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defaultThemeVersion="166925"/>
  <mc:AlternateContent xmlns:mc="http://schemas.openxmlformats.org/markup-compatibility/2006">
    <mc:Choice Requires="x15">
      <x15ac:absPath xmlns:x15ac="http://schemas.microsoft.com/office/spreadsheetml/2010/11/ac" url="/Users/vipcompany/Downloads/"/>
    </mc:Choice>
  </mc:AlternateContent>
  <xr:revisionPtr revIDLastSave="0" documentId="13_ncr:1_{ACD674EC-4C1A-814C-8DA1-85386D932150}" xr6:coauthVersionLast="37" xr6:coauthVersionMax="47" xr10:uidLastSave="{00000000-0000-0000-0000-000000000000}"/>
  <bookViews>
    <workbookView xWindow="0" yWindow="0" windowWidth="28800" windowHeight="18000" activeTab="3" xr2:uid="{64174053-B18E-ED46-BE45-90CDB00AAA7E}"/>
  </bookViews>
  <sheets>
    <sheet name="cálculo del AIU" sheetId="4" r:id="rId1"/>
    <sheet name="ACTA #2" sheetId="1" r:id="rId2"/>
    <sheet name="SGTO S.S" sheetId="2" r:id="rId3"/>
    <sheet name="CAN GRADERIAS ACT2" sheetId="6" r:id="rId4"/>
    <sheet name="CAN GIM ACT 2" sheetId="7" r:id="rId5"/>
    <sheet name="Hoja1" sheetId="5"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s>
  <definedNames>
    <definedName name="_" localSheetId="3">#REF!</definedName>
    <definedName name="_">#REF!</definedName>
    <definedName name="__________________INF1" localSheetId="3">#REF!</definedName>
    <definedName name="__________________INF1">#REF!</definedName>
    <definedName name="_________________INF1" localSheetId="3">#REF!</definedName>
    <definedName name="_________________INF1">#REF!</definedName>
    <definedName name="________________INF1" localSheetId="3">#REF!</definedName>
    <definedName name="________________INF1">#REF!</definedName>
    <definedName name="_______________INF1" localSheetId="3">#REF!</definedName>
    <definedName name="_______________INF1">#REF!</definedName>
    <definedName name="______________INF1" localSheetId="3">#REF!</definedName>
    <definedName name="______________INF1">#REF!</definedName>
    <definedName name="_____________INF1" localSheetId="3">#REF!</definedName>
    <definedName name="_____________INF1">#REF!</definedName>
    <definedName name="____________INF1" localSheetId="3">#REF!</definedName>
    <definedName name="____________INF1">#REF!</definedName>
    <definedName name="___________INF1" localSheetId="3">#REF!</definedName>
    <definedName name="___________INF1">#REF!</definedName>
    <definedName name="__________fei10" localSheetId="3">#REF!</definedName>
    <definedName name="__________fei10">#REF!</definedName>
    <definedName name="__________fei3" localSheetId="3">#REF!</definedName>
    <definedName name="__________fei3">#REF!</definedName>
    <definedName name="__________fei4" localSheetId="3">#REF!</definedName>
    <definedName name="__________fei4">#REF!</definedName>
    <definedName name="__________INF1" localSheetId="3">#REF!</definedName>
    <definedName name="__________INF1">#REF!</definedName>
    <definedName name="__________Pa3">'[17]Paral. 3'!$E$1:$E$65536</definedName>
    <definedName name="__________Pa4">[17]Paral.4!$E$1:$E$65536</definedName>
    <definedName name="_________D119353">'[18]APU '!#REF!</definedName>
    <definedName name="_________fei12" localSheetId="3">#REF!</definedName>
    <definedName name="_________fei12">#REF!</definedName>
    <definedName name="_________INF1" localSheetId="3">#REF!</definedName>
    <definedName name="_________INF1">#REF!</definedName>
    <definedName name="________INF1" localSheetId="3">#REF!</definedName>
    <definedName name="________INF1">#REF!</definedName>
    <definedName name="_______fei10" localSheetId="3">#REF!</definedName>
    <definedName name="_______fei10">#REF!</definedName>
    <definedName name="_______fei11" localSheetId="3">#REF!</definedName>
    <definedName name="_______fei11">#REF!</definedName>
    <definedName name="_______fei12" localSheetId="3">#REF!</definedName>
    <definedName name="_______fei12">#REF!</definedName>
    <definedName name="_______fei13" localSheetId="3">#REF!</definedName>
    <definedName name="_______fei13">#REF!</definedName>
    <definedName name="_______fei14" localSheetId="3">#REF!</definedName>
    <definedName name="_______fei14">#REF!</definedName>
    <definedName name="_______fei15" localSheetId="3">#REF!</definedName>
    <definedName name="_______fei15">#REF!</definedName>
    <definedName name="_______fei16" localSheetId="3">#REF!</definedName>
    <definedName name="_______fei16">#REF!</definedName>
    <definedName name="_______fei17" localSheetId="3">#REF!</definedName>
    <definedName name="_______fei17">#REF!</definedName>
    <definedName name="_______fei18" localSheetId="3">#REF!</definedName>
    <definedName name="_______fei18">#REF!</definedName>
    <definedName name="_______fei19" localSheetId="3">#REF!</definedName>
    <definedName name="_______fei19">#REF!</definedName>
    <definedName name="_______fei2" localSheetId="3">#REF!</definedName>
    <definedName name="_______fei2">#REF!</definedName>
    <definedName name="_______fei3" localSheetId="3">#REF!</definedName>
    <definedName name="_______fei3">#REF!</definedName>
    <definedName name="_______fei4" localSheetId="3">#REF!</definedName>
    <definedName name="_______fei4">#REF!</definedName>
    <definedName name="_______fei5" localSheetId="3">#REF!</definedName>
    <definedName name="_______fei5">#REF!</definedName>
    <definedName name="_______fei6" localSheetId="3">#REF!</definedName>
    <definedName name="_______fei6">#REF!</definedName>
    <definedName name="_______fei7" localSheetId="3">#REF!</definedName>
    <definedName name="_______fei7">#REF!</definedName>
    <definedName name="_______fei8" localSheetId="3">#REF!</definedName>
    <definedName name="_______fei8">#REF!</definedName>
    <definedName name="_______fei9" localSheetId="3">#REF!</definedName>
    <definedName name="_______fei9">#REF!</definedName>
    <definedName name="_______INF1" localSheetId="3">#REF!</definedName>
    <definedName name="_______INF1">#REF!</definedName>
    <definedName name="_______Pa1">'[17]Paral. 1'!$E$1:$E$65536</definedName>
    <definedName name="_______Pa2">'[17]Paral. 2'!$E$1:$E$65536</definedName>
    <definedName name="_______Pa3">'[17]Paral. 3'!$E$1:$E$65536</definedName>
    <definedName name="_______Pa4">[17]Paral.4!$E$1:$E$65536</definedName>
    <definedName name="_______Po2">[19]REAJUSTESACTA1PROVI!#REF!</definedName>
    <definedName name="______B136044">'[20]APU '!#REF!</definedName>
    <definedName name="______B150019">'[20]APU '!#REF!</definedName>
    <definedName name="______B195381">'[21]APU '!#REF!</definedName>
    <definedName name="______Cod1" localSheetId="3">#REF!</definedName>
    <definedName name="______Cod1">#REF!</definedName>
    <definedName name="______D119353">'[21]APU '!#REF!</definedName>
    <definedName name="______D151661">'[21]APU '!#REF!</definedName>
    <definedName name="______F206218">'[21]APU '!#REF!</definedName>
    <definedName name="______f211166">'[21]APU '!#REF!</definedName>
    <definedName name="______fei1" localSheetId="3">#REF!</definedName>
    <definedName name="______fei1">#REF!</definedName>
    <definedName name="______fei10" localSheetId="3">#REF!</definedName>
    <definedName name="______fei10">#REF!</definedName>
    <definedName name="______fei11" localSheetId="3">#REF!</definedName>
    <definedName name="______fei11">#REF!</definedName>
    <definedName name="______fei12" localSheetId="3">#REF!</definedName>
    <definedName name="______fei12">#REF!</definedName>
    <definedName name="______fei13" localSheetId="3">#REF!</definedName>
    <definedName name="______fei13">#REF!</definedName>
    <definedName name="______fei14" localSheetId="3">#REF!</definedName>
    <definedName name="______fei14">#REF!</definedName>
    <definedName name="______fei15" localSheetId="3">#REF!</definedName>
    <definedName name="______fei15">#REF!</definedName>
    <definedName name="______fei16" localSheetId="3">#REF!</definedName>
    <definedName name="______fei16">#REF!</definedName>
    <definedName name="______fei17" localSheetId="3">#REF!</definedName>
    <definedName name="______fei17">#REF!</definedName>
    <definedName name="______fei18" localSheetId="3">#REF!</definedName>
    <definedName name="______fei18">#REF!</definedName>
    <definedName name="______fei19" localSheetId="3">#REF!</definedName>
    <definedName name="______fei19">#REF!</definedName>
    <definedName name="______fei2" localSheetId="3">#REF!</definedName>
    <definedName name="______fei2">#REF!</definedName>
    <definedName name="______fei3" localSheetId="3">#REF!</definedName>
    <definedName name="______fei3">#REF!</definedName>
    <definedName name="______fei4" localSheetId="3">#REF!</definedName>
    <definedName name="______fei4">#REF!</definedName>
    <definedName name="______fei5" localSheetId="3">#REF!</definedName>
    <definedName name="______fei5">#REF!</definedName>
    <definedName name="______fei6" localSheetId="3">#REF!</definedName>
    <definedName name="______fei6">#REF!</definedName>
    <definedName name="______fei7" localSheetId="3">#REF!</definedName>
    <definedName name="______fei7">#REF!</definedName>
    <definedName name="______fei8" localSheetId="3">#REF!</definedName>
    <definedName name="______fei8">#REF!</definedName>
    <definedName name="______fei9" localSheetId="3">#REF!</definedName>
    <definedName name="______fei9">#REF!</definedName>
    <definedName name="______INF1" localSheetId="3">#REF!</definedName>
    <definedName name="______INF1">#REF!</definedName>
    <definedName name="______Pa1">'[17]Paral. 1'!$E$1:$E$65536</definedName>
    <definedName name="______Pa2">'[17]Paral. 2'!$E$1:$E$65536</definedName>
    <definedName name="______Pa3">'[17]Paral. 3'!$E$1:$E$65536</definedName>
    <definedName name="______Pa4">[17]Paral.4!$E$1:$E$65536</definedName>
    <definedName name="______Po2">[19]REAJUSTESACTA1PROVI!#REF!</definedName>
    <definedName name="_____B136044">'[21]APU '!#REF!</definedName>
    <definedName name="_____B150019">'[21]APU '!#REF!</definedName>
    <definedName name="_____INF1" localSheetId="3">#REF!</definedName>
    <definedName name="_____INF1">#REF!</definedName>
    <definedName name="_____PJ50" localSheetId="3">#REF!</definedName>
    <definedName name="_____PJ50">#REF!</definedName>
    <definedName name="_____pj51" localSheetId="3">#REF!</definedName>
    <definedName name="_____pj51">#REF!</definedName>
    <definedName name="____AFC1">[22]INV!$A$25:$D$28</definedName>
    <definedName name="____AFC3">[22]INV!$F$25:$I$28</definedName>
    <definedName name="____AFC5">[22]INV!$K$25:$N$28</definedName>
    <definedName name="____BGC1">[22]INV!$A$5:$D$8</definedName>
    <definedName name="____BGC3">[22]INV!$F$5:$I$8</definedName>
    <definedName name="____BGC5">[22]INV!$K$5:$N$8</definedName>
    <definedName name="____CAC1">[22]INV!$A$19:$D$22</definedName>
    <definedName name="____CAC3">[22]INV!$F$19:$I$22</definedName>
    <definedName name="____CAC5">[22]INV!$K$19:$N$22</definedName>
    <definedName name="____D151661">'[23]APU '!#REF!</definedName>
    <definedName name="____F206218">'[23]APU '!#REF!</definedName>
    <definedName name="____f211166">'[23]APU '!#REF!</definedName>
    <definedName name="____fei1" localSheetId="3">#REF!</definedName>
    <definedName name="____fei1">#REF!</definedName>
    <definedName name="____fei10" localSheetId="3">#REF!</definedName>
    <definedName name="____fei10">#REF!</definedName>
    <definedName name="____fei11" localSheetId="3">#REF!</definedName>
    <definedName name="____fei11">#REF!</definedName>
    <definedName name="____fei12" localSheetId="3">#REF!</definedName>
    <definedName name="____fei12">#REF!</definedName>
    <definedName name="____fei13" localSheetId="3">#REF!</definedName>
    <definedName name="____fei13">#REF!</definedName>
    <definedName name="____fei14" localSheetId="3">#REF!</definedName>
    <definedName name="____fei14">#REF!</definedName>
    <definedName name="____fei15" localSheetId="3">#REF!</definedName>
    <definedName name="____fei15">#REF!</definedName>
    <definedName name="____fei16" localSheetId="3">#REF!</definedName>
    <definedName name="____fei16">#REF!</definedName>
    <definedName name="____fei17" localSheetId="3">#REF!</definedName>
    <definedName name="____fei17">#REF!</definedName>
    <definedName name="____fei18" localSheetId="3">#REF!</definedName>
    <definedName name="____fei18">#REF!</definedName>
    <definedName name="____fei19" localSheetId="3">#REF!</definedName>
    <definedName name="____fei19">#REF!</definedName>
    <definedName name="____fei2" localSheetId="3">#REF!</definedName>
    <definedName name="____fei2">#REF!</definedName>
    <definedName name="____fei3" localSheetId="3">#REF!</definedName>
    <definedName name="____fei3">#REF!</definedName>
    <definedName name="____fei4" localSheetId="3">#REF!</definedName>
    <definedName name="____fei4">#REF!</definedName>
    <definedName name="____fei5" localSheetId="3">#REF!</definedName>
    <definedName name="____fei5">#REF!</definedName>
    <definedName name="____fei6" localSheetId="3">#REF!</definedName>
    <definedName name="____fei6">#REF!</definedName>
    <definedName name="____fei7" localSheetId="3">#REF!</definedName>
    <definedName name="____fei7">#REF!</definedName>
    <definedName name="____fei8" localSheetId="3">#REF!</definedName>
    <definedName name="____fei8">#REF!</definedName>
    <definedName name="____fei9" localSheetId="3">#REF!</definedName>
    <definedName name="____fei9">#REF!</definedName>
    <definedName name="____INF1" localSheetId="3">#REF!</definedName>
    <definedName name="____INF1">#REF!</definedName>
    <definedName name="____Pa1">'[17]Paral. 1'!$E$1:$E$65536</definedName>
    <definedName name="____Pa2">'[17]Paral. 2'!$E$1:$E$65536</definedName>
    <definedName name="____Pa3">'[17]Paral. 3'!$E$1:$E$65536</definedName>
    <definedName name="____PJ50" localSheetId="3">#REF!</definedName>
    <definedName name="____PJ50">#REF!</definedName>
    <definedName name="____pj51" localSheetId="3">#REF!</definedName>
    <definedName name="____pj51">#REF!</definedName>
    <definedName name="____R" localSheetId="3">#REF!</definedName>
    <definedName name="____R">#REF!</definedName>
    <definedName name="____SBC1">[22]INV!$A$12:$D$15</definedName>
    <definedName name="____SBC3">[22]INV!$F$12:$I$15</definedName>
    <definedName name="____SBC5">[22]INV!$K$12:$N$15</definedName>
    <definedName name="___1Sin_nombre" localSheetId="3">#REF!</definedName>
    <definedName name="___1Sin_nombre">#REF!</definedName>
    <definedName name="___AFC1">[22]INV!$A$25:$D$28</definedName>
    <definedName name="___AFC3">[22]INV!$F$25:$I$28</definedName>
    <definedName name="___AFC5">[22]INV!$K$25:$N$28</definedName>
    <definedName name="___BGC1">[22]INV!$A$5:$D$8</definedName>
    <definedName name="___BGC3">[22]INV!$F$5:$I$8</definedName>
    <definedName name="___BGC5">[22]INV!$K$5:$N$8</definedName>
    <definedName name="___CAC1">[22]INV!$A$19:$D$22</definedName>
    <definedName name="___CAC3">[22]INV!$F$19:$I$22</definedName>
    <definedName name="___CAC5">[22]INV!$K$19:$N$22</definedName>
    <definedName name="___INF1" localSheetId="3">#REF!</definedName>
    <definedName name="___INF1">#REF!</definedName>
    <definedName name="___PJ50" localSheetId="3">#REF!</definedName>
    <definedName name="___PJ50">#REF!</definedName>
    <definedName name="___pj51" localSheetId="3">#REF!</definedName>
    <definedName name="___pj51">#REF!</definedName>
    <definedName name="___R" localSheetId="3">#REF!</definedName>
    <definedName name="___R">#REF!</definedName>
    <definedName name="___SBC1">[22]INV!$A$12:$D$15</definedName>
    <definedName name="___SBC3">[22]INV!$F$12:$I$15</definedName>
    <definedName name="___SBC5">[22]INV!$K$12:$N$15</definedName>
    <definedName name="__123Graph_F" hidden="1">[24]TODOITEM!#REF!</definedName>
    <definedName name="__1Sin_nombre" localSheetId="3">#REF!</definedName>
    <definedName name="__1Sin_nombre">#REF!</definedName>
    <definedName name="__AFC1">[22]INV!$A$25:$D$28</definedName>
    <definedName name="__AFC3">[22]INV!$F$25:$I$28</definedName>
    <definedName name="__AFC5">[22]INV!$K$25:$N$28</definedName>
    <definedName name="__BGC1">[22]INV!$A$5:$D$8</definedName>
    <definedName name="__BGC3">[22]INV!$F$5:$I$8</definedName>
    <definedName name="__BGC5">[22]INV!$K$5:$N$8</definedName>
    <definedName name="__CAC1">[22]INV!$A$19:$D$22</definedName>
    <definedName name="__CAC3">[22]INV!$F$19:$I$22</definedName>
    <definedName name="__CAC5">[22]INV!$K$19:$N$22</definedName>
    <definedName name="__fei7" localSheetId="3">#REF!</definedName>
    <definedName name="__fei7">#REF!</definedName>
    <definedName name="__fei8" localSheetId="3">#REF!</definedName>
    <definedName name="__fei8">#REF!</definedName>
    <definedName name="__fei9" localSheetId="3">#REF!</definedName>
    <definedName name="__fei9">#REF!</definedName>
    <definedName name="__INF1" localSheetId="3">#REF!</definedName>
    <definedName name="__INF1">#REF!</definedName>
    <definedName name="__n1" localSheetId="3">#REF!</definedName>
    <definedName name="__n1">#REF!</definedName>
    <definedName name="__Nac2002" localSheetId="3">#REF!</definedName>
    <definedName name="__Nac2002">#REF!</definedName>
    <definedName name="__Nac2003" localSheetId="3">#REF!</definedName>
    <definedName name="__Nac2003">#REF!</definedName>
    <definedName name="__Nal2002" localSheetId="3">#REF!</definedName>
    <definedName name="__Nal2002">#REF!</definedName>
    <definedName name="__Nal2003" localSheetId="3">#REF!</definedName>
    <definedName name="__Nal2003">#REF!</definedName>
    <definedName name="__PJ50" localSheetId="3">#REF!</definedName>
    <definedName name="__PJ50">#REF!</definedName>
    <definedName name="__pj51" localSheetId="3">#REF!</definedName>
    <definedName name="__pj51">#REF!</definedName>
    <definedName name="__SBC1">[22]INV!$A$12:$D$15</definedName>
    <definedName name="__SBC3">[22]INV!$F$12:$I$15</definedName>
    <definedName name="__SBC5">[22]INV!$K$12:$N$15</definedName>
    <definedName name="__TZ212">[25]BASE!$D$101</definedName>
    <definedName name="_1Sin_nombre" localSheetId="3">#REF!</definedName>
    <definedName name="_1Sin_nombre">#REF!</definedName>
    <definedName name="_ACT21">[26]ACTA21!$A$6:$U$37</definedName>
    <definedName name="_AFC1">[22]INV!$A$25:$D$28</definedName>
    <definedName name="_AFC3">[22]INV!$F$25:$I$28</definedName>
    <definedName name="_AFC5">[22]INV!$K$25:$N$28</definedName>
    <definedName name="_APU221" localSheetId="3">#REF!</definedName>
    <definedName name="_APU221">#REF!</definedName>
    <definedName name="_APU465">[27]!absc</definedName>
    <definedName name="_BGC1">[22]INV!$A$5:$D$8</definedName>
    <definedName name="_BGC3">[22]INV!$F$5:$I$8</definedName>
    <definedName name="_BGC5">[22]INV!$K$5:$N$8</definedName>
    <definedName name="_BLO20">[28]BASE!$D$66</definedName>
    <definedName name="_CAC1">[22]INV!$A$19:$D$22</definedName>
    <definedName name="_CAC3">[22]INV!$F$19:$I$22</definedName>
    <definedName name="_CAC5">[22]INV!$K$19:$N$22</definedName>
    <definedName name="_CAN28">[29]BASE!$D$149</definedName>
    <definedName name="_Cod1" localSheetId="3">#REF!</definedName>
    <definedName name="_Cod1">#REF!</definedName>
    <definedName name="_Dist_Bin" hidden="1">[30]MPC3I4!$A$2040:$DD$3161</definedName>
    <definedName name="_Dist_Values" hidden="1">[30]MPC3I4!$A$2552:$IV$3906</definedName>
    <definedName name="_ETF315">[31]BASE!$D$165</definedName>
    <definedName name="_fei6" localSheetId="3">#REF!</definedName>
    <definedName name="_fei6">#REF!</definedName>
    <definedName name="_fei7" localSheetId="3">#REF!</definedName>
    <definedName name="_fei7">#REF!</definedName>
    <definedName name="_fei8" localSheetId="3">#REF!</definedName>
    <definedName name="_fei8">#REF!</definedName>
    <definedName name="_fei9" localSheetId="3">#REF!</definedName>
    <definedName name="_fei9">#REF!</definedName>
    <definedName name="_Fill" localSheetId="0" hidden="1">#REF!</definedName>
    <definedName name="_Fill" localSheetId="3" hidden="1">#REF!</definedName>
    <definedName name="_Fill" hidden="1">#REF!</definedName>
    <definedName name="_xlnm._FilterDatabase" localSheetId="3" hidden="1">#REF!</definedName>
    <definedName name="_xlnm._FilterDatabase" hidden="1">#REF!</definedName>
    <definedName name="_INF1" localSheetId="3">#REF!</definedName>
    <definedName name="_INF1">#REF!</definedName>
    <definedName name="_Key1" localSheetId="0" hidden="1">#REF!</definedName>
    <definedName name="_Key1" localSheetId="3" hidden="1">#REF!</definedName>
    <definedName name="_Key1" hidden="1">#REF!</definedName>
    <definedName name="_Key2" localSheetId="0" hidden="1">#REF!</definedName>
    <definedName name="_Key2" localSheetId="3">#REF!</definedName>
    <definedName name="_Key2" hidden="1">#REF!</definedName>
    <definedName name="_LAC18">[32]BASE!$D$281</definedName>
    <definedName name="_MA2" localSheetId="3">#REF!</definedName>
    <definedName name="_MA2">#REF!</definedName>
    <definedName name="_MON1" localSheetId="3">#REF!</definedName>
    <definedName name="_MON1">#REF!</definedName>
    <definedName name="_MON2" localSheetId="3">#REF!</definedName>
    <definedName name="_MON2">#REF!</definedName>
    <definedName name="_n1" localSheetId="3">#REF!</definedName>
    <definedName name="_n1">#REF!</definedName>
    <definedName name="_Nac2002" localSheetId="3">#REF!</definedName>
    <definedName name="_Nac2002">#REF!</definedName>
    <definedName name="_Nac2003" localSheetId="3">#REF!</definedName>
    <definedName name="_Nac2003">#REF!</definedName>
    <definedName name="_Nal2002" localSheetId="3">#REF!</definedName>
    <definedName name="_Nal2002">#REF!</definedName>
    <definedName name="_Nal2003" localSheetId="3">#REF!</definedName>
    <definedName name="_Nal2003">#REF!</definedName>
    <definedName name="_Order1" localSheetId="0" hidden="1">255</definedName>
    <definedName name="_Order1" hidden="1">0</definedName>
    <definedName name="_Order2" hidden="1">255</definedName>
    <definedName name="_Pa1">'[17]Paral. 1'!$E$1:$E$65536</definedName>
    <definedName name="_Pa2">'[17]Paral. 2'!$E$1:$E$65536</definedName>
    <definedName name="_Pa3">'[17]Paral. 3'!$E$1:$E$65536</definedName>
    <definedName name="_Pa4">[17]Paral.4!$E$1:$E$65536</definedName>
    <definedName name="_PCG1" localSheetId="3">#REF!</definedName>
    <definedName name="_PCG1">#REF!</definedName>
    <definedName name="_PG1" localSheetId="3">#REF!</definedName>
    <definedName name="_PG1">#REF!</definedName>
    <definedName name="_PG10" localSheetId="3">#REF!</definedName>
    <definedName name="_PG10">#REF!</definedName>
    <definedName name="_PG11" localSheetId="3">#REF!</definedName>
    <definedName name="_PG11">#REF!</definedName>
    <definedName name="_PG12" localSheetId="3">#REF!</definedName>
    <definedName name="_PG12">#REF!</definedName>
    <definedName name="_PG2" localSheetId="3">#REF!</definedName>
    <definedName name="_PG2">#REF!</definedName>
    <definedName name="_PG3" localSheetId="3">#REF!</definedName>
    <definedName name="_PG3">#REF!</definedName>
    <definedName name="_PG4" localSheetId="3">#REF!</definedName>
    <definedName name="_PG4">#REF!</definedName>
    <definedName name="_PG5" localSheetId="3">#REF!</definedName>
    <definedName name="_PG5">#REF!</definedName>
    <definedName name="_PG6" localSheetId="3">#REF!</definedName>
    <definedName name="_PG6">#REF!</definedName>
    <definedName name="_PG7" localSheetId="3">#REF!</definedName>
    <definedName name="_PG7">#REF!</definedName>
    <definedName name="_PG8" localSheetId="3">#REF!</definedName>
    <definedName name="_PG8">#REF!</definedName>
    <definedName name="_PG9" localSheetId="3">#REF!</definedName>
    <definedName name="_PG9">#REF!</definedName>
    <definedName name="_PJ50" localSheetId="3">#REF!</definedName>
    <definedName name="_PJ50">#REF!</definedName>
    <definedName name="_pj51" localSheetId="3">#REF!</definedName>
    <definedName name="_pj51">#REF!</definedName>
    <definedName name="_r" localSheetId="3">#REF!</definedName>
    <definedName name="_r">#REF!</definedName>
    <definedName name="_Rc" localSheetId="3">#REF!</definedName>
    <definedName name="_Rc">#REF!</definedName>
    <definedName name="_SBC1">[22]INV!$A$12:$D$15</definedName>
    <definedName name="_SBC3">[22]INV!$F$12:$I$15</definedName>
    <definedName name="_SBC5">[22]INV!$K$12:$N$15</definedName>
    <definedName name="_SMMLV">[33]PRESTACIONES!$D$9</definedName>
    <definedName name="_Sort" localSheetId="0" hidden="1">#REF!</definedName>
    <definedName name="_Sort" localSheetId="3" hidden="1">#REF!</definedName>
    <definedName name="_Sort" hidden="1">#REF!</definedName>
    <definedName name="_sub1" localSheetId="3">#REF!</definedName>
    <definedName name="_sub1">#REF!</definedName>
    <definedName name="_sub2" localSheetId="3">#REF!</definedName>
    <definedName name="_sub2">#REF!</definedName>
    <definedName name="_sub3" localSheetId="3">#REF!</definedName>
    <definedName name="_sub3">#REF!</definedName>
    <definedName name="_sub4" localSheetId="3">#REF!</definedName>
    <definedName name="_sub4">#REF!</definedName>
    <definedName name="_sub5" localSheetId="3">#REF!</definedName>
    <definedName name="_sub5">#REF!</definedName>
    <definedName name="_sub6" localSheetId="3">#REF!</definedName>
    <definedName name="_sub6">#REF!</definedName>
    <definedName name="_sub7" localSheetId="3">#REF!</definedName>
    <definedName name="_sub7">#REF!</definedName>
    <definedName name="_TABLA">[29]BASE!$D$4169</definedName>
    <definedName name="_TACOM">[29]BASE!$D$150</definedName>
    <definedName name="_TACOR">[29]BASE!$D$148</definedName>
    <definedName name="_TELEP">[29]BASE!$D$147</definedName>
    <definedName name="_TRANS">[29]BASE!$D$191</definedName>
    <definedName name="_TRITU">[29]BASE!$D$72</definedName>
    <definedName name="_TZ212">[29]BASE!$D$514</definedName>
    <definedName name="_TZ214">[29]BASE!$D$517</definedName>
    <definedName name="_VALMA4">[29]BASE!$D$2020</definedName>
    <definedName name="_VIAJE">[31]BASE!$D$192</definedName>
    <definedName name="_VIBGA">[29]BASE!$D$139</definedName>
    <definedName name="´b5016" localSheetId="3">#REF!</definedName>
    <definedName name="´b5016">#REF!</definedName>
    <definedName name="A" localSheetId="3">#REF!</definedName>
    <definedName name="A">#REF!</definedName>
    <definedName name="A_impresión_IM" localSheetId="3">#REF!</definedName>
    <definedName name="A_impresión_IM">#REF!</definedName>
    <definedName name="A60FI">[34]BASE!$D$24</definedName>
    <definedName name="A60FI1">[29]BASE!$D$31</definedName>
    <definedName name="Aa" localSheetId="3">#REF!</definedName>
    <definedName name="Aa">#REF!</definedName>
    <definedName name="aaa" localSheetId="3">#REF!</definedName>
    <definedName name="aaa">#REF!</definedName>
    <definedName name="aaaa" localSheetId="3">#REF!</definedName>
    <definedName name="aaaa">#REF!</definedName>
    <definedName name="AAC">[22]AASHTO!$A$14:$F$17</definedName>
    <definedName name="Ab" localSheetId="3">#REF!</definedName>
    <definedName name="Ab">#REF!</definedName>
    <definedName name="ABG">[22]AASHTO!$A$2:$F$5</definedName>
    <definedName name="absc">#N/A</definedName>
    <definedName name="Ac" localSheetId="3">#REF!</definedName>
    <definedName name="Ac">#REF!</definedName>
    <definedName name="ACARRH">[29]BASE!$D$199</definedName>
    <definedName name="ACAT22" localSheetId="3">#REF!</definedName>
    <definedName name="ACAT22">#REF!</definedName>
    <definedName name="AccessDatabase" localSheetId="0" hidden="1">"C:\C-314\VOLUMENES\volfin4.mdb"</definedName>
    <definedName name="AccessDatabase" hidden="1">"A:\SAIN.mdb"</definedName>
    <definedName name="Acero" localSheetId="3">INDEX(#REF!,MATCH(#REF!,#REF!,0))</definedName>
    <definedName name="Acero">INDEX(#REF!,MATCH(#REF!,#REF!,0))</definedName>
    <definedName name="Acero_60.000_psi__incluye_figurada">[1]Insumos!$D$4</definedName>
    <definedName name="Acero_pdr60" localSheetId="3">'[35]LISTADO '!$F$7</definedName>
    <definedName name="Acero_pdr60">'[2]LISTADO '!$F$7</definedName>
    <definedName name="ACPM">[29]BASE!$D$206</definedName>
    <definedName name="acta_pago" localSheetId="3">#REF!</definedName>
    <definedName name="acta_pago">#REF!</definedName>
    <definedName name="ACTA1" localSheetId="3">#REF!</definedName>
    <definedName name="ACTA1">#REF!</definedName>
    <definedName name="acta10">[36]acta10!$A$3:$AD$57</definedName>
    <definedName name="ACTA11">[37]ACTA11!$A$3:$AR$39</definedName>
    <definedName name="ACTA12">[37]ACTA12!$A$4:$BI$51</definedName>
    <definedName name="ACTA13">[37]ACTA13!$A$3:$AI$34</definedName>
    <definedName name="ACTA14">[37]ACTA14!$A$3:$AA$46</definedName>
    <definedName name="ACTA15">[37]ACTA15!$A$3:$Y$19</definedName>
    <definedName name="ACTA16">[37]ACTA16!$A$3:$AD$38</definedName>
    <definedName name="ACTA17">[37]ACTA17!$A$3:$AA$45</definedName>
    <definedName name="ACTA18">[37]ACTA18!$A$3:$AA$25</definedName>
    <definedName name="ACTA19">[37]ACTA19!$A$3:$T$42</definedName>
    <definedName name="ACTA2" localSheetId="3">#REF!</definedName>
    <definedName name="ACTA2">#REF!</definedName>
    <definedName name="ACTA20">[37]ACTA20!$A$3:$AC$27</definedName>
    <definedName name="ACTA21">[37]ACTA21!$A$3:$AA$42</definedName>
    <definedName name="ACTA22">[37]ACTA22!$A$3:$AD$18</definedName>
    <definedName name="ACTA23">[37]ACTA23!$A$3:$AK$46</definedName>
    <definedName name="ACTA24">[37]ACTA24!$A$3:$AH$44</definedName>
    <definedName name="ACTA25">[37]ACTA25!$A$3:$R$21</definedName>
    <definedName name="ACTA26">[37]ACTA26!$A$3:$BD$45</definedName>
    <definedName name="ACTA27">[37]ACTA27!$A$3:$BB$53</definedName>
    <definedName name="ACTA28">[37]ACTA28!$A$3:$AV$28</definedName>
    <definedName name="ACTA29">[37]ACTA29!$A$3:$AW$40</definedName>
    <definedName name="ACTA30">[37]ACTA30!$A$3:$AM$25</definedName>
    <definedName name="ACTA31">[37]ACTA31!$A$3:$AA$36</definedName>
    <definedName name="ACTA32">[37]ACTA32!$A$3:$CC$53</definedName>
    <definedName name="ACTA33">[37]ACTA33!$A$3:$AC$39</definedName>
    <definedName name="ACTA34">[37]ACTA34!$A$3:$BI$39</definedName>
    <definedName name="ACTA35">[37]ACTA35!$A$3:$X$31</definedName>
    <definedName name="ACTA36">[37]ACTA36!$A$3:$AQ$46</definedName>
    <definedName name="acta37">[37]acta37!$A$3:$AM$46</definedName>
    <definedName name="ACTA38">[37]ACTA38!$A$3:$AF$56</definedName>
    <definedName name="ACTA39">[37]ACTA39!$A$3:$BG$44</definedName>
    <definedName name="ACTA4">[37]ACTA4!$A$3:$AJ$21</definedName>
    <definedName name="ACTA40">[37]ACTA40!$A$3:$AE$55</definedName>
    <definedName name="ACTA41">[37]ACTA41!$A$3:$AQ$32</definedName>
    <definedName name="ACTA5">[37]ACTA5!$A$3:$BC$48</definedName>
    <definedName name="ACTA6">[37]ACTA6!$A$3:$AS$32</definedName>
    <definedName name="ACTA7">[37]ACTA7!$A$3:$AK$43</definedName>
    <definedName name="ACTA8">[37]ACTA8!$A$3:$AU$46</definedName>
    <definedName name="ACTA9">[37]ACTA9!$A$3:$BH$45</definedName>
    <definedName name="ACTAEXTRA4">[37]EXTRA4!$A$3:$G$16</definedName>
    <definedName name="Actividades">[38]Presupuesto!$B$2:$B$76</definedName>
    <definedName name="acueducto" localSheetId="3">#REF!</definedName>
    <definedName name="acueducto">#REF!</definedName>
    <definedName name="ACwvu.TAB1." localSheetId="3">#REF!</definedName>
    <definedName name="ACwvu.TAB1.">#REF!</definedName>
    <definedName name="ACwvu.TAB10." localSheetId="3" hidden="1">#REF!</definedName>
    <definedName name="ACwvu.TAB10." hidden="1">#REF!</definedName>
    <definedName name="ACwvu.TAB2." localSheetId="3">#REF!</definedName>
    <definedName name="ACwvu.TAB2.">#REF!</definedName>
    <definedName name="ACwvu.TAB3." localSheetId="3">#REF!</definedName>
    <definedName name="ACwvu.TAB3.">#REF!</definedName>
    <definedName name="ACwvu.TAB4." localSheetId="3">#REF!</definedName>
    <definedName name="ACwvu.TAB4.">#REF!</definedName>
    <definedName name="ACwvu.TAB5." localSheetId="3">#REF!</definedName>
    <definedName name="ACwvu.TAB5.">#REF!</definedName>
    <definedName name="Ad" localSheetId="3">#REF!</definedName>
    <definedName name="Ad">#REF!</definedName>
    <definedName name="Adaptador_pvc_1" localSheetId="3">'[35]LISTADO '!$F$56</definedName>
    <definedName name="Adaptador_pvc_1">'[2]LISTADO '!$F$56</definedName>
    <definedName name="Adaptador_pvc_1_2" localSheetId="3">'[35]LISTADO '!$F$54</definedName>
    <definedName name="Adaptador_pvc_1_2">'[2]LISTADO '!$F$54</definedName>
    <definedName name="Adaptador_pvc_2" localSheetId="3">'[35]LISTADO '!$F$49</definedName>
    <definedName name="Adaptador_pvc_2">'[2]LISTADO '!$F$49</definedName>
    <definedName name="Administración">#REF!</definedName>
    <definedName name="admon" localSheetId="3">#REF!</definedName>
    <definedName name="admon">#REF!</definedName>
    <definedName name="adoq">[39]!absc</definedName>
    <definedName name="ADUA105" localSheetId="3">#REF!</definedName>
    <definedName name="ADUA105">#REF!</definedName>
    <definedName name="ADUA106" localSheetId="3">#REF!</definedName>
    <definedName name="ADUA106">#REF!</definedName>
    <definedName name="ADUA107" localSheetId="3">#REF!</definedName>
    <definedName name="ADUA107">#REF!</definedName>
    <definedName name="ADUA108" localSheetId="3">#REF!</definedName>
    <definedName name="ADUA108">#REF!</definedName>
    <definedName name="ADUA5" localSheetId="3">#REF!</definedName>
    <definedName name="ADUA5">#REF!</definedName>
    <definedName name="ADUA6" localSheetId="3">#REF!</definedName>
    <definedName name="ADUA6">#REF!</definedName>
    <definedName name="ADUA7" localSheetId="3">#REF!</definedName>
    <definedName name="ADUA7">#REF!</definedName>
    <definedName name="ADUA8" localSheetId="3">#REF!</definedName>
    <definedName name="ADUA8">#REF!</definedName>
    <definedName name="ADUANAS">[40]Items!#REF!</definedName>
    <definedName name="Ae" localSheetId="3">#REF!</definedName>
    <definedName name="Ae">#REF!</definedName>
    <definedName name="Af" localSheetId="3">#REF!</definedName>
    <definedName name="Af">#REF!</definedName>
    <definedName name="Ag" localSheetId="3">#REF!</definedName>
    <definedName name="Ag">#REF!</definedName>
    <definedName name="AGRICOLA">[41]PRES.AGRI!$B$1:$N$35</definedName>
    <definedName name="AGUA" localSheetId="3">[29]BASE!$D$209</definedName>
    <definedName name="Agua">[1]Insumos!$D$15</definedName>
    <definedName name="Ah" localSheetId="3">#REF!</definedName>
    <definedName name="Ah">#REF!</definedName>
    <definedName name="Ai" localSheetId="3">#REF!</definedName>
    <definedName name="Ai">#REF!</definedName>
    <definedName name="AIRE_ACOND_ITEM">[42]Presupuesto!#REF!,[42]Presupuesto!#REF!</definedName>
    <definedName name="AIRE_ACOND_VALOR">[42]Presupuesto!#REF!,[42]Presupuesto!#REF!</definedName>
    <definedName name="Ak" localSheetId="3">#REF!</definedName>
    <definedName name="Ak">#REF!</definedName>
    <definedName name="Alambre_N_12" localSheetId="3">'[35]LISTADO '!$F$61</definedName>
    <definedName name="Alambre_N_12">'[2]LISTADO '!$F$61</definedName>
    <definedName name="Alambre_N_14" localSheetId="3">'[35]LISTADO '!$F$62</definedName>
    <definedName name="Alambre_N_14">'[2]LISTADO '!$F$62</definedName>
    <definedName name="Alambre_negro_no._18">[1]Insumos!$D$5</definedName>
    <definedName name="ALANR">[34]BASE!$D$23</definedName>
    <definedName name="alc">[43]!absc</definedName>
    <definedName name="alcantarillado" localSheetId="3">#REF!</definedName>
    <definedName name="alcantarillado">#REF!</definedName>
    <definedName name="ALE" localSheetId="3">#REF!</definedName>
    <definedName name="ALE">#REF!</definedName>
    <definedName name="ALPUA">[28]BASE!$D$1674</definedName>
    <definedName name="ALUMBRADO_TOMACORRIENTES">'[44]Alumbrado y tomacorrientes'!$A:$I</definedName>
    <definedName name="Am" localSheetId="3">#REF!</definedName>
    <definedName name="Am">#REF!</definedName>
    <definedName name="ambiental" localSheetId="3">#REF!</definedName>
    <definedName name="ambiental">#REF!</definedName>
    <definedName name="An" localSheetId="3">#REF!</definedName>
    <definedName name="An">#REF!</definedName>
    <definedName name="ANDAM">[45]BASE!$D$1775</definedName>
    <definedName name="Andamios" localSheetId="3">'[35]LISTADO '!$L$7</definedName>
    <definedName name="Andamios">'[2]LISTADO '!$L$7</definedName>
    <definedName name="ANDINO" localSheetId="3">#REF!</definedName>
    <definedName name="ANDINO">#REF!</definedName>
    <definedName name="Angebotsdatum" localSheetId="3">#REF!</definedName>
    <definedName name="Angebotsdatum">#REF!</definedName>
    <definedName name="ANTBNK" localSheetId="3">#REF!</definedName>
    <definedName name="ANTBNK">#REF!</definedName>
    <definedName name="Anticorrosivo" localSheetId="3">'[35]LISTADO '!$F$96</definedName>
    <definedName name="Anticorrosivo">'[2]LISTADO '!$F$96</definedName>
    <definedName name="Añ" localSheetId="3">#REF!</definedName>
    <definedName name="Añ">#REF!</definedName>
    <definedName name="AÑOWUIE">'[46]Res-Accide-10'!$R$2:$R$7</definedName>
    <definedName name="Ao" localSheetId="3">#REF!</definedName>
    <definedName name="Ao">#REF!</definedName>
    <definedName name="Ap" localSheetId="3">#REF!</definedName>
    <definedName name="Ap">#REF!</definedName>
    <definedName name="APARAT_SAN_INCRUST_ITEM">[42]Presupuesto!#REF!</definedName>
    <definedName name="APARAT_SANIT_ITEM" localSheetId="3">[42]Presupuesto!#REF!,[42]Presupuesto!#REF!,[42]Presupuesto!#REF!,[42]Presupuesto!#REF!</definedName>
    <definedName name="APARAT_SANIT_ITEM">[42]Presupuesto!#REF!,[42]Presupuesto!#REF!,[42]Presupuesto!#REF!,[42]Presupuesto!#REF!</definedName>
    <definedName name="APARAT_SANIT_VALOR">[42]Presupuesto!$G$939,[42]Presupuesto!$G$940,[42]Presupuesto!$G$941,[42]Presupuesto!$G$942:$G$945</definedName>
    <definedName name="APARATOSSAN">[42]Presupuesto!#REF!,[42]Presupuesto!#REF!,[42]Presupuesto!#REF!,[42]Presupuesto!#REF!</definedName>
    <definedName name="APU">[47]!absc</definedName>
    <definedName name="APU_AUX">'[48]APU Aux'!$B$5:$H$129</definedName>
    <definedName name="APU221.1" localSheetId="3">#REF!</definedName>
    <definedName name="APU221.1">#REF!</definedName>
    <definedName name="APU221.2" localSheetId="3">#REF!</definedName>
    <definedName name="APU221.2">#REF!</definedName>
    <definedName name="APUS">[48]APU!$B$4:$H$957</definedName>
    <definedName name="Aq" localSheetId="3">#REF!</definedName>
    <definedName name="Aq">#REF!</definedName>
    <definedName name="Ar" localSheetId="3">#REF!</definedName>
    <definedName name="Ar">#REF!</definedName>
    <definedName name="_xlnm.Print_Area" localSheetId="0">'cálculo del AIU'!$A$1:$I$70</definedName>
    <definedName name="_xlnm.Print_Area" localSheetId="3">#REF!</definedName>
    <definedName name="_xlnm.Print_Area">#REF!</definedName>
    <definedName name="Arena_fina">[1]Insumos!$D$6</definedName>
    <definedName name="Arena_lavada_de_peña">[1]Insumos!$D$7</definedName>
    <definedName name="ARENC">[29]BASE!$D$71</definedName>
    <definedName name="ARENI">[29]BASE!$D$70</definedName>
    <definedName name="ARENP">[29]BASE!$D$69</definedName>
    <definedName name="ARRENDAM1" localSheetId="3">#REF!</definedName>
    <definedName name="ARRENDAM1">#REF!</definedName>
    <definedName name="ARRENDAMIENTO" localSheetId="3">#REF!</definedName>
    <definedName name="ARRENDAMIENTO">#REF!</definedName>
    <definedName name="As" localSheetId="3">#REF!</definedName>
    <definedName name="As">#REF!</definedName>
    <definedName name="ASB">[22]AASHTO!$A$8:$F$11</definedName>
    <definedName name="ASCENSORES_ITEM">[42]Presupuesto!#REF!</definedName>
    <definedName name="asdfñk">[49]!absc</definedName>
    <definedName name="Asfalto">[3]Insumos!$D$11</definedName>
    <definedName name="aspecto" localSheetId="3">#REF!</definedName>
    <definedName name="aspecto">#REF!</definedName>
    <definedName name="ass" localSheetId="3" hidden="1">#REF!</definedName>
    <definedName name="ass" hidden="1">#REF!</definedName>
    <definedName name="At" localSheetId="3">#REF!</definedName>
    <definedName name="At">#REF!</definedName>
    <definedName name="Au" localSheetId="3">#REF!</definedName>
    <definedName name="Au">#REF!</definedName>
    <definedName name="AUFTRAG" localSheetId="3">#REF!</definedName>
    <definedName name="AUFTRAG">#REF!</definedName>
    <definedName name="AUFTRAGTIT" localSheetId="3">#REF!</definedName>
    <definedName name="AUFTRAGTIT">#REF!</definedName>
    <definedName name="AUP">[31]BASE!$D$15</definedName>
    <definedName name="auto1" localSheetId="3">#REF!</definedName>
    <definedName name="auto1">#REF!</definedName>
    <definedName name="auto2" localSheetId="3">#REF!</definedName>
    <definedName name="auto2">#REF!</definedName>
    <definedName name="Ax" localSheetId="3">#REF!</definedName>
    <definedName name="Ax">#REF!</definedName>
    <definedName name="Ay" localSheetId="3">#REF!</definedName>
    <definedName name="Ay">#REF!</definedName>
    <definedName name="AYUDA">[34]BASE!$D$12</definedName>
    <definedName name="ayudante" localSheetId="0">[1]CUADRILLAS!$C$8</definedName>
    <definedName name="ayudante" localSheetId="3">[35]M.O.!$F$18</definedName>
    <definedName name="ayudante">[2]M.O.!$F$18</definedName>
    <definedName name="AYUDR">[34]BASE!$D$13</definedName>
    <definedName name="b" localSheetId="3">#REF!</definedName>
    <definedName name="b">#REF!</definedName>
    <definedName name="Ba" localSheetId="3">#REF!</definedName>
    <definedName name="Ba">#REF!</definedName>
    <definedName name="Barreras_plasticas_de_Aproximación__Maletines_tipo_Newjersy__o_similar">[1]Insumos!$D$24</definedName>
    <definedName name="Base" localSheetId="3">#REF!</definedName>
    <definedName name="Base">#REF!</definedName>
    <definedName name="Base_granular">[3]Insumos!$D$9</definedName>
    <definedName name="_xlnm.Database" localSheetId="3">#REF!</definedName>
    <definedName name="_xlnm.Database">#REF!</definedName>
    <definedName name="BASEG">[29]BASE!$D$63</definedName>
    <definedName name="Bb" localSheetId="3">#REF!</definedName>
    <definedName name="Bb">#REF!</definedName>
    <definedName name="Bc" localSheetId="3">#REF!</definedName>
    <definedName name="Bc">#REF!</definedName>
    <definedName name="Bd" localSheetId="3">#REF!</definedName>
    <definedName name="Bd">#REF!</definedName>
    <definedName name="Be" localSheetId="3">#REF!</definedName>
    <definedName name="Be">#REF!</definedName>
    <definedName name="BEB" localSheetId="3">#REF!</definedName>
    <definedName name="BEB">#REF!</definedName>
    <definedName name="Bf" localSheetId="3">#REF!</definedName>
    <definedName name="Bf">#REF!</definedName>
    <definedName name="Bg" localSheetId="3">#REF!</definedName>
    <definedName name="Bg">#REF!</definedName>
    <definedName name="Bh" localSheetId="3">#REF!</definedName>
    <definedName name="Bh">#REF!</definedName>
    <definedName name="Bi" localSheetId="3">#REF!</definedName>
    <definedName name="Bi">#REF!</definedName>
    <definedName name="bimestre">'[50]ESTADO RED'!$E$8</definedName>
    <definedName name="Bk" localSheetId="3">#REF!</definedName>
    <definedName name="Bk">#REF!</definedName>
    <definedName name="Bloque_N4" localSheetId="3">'[35]LISTADO '!$F$10</definedName>
    <definedName name="Bloque_N4">'[2]LISTADO '!$F$10</definedName>
    <definedName name="bloquefin1" localSheetId="3">#REF!</definedName>
    <definedName name="bloquefin1">#REF!</definedName>
    <definedName name="bloquefin2" localSheetId="3">#REF!</definedName>
    <definedName name="bloquefin2">#REF!</definedName>
    <definedName name="Bm" localSheetId="3">#REF!</definedName>
    <definedName name="Bm">#REF!</definedName>
    <definedName name="Bn" localSheetId="3">#REF!</definedName>
    <definedName name="Bn">#REF!</definedName>
    <definedName name="BNK">[40]Items!$L$9</definedName>
    <definedName name="BNKFACT">[40]Items!$D$22</definedName>
    <definedName name="BOLIVAR" localSheetId="3">#REF!</definedName>
    <definedName name="BOLIVAR">#REF!</definedName>
    <definedName name="BOLIVAX" localSheetId="3">#REF!</definedName>
    <definedName name="BOLIVAX">#REF!</definedName>
    <definedName name="BOLIVBC" localSheetId="3">#REF!</definedName>
    <definedName name="BOLIVBC">#REF!</definedName>
    <definedName name="BOMBA">[29]BASE!$D$162</definedName>
    <definedName name="BOPOJPHUOGUO" localSheetId="3">#REF!</definedName>
    <definedName name="BOPOJPHUOGUO">#REF!</definedName>
    <definedName name="Bordillo_prefabricado__L_80_cm__h__35_cm__b__20_cm">[3]Insumos!#REF!</definedName>
    <definedName name="Breaker_20_amp" localSheetId="3">'[35]LISTADO '!$F$67</definedName>
    <definedName name="Breaker_20_amp">'[2]LISTADO '!$F$67</definedName>
    <definedName name="BuiltIn_Print_Area" localSheetId="3">#REF!</definedName>
    <definedName name="BuiltIn_Print_Area">#REF!</definedName>
    <definedName name="BuiltIn_Print_Area___0" localSheetId="3">#REF!</definedName>
    <definedName name="BuiltIn_Print_Area___0">#REF!</definedName>
    <definedName name="BuiltIn_Print_Area___0___0" localSheetId="3">#REF!</definedName>
    <definedName name="BuiltIn_Print_Area___0___0">#REF!</definedName>
    <definedName name="BuiltIn_Print_Area___0___0___0" localSheetId="3">#REF!</definedName>
    <definedName name="BuiltIn_Print_Area___0___0___0">#REF!</definedName>
    <definedName name="BuiltIn_Print_Titles" localSheetId="3">#REF!</definedName>
    <definedName name="BuiltIn_Print_Titles">#REF!</definedName>
    <definedName name="BuiltIn_Print_Titles___0" localSheetId="3">#REF!</definedName>
    <definedName name="BuiltIn_Print_Titles___0">#REF!</definedName>
    <definedName name="BuiltIn_Print_Titles___0___0" localSheetId="3">#REF!</definedName>
    <definedName name="BuiltIn_Print_Titles___0___0">#REF!</definedName>
    <definedName name="C_" localSheetId="3">#REF!</definedName>
    <definedName name="C_">#REF!</definedName>
    <definedName name="C.1" localSheetId="3">#REF!</definedName>
    <definedName name="C.1">#REF!</definedName>
    <definedName name="C.10" localSheetId="3">#REF!</definedName>
    <definedName name="C.10">#REF!</definedName>
    <definedName name="C.11" localSheetId="3">#REF!</definedName>
    <definedName name="C.11">#REF!</definedName>
    <definedName name="C.2" localSheetId="3">#REF!</definedName>
    <definedName name="C.2">#REF!</definedName>
    <definedName name="C.3" localSheetId="3">#REF!</definedName>
    <definedName name="C.3">#REF!</definedName>
    <definedName name="C.4" localSheetId="3">#REF!</definedName>
    <definedName name="C.4">#REF!</definedName>
    <definedName name="C.5" localSheetId="3">#REF!</definedName>
    <definedName name="C.5">#REF!</definedName>
    <definedName name="C.6" localSheetId="3">#REF!</definedName>
    <definedName name="C.6">#REF!</definedName>
    <definedName name="C.7" localSheetId="3">#REF!</definedName>
    <definedName name="C.7">#REF!</definedName>
    <definedName name="C.8" localSheetId="3">#REF!</definedName>
    <definedName name="C.8">#REF!</definedName>
    <definedName name="C.9" localSheetId="3">#REF!</definedName>
    <definedName name="C.9">#REF!</definedName>
    <definedName name="Ca" localSheetId="3">#REF!</definedName>
    <definedName name="Ca">#REF!</definedName>
    <definedName name="Caballete_thermo" localSheetId="3">'[35]LISTADO '!$F$103</definedName>
    <definedName name="Caballete_thermo">'[2]LISTADO '!$F$103</definedName>
    <definedName name="Cable_cobre_N_2_thwn" localSheetId="3">'[35]LISTADO '!$F$57</definedName>
    <definedName name="Cable_cobre_N_2_thwn">'[2]LISTADO '!$F$57</definedName>
    <definedName name="Cable_cobre_N_6" localSheetId="3">'[35]LISTADO '!$F$59</definedName>
    <definedName name="Cable_cobre_N_6">'[2]LISTADO '!$F$59</definedName>
    <definedName name="Cable_N_2_desnudo" localSheetId="3">'[35]LISTADO '!$F$41</definedName>
    <definedName name="Cable_N_2_desnudo">'[2]LISTADO '!$F$41</definedName>
    <definedName name="Cable_n_8" localSheetId="3">'[35]LISTADO '!$F$109</definedName>
    <definedName name="Cable_n_8">'[2]LISTADO '!$F$109</definedName>
    <definedName name="CABLEADO_ESTRUCTURADO">'[44]Cableado estructurado'!$A:$I</definedName>
    <definedName name="cade">[1]CUADRILLAS!$B$12</definedName>
    <definedName name="Cajas_2_4" localSheetId="3">'[35]LISTADO '!$F$79</definedName>
    <definedName name="Cajas_2_4">'[2]LISTADO '!$F$79</definedName>
    <definedName name="Cajas_octogonales" localSheetId="3">'[35]LISTADO '!$F$78</definedName>
    <definedName name="Cajas_octogonales">'[2]LISTADO '!$F$78</definedName>
    <definedName name="CAMBIO">!$G$9:$M$22</definedName>
    <definedName name="Camion_600" localSheetId="3">'[35]LISTADO '!$L$13</definedName>
    <definedName name="Camion_600">'[2]LISTADO '!$L$13</definedName>
    <definedName name="camioneta">'[1]Equipo y transporte'!$D$26</definedName>
    <definedName name="Camioneta_D_300">'[1]Equipo y transporte'!$D$24</definedName>
    <definedName name="CANADA" localSheetId="3">#REF!</definedName>
    <definedName name="CANADA">#REF!</definedName>
    <definedName name="CANGU">[28]BASE!$D$1755</definedName>
    <definedName name="CANT" localSheetId="3">#REF!</definedName>
    <definedName name="CANT">#REF!</definedName>
    <definedName name="CANT1" localSheetId="3">#REF!</definedName>
    <definedName name="CANT1">#REF!</definedName>
    <definedName name="Cantidades">'[48]Cant. CAP1'!$B$1:$K$1011</definedName>
    <definedName name="CAP" localSheetId="3">#REF!</definedName>
    <definedName name="CAP">#REF!</definedName>
    <definedName name="Capacete_2" localSheetId="3">'[35]LISTADO '!$F$80</definedName>
    <definedName name="Capacete_2">'[2]LISTADO '!$F$80</definedName>
    <definedName name="CAPTACIÓN_POZO_COMPUERTAS">'[44]Captación y pozo de comp.'!$A:$I</definedName>
    <definedName name="caracterizacion">#REF!</definedName>
    <definedName name="Carrotanque_1000_gl">'[1]Equipo y transporte'!$D$16</definedName>
    <definedName name="Carrotanque_Irrigador_de_asfalto__1000_GALONES_DE_CAPACIDAD">'[3]Equipo y transporte'!$D$23</definedName>
    <definedName name="carta" localSheetId="3">#REF!</definedName>
    <definedName name="carta">#REF!</definedName>
    <definedName name="causa" localSheetId="3">#REF!</definedName>
    <definedName name="causa">#REF!</definedName>
    <definedName name="CB" localSheetId="3">#REF!</definedName>
    <definedName name="CB">#REF!</definedName>
    <definedName name="Cc" localSheetId="3">#REF!</definedName>
    <definedName name="Cc">#REF!</definedName>
    <definedName name="cccc" localSheetId="3">#REF!</definedName>
    <definedName name="cccc">#REF!</definedName>
    <definedName name="CCCCCC">'[51]A. P. U.'!#REF!</definedName>
    <definedName name="ccto210" localSheetId="3">#REF!</definedName>
    <definedName name="ccto210">#REF!</definedName>
    <definedName name="Cd" localSheetId="3">#REF!</definedName>
    <definedName name="Cd">#REF!</definedName>
    <definedName name="Ce" localSheetId="3">#REF!</definedName>
    <definedName name="Ce">#REF!</definedName>
    <definedName name="CEMEG">[29]BASE!$D$74</definedName>
    <definedName name="Cemento_gris__Inlcuye_tranporte_interno_en_obra_cargue_y_descargue">[1]Insumos!$D$11</definedName>
    <definedName name="centro" localSheetId="3">#REF!</definedName>
    <definedName name="centro">#REF!</definedName>
    <definedName name="cerramento" localSheetId="3">#REF!</definedName>
    <definedName name="cerramento">#REF!</definedName>
    <definedName name="cerramientoprovisional">[42]Presupuesto!#REF!</definedName>
    <definedName name="Cf" localSheetId="3">#REF!</definedName>
    <definedName name="Cf">#REF!</definedName>
    <definedName name="Cg" localSheetId="3">#REF!</definedName>
    <definedName name="Cg">#REF!</definedName>
    <definedName name="Ch" localSheetId="3">#REF!</definedName>
    <definedName name="Ch">#REF!</definedName>
    <definedName name="Chaleco_Reflectivo">[1]Insumos!$D$36</definedName>
    <definedName name="CHAPA">[52]BASE!$D$1679</definedName>
    <definedName name="Ci" localSheetId="3">#REF!</definedName>
    <definedName name="Ci">#REF!</definedName>
    <definedName name="CIDCA1">[37]CIDCA1!$A$4:$X$6</definedName>
    <definedName name="CIDCA2">[37]CIDCA2!$A$3:$O$7</definedName>
    <definedName name="CIF" localSheetId="3">#REF!</definedName>
    <definedName name="CIF">#REF!</definedName>
    <definedName name="CIFUS" localSheetId="3">#REF!</definedName>
    <definedName name="CIFUS">#REF!</definedName>
    <definedName name="CIM" localSheetId="3">#REF!</definedName>
    <definedName name="CIM">#REF!</definedName>
    <definedName name="Cinta_Plastica__PELIGRO_NO_PASE">[1]Insumos!$D$25</definedName>
    <definedName name="Cinta_Schotch_super_33" localSheetId="3">'[35]LISTADO '!$F$64</definedName>
    <definedName name="Cinta_Schotch_super_33">'[2]LISTADO '!$F$64</definedName>
    <definedName name="Cinta_scotch_23" localSheetId="3">'[35]LISTADO '!$F$65</definedName>
    <definedName name="Cinta_scotch_23">'[2]LISTADO '!$F$65</definedName>
    <definedName name="Cj" localSheetId="3">#REF!</definedName>
    <definedName name="Cj">#REF!</definedName>
    <definedName name="Ck" localSheetId="3">#REF!</definedName>
    <definedName name="Ck">#REF!</definedName>
    <definedName name="clase" localSheetId="3">#REF!</definedName>
    <definedName name="clase">#REF!</definedName>
    <definedName name="CLAVO">[34]BASE!$D$83</definedName>
    <definedName name="clcl" localSheetId="3">#REF!</definedName>
    <definedName name="clcl">#REF!</definedName>
    <definedName name="Cll" localSheetId="3">#REF!</definedName>
    <definedName name="Cll">#REF!</definedName>
    <definedName name="Cm" localSheetId="3">#REF!</definedName>
    <definedName name="Cm">#REF!</definedName>
    <definedName name="CMOac.p" localSheetId="3">#REF!</definedName>
    <definedName name="CMOac.p">#REF!</definedName>
    <definedName name="CMOac.p.ab" localSheetId="3">#REF!</definedName>
    <definedName name="CMOac.p.ab">#REF!</definedName>
    <definedName name="CMOac2" localSheetId="3">#REF!</definedName>
    <definedName name="CMOac2">#REF!</definedName>
    <definedName name="CMOac3" localSheetId="3">#REF!</definedName>
    <definedName name="CMOac3">#REF!</definedName>
    <definedName name="CMOacDef" localSheetId="3">#REF!</definedName>
    <definedName name="CMOacDef">#REF!</definedName>
    <definedName name="CMOal" localSheetId="3">#REF!</definedName>
    <definedName name="CMOal">#REF!</definedName>
    <definedName name="CMOal.c" localSheetId="3">#REF!</definedName>
    <definedName name="CMOal.c">#REF!</definedName>
    <definedName name="CMOal.p" localSheetId="3">#REF!</definedName>
    <definedName name="CMOal.p">#REF!</definedName>
    <definedName name="CMOal2" localSheetId="3">#REF!</definedName>
    <definedName name="CMOal2">#REF!</definedName>
    <definedName name="CMOal3" localSheetId="3">#REF!</definedName>
    <definedName name="CMOal3">#REF!</definedName>
    <definedName name="CMOalDef" localSheetId="3">#REF!</definedName>
    <definedName name="CMOalDef">#REF!</definedName>
    <definedName name="CMOIop">[53]Ejemplo!$C$17</definedName>
    <definedName name="CMOIvigente">[53]Ejemplo!$E$17</definedName>
    <definedName name="CMOUsoAguaenBloque" localSheetId="3">#REF!</definedName>
    <definedName name="CMOUsoAguaenBloque">#REF!</definedName>
    <definedName name="CMTac">[54]TasasAmbientales!$C$12</definedName>
    <definedName name="CMTacDef" localSheetId="3">#REF!</definedName>
    <definedName name="CMTacDef">#REF!</definedName>
    <definedName name="CMTal.sc">[54]TasasAmbientales!$F$12</definedName>
    <definedName name="CMTalDef" localSheetId="3">#REF!</definedName>
    <definedName name="CMTalDef">#REF!</definedName>
    <definedName name="Cn" localSheetId="3">#REF!</definedName>
    <definedName name="Cn">#REF!</definedName>
    <definedName name="Cñ" localSheetId="3">#REF!</definedName>
    <definedName name="Cñ">#REF!</definedName>
    <definedName name="Co" localSheetId="3">#REF!</definedName>
    <definedName name="Co">#REF!</definedName>
    <definedName name="CO_con_acpm">[54]ValidacionPuc!#REF!</definedName>
    <definedName name="CO90S4">[32]BASE!$D$143</definedName>
    <definedName name="CoBat" comment="Cota Batea para el dibujo de perfiles">#N/A</definedName>
    <definedName name="COCIF">[40]Items!#REF!</definedName>
    <definedName name="COCIF105" localSheetId="3">#REF!</definedName>
    <definedName name="COCIF105">#REF!</definedName>
    <definedName name="COCIF106" localSheetId="3">#REF!</definedName>
    <definedName name="COCIF106">#REF!</definedName>
    <definedName name="COCIF107" localSheetId="3">#REF!</definedName>
    <definedName name="COCIF107">#REF!</definedName>
    <definedName name="COCIF108" localSheetId="3">#REF!</definedName>
    <definedName name="COCIF108">#REF!</definedName>
    <definedName name="COCIF5" localSheetId="3">#REF!</definedName>
    <definedName name="COCIF5">#REF!</definedName>
    <definedName name="COCIF6" localSheetId="3">#REF!</definedName>
    <definedName name="COCIF6">#REF!</definedName>
    <definedName name="COCIF7" localSheetId="3">#REF!</definedName>
    <definedName name="COCIF7">#REF!</definedName>
    <definedName name="COCIF8" localSheetId="3">#REF!</definedName>
    <definedName name="COCIF8">#REF!</definedName>
    <definedName name="Cod" localSheetId="3">#REF!</definedName>
    <definedName name="Cod">#REF!</definedName>
    <definedName name="codigos" localSheetId="3">#REF!</definedName>
    <definedName name="codigos">#REF!</definedName>
    <definedName name="CÓDIGOS_EQUIPOS">'[55]INSUMOS EQUIPOS'!$A$8:$A$65</definedName>
    <definedName name="CÓDIGOS_MANO_DE_OBRA">'[55]INSUMOS MANO DE OBRA'!$A$8:$A$63</definedName>
    <definedName name="CÓDIGOS_SERVICIOS">'[55]INSUMOS SERVICIOS'!$A$12:$A$53</definedName>
    <definedName name="CÓDIGOS_TRANSPORTES">'[55]INSUMOS TRANSPORTES'!$A$8:$A$47</definedName>
    <definedName name="CODOS" localSheetId="3">#REF!</definedName>
    <definedName name="CODOS">#REF!</definedName>
    <definedName name="codos2" localSheetId="3">#REF!</definedName>
    <definedName name="codos2">#REF!</definedName>
    <definedName name="COGA1">[40]Items!$AC$11</definedName>
    <definedName name="COGA10">[40]Items!$AC$19</definedName>
    <definedName name="COGA101" localSheetId="3">#REF!</definedName>
    <definedName name="COGA101">#REF!</definedName>
    <definedName name="COGA102" localSheetId="3">#REF!</definedName>
    <definedName name="COGA102">#REF!</definedName>
    <definedName name="COGA103" localSheetId="3">#REF!</definedName>
    <definedName name="COGA103">#REF!</definedName>
    <definedName name="COGA104" localSheetId="3">#REF!</definedName>
    <definedName name="COGA104">#REF!</definedName>
    <definedName name="COGA105" localSheetId="3">#REF!</definedName>
    <definedName name="COGA105">#REF!</definedName>
    <definedName name="COGA106" localSheetId="3">#REF!</definedName>
    <definedName name="COGA106">#REF!</definedName>
    <definedName name="COGA107" localSheetId="3">#REF!</definedName>
    <definedName name="COGA107">#REF!</definedName>
    <definedName name="COGA108" localSheetId="3">#REF!</definedName>
    <definedName name="COGA108">#REF!</definedName>
    <definedName name="COGA109" localSheetId="3">#REF!</definedName>
    <definedName name="COGA109">#REF!</definedName>
    <definedName name="COGA11">[40]Items!$AC$19</definedName>
    <definedName name="COGA110" localSheetId="3">#REF!</definedName>
    <definedName name="COGA110">#REF!</definedName>
    <definedName name="COGA111" localSheetId="3">#REF!</definedName>
    <definedName name="COGA111">#REF!</definedName>
    <definedName name="COGA119" localSheetId="3">#REF!</definedName>
    <definedName name="COGA119">#REF!</definedName>
    <definedName name="COGA121" localSheetId="3">#REF!</definedName>
    <definedName name="COGA121">#REF!</definedName>
    <definedName name="COGA122" localSheetId="3">#REF!</definedName>
    <definedName name="COGA122">#REF!</definedName>
    <definedName name="COGA123" localSheetId="3">#REF!</definedName>
    <definedName name="COGA123">#REF!</definedName>
    <definedName name="COGA124" localSheetId="3">#REF!</definedName>
    <definedName name="COGA124">#REF!</definedName>
    <definedName name="COGA127" localSheetId="3">#REF!</definedName>
    <definedName name="COGA127">#REF!</definedName>
    <definedName name="COGA128" localSheetId="3">#REF!</definedName>
    <definedName name="COGA128">#REF!</definedName>
    <definedName name="COGA129" localSheetId="3">#REF!</definedName>
    <definedName name="COGA129">#REF!</definedName>
    <definedName name="COGA131" localSheetId="3">#REF!</definedName>
    <definedName name="COGA131">#REF!</definedName>
    <definedName name="COGA132" localSheetId="3">#REF!</definedName>
    <definedName name="COGA132">#REF!</definedName>
    <definedName name="COGA133" localSheetId="3">#REF!</definedName>
    <definedName name="COGA133">#REF!</definedName>
    <definedName name="COGA134" localSheetId="3">#REF!</definedName>
    <definedName name="COGA134">#REF!</definedName>
    <definedName name="COGA135" localSheetId="3">#REF!</definedName>
    <definedName name="COGA135">#REF!</definedName>
    <definedName name="COGA136" localSheetId="3">#REF!</definedName>
    <definedName name="COGA136">#REF!</definedName>
    <definedName name="COGA137" localSheetId="3">#REF!</definedName>
    <definedName name="COGA137">#REF!</definedName>
    <definedName name="COGA138" localSheetId="3">#REF!</definedName>
    <definedName name="COGA138">#REF!</definedName>
    <definedName name="COGA139" localSheetId="3">#REF!</definedName>
    <definedName name="COGA139">#REF!</definedName>
    <definedName name="COGA141" localSheetId="3">#REF!</definedName>
    <definedName name="COGA141">#REF!</definedName>
    <definedName name="COGA142" localSheetId="3">#REF!</definedName>
    <definedName name="COGA142">#REF!</definedName>
    <definedName name="COGA143" localSheetId="3">#REF!</definedName>
    <definedName name="COGA143">#REF!</definedName>
    <definedName name="COGA144" localSheetId="3">#REF!</definedName>
    <definedName name="COGA144">#REF!</definedName>
    <definedName name="COGA145" localSheetId="3">#REF!</definedName>
    <definedName name="COGA145">#REF!</definedName>
    <definedName name="COGA146" localSheetId="3">#REF!</definedName>
    <definedName name="COGA146">#REF!</definedName>
    <definedName name="COGA147" localSheetId="3">#REF!</definedName>
    <definedName name="COGA147">#REF!</definedName>
    <definedName name="COGA151" localSheetId="3">#REF!</definedName>
    <definedName name="COGA151">#REF!</definedName>
    <definedName name="COGA152" localSheetId="3">#REF!</definedName>
    <definedName name="COGA152">#REF!</definedName>
    <definedName name="COGA161" localSheetId="3">#REF!</definedName>
    <definedName name="COGA161">#REF!</definedName>
    <definedName name="COGA19" localSheetId="3">#REF!</definedName>
    <definedName name="COGA19">#REF!</definedName>
    <definedName name="COGA2">[40]Items!$AC$12</definedName>
    <definedName name="COGA201">[40]Items!$AC$11</definedName>
    <definedName name="COGA202">[40]Items!$AC$12</definedName>
    <definedName name="COGA203">[40]Items!$AC$13</definedName>
    <definedName name="COGA204">[40]Items!$AC$14</definedName>
    <definedName name="COGA205">[40]Items!$AC$11</definedName>
    <definedName name="COGA206">[40]Items!$AC$12</definedName>
    <definedName name="COGA207">[40]Items!$AC$13</definedName>
    <definedName name="COGA208">[40]Items!$AC$14</definedName>
    <definedName name="COGA209">[40]Items!$AC$14</definedName>
    <definedName name="COGA21">[40]Items!$AC$22</definedName>
    <definedName name="COGA210">[40]Items!$AC$14</definedName>
    <definedName name="COGA211">[40]Items!$AC$14</definedName>
    <definedName name="COGA219" localSheetId="3">#REF!</definedName>
    <definedName name="COGA219">#REF!</definedName>
    <definedName name="COGA22">[40]Items!$AC$23</definedName>
    <definedName name="COGA221">[40]Items!$AC$22</definedName>
    <definedName name="COGA222">[40]Items!$AC$23</definedName>
    <definedName name="COGA223">[40]Items!$AC$23</definedName>
    <definedName name="COGA224">[40]Items!$AD$11</definedName>
    <definedName name="COGA227">[40]Items!$AD$12</definedName>
    <definedName name="COGA228">[40]Items!$AD$13</definedName>
    <definedName name="COGA229" localSheetId="3">#REF!</definedName>
    <definedName name="COGA229">#REF!</definedName>
    <definedName name="COGA23">[40]Items!$AC$23</definedName>
    <definedName name="COGA231">[40]Items!$AD$15</definedName>
    <definedName name="COGA232">[40]Items!$AD$16</definedName>
    <definedName name="COGA233">[40]Items!$AD$17</definedName>
    <definedName name="COGA234">[40]Items!$AD$18</definedName>
    <definedName name="COGA235">[40]Items!$AD$19</definedName>
    <definedName name="COGA236">[40]Items!$AD$20</definedName>
    <definedName name="COGA237">[40]Items!$AD$21</definedName>
    <definedName name="COGA238">[40]Items!$AD$22</definedName>
    <definedName name="COGA239">[40]Items!$AD$23</definedName>
    <definedName name="COGA24">[40]Items!$AD$11</definedName>
    <definedName name="COGA241">[40]Items!$AD$23</definedName>
    <definedName name="COGA242">[40]Items!$AE$11</definedName>
    <definedName name="COGA243">[40]Items!$AE$12</definedName>
    <definedName name="COGA244">[40]Items!$AE$13</definedName>
    <definedName name="COGA245">[40]Items!$AE$14</definedName>
    <definedName name="COGA246">[40]Items!$AE$15</definedName>
    <definedName name="COGA247">[40]Items!$AE$16</definedName>
    <definedName name="COGA251">[40]Items!$AE$17</definedName>
    <definedName name="COGA252">[40]Items!$AE$18</definedName>
    <definedName name="COGA261" localSheetId="3">#REF!</definedName>
    <definedName name="COGA261">#REF!</definedName>
    <definedName name="COGA27">[40]Items!$AD$12</definedName>
    <definedName name="COGA28">[40]Items!$AD$13</definedName>
    <definedName name="COGA29" localSheetId="3">#REF!</definedName>
    <definedName name="COGA29">#REF!</definedName>
    <definedName name="COGA3">[40]Items!#REF!</definedName>
    <definedName name="COGA31">[40]Items!$AD$15</definedName>
    <definedName name="COGA32">[40]Items!$AD$16</definedName>
    <definedName name="COGA33">[40]Items!$AD$17</definedName>
    <definedName name="COGA34">[40]Items!$AD$18</definedName>
    <definedName name="COGA35">[40]Items!$AD$19</definedName>
    <definedName name="COGA36">[40]Items!$AD$20</definedName>
    <definedName name="COGA37">[40]Items!$AD$21</definedName>
    <definedName name="COGA38">[40]Items!$AD$22</definedName>
    <definedName name="COGA39">[40]Items!$AD$23</definedName>
    <definedName name="COGA4">[40]Items!$AC$14</definedName>
    <definedName name="COGA41">[40]Items!$AD$23</definedName>
    <definedName name="COGA42">[40]Items!$AE$11</definedName>
    <definedName name="COGA43">[40]Items!$AE$12</definedName>
    <definedName name="COGA44">[40]Items!$AE$13</definedName>
    <definedName name="COGA45">[40]Items!$AE$14</definedName>
    <definedName name="COGA46">[40]Items!$AE$15</definedName>
    <definedName name="COGA47">[40]Items!$AE$16</definedName>
    <definedName name="COGA51">[40]Items!$AE$17</definedName>
    <definedName name="COGA52">[40]Items!$AE$18</definedName>
    <definedName name="COGA61" localSheetId="3">#REF!</definedName>
    <definedName name="COGA61">#REF!</definedName>
    <definedName name="COGA71" localSheetId="3">#REF!</definedName>
    <definedName name="COGA71">#REF!</definedName>
    <definedName name="COGA72" localSheetId="3">#REF!</definedName>
    <definedName name="COGA72">#REF!</definedName>
    <definedName name="COGA81" localSheetId="3">#REF!</definedName>
    <definedName name="COGA81">#REF!</definedName>
    <definedName name="COGA9">[40]Items!$AC$19</definedName>
    <definedName name="COGAS" localSheetId="3">#REF!</definedName>
    <definedName name="COGAS">#REF!</definedName>
    <definedName name="COL" localSheetId="3">#REF!</definedName>
    <definedName name="COL">#REF!</definedName>
    <definedName name="COLP" localSheetId="3">#REF!</definedName>
    <definedName name="COLP">#REF!</definedName>
    <definedName name="ColTap">'[56]Coloc. e Interc. Tapones'!$E$1:$E$65536</definedName>
    <definedName name="COLUS" localSheetId="3">#REF!</definedName>
    <definedName name="COLUS">#REF!</definedName>
    <definedName name="COLUSDEF">[57]Calculac!$E$74</definedName>
    <definedName name="Compactador_de_Rodillo_POTENCIA__99HP__PESO__8_ton">'[3]Equipo y transporte'!$D$22</definedName>
    <definedName name="Compactador_neumático_de_Potencia_70_HP__peso_de_13_ton">'[3]Equipo y transporte'!$D$21</definedName>
    <definedName name="COMPR">[29]BASE!$D$128</definedName>
    <definedName name="Compresor__barrido_y_soplado">'[3]Equipo y transporte'!$D$24</definedName>
    <definedName name="CON" localSheetId="3" hidden="1">#REF!</definedName>
    <definedName name="CON" hidden="1">#REF!</definedName>
    <definedName name="conc" localSheetId="3">#REF!</definedName>
    <definedName name="conc">#REF!</definedName>
    <definedName name="concreto_2000_apartado">'[3]Concretos y morteros'!$G$302</definedName>
    <definedName name="concreto_2000_arboletes">'[3]Concretos y morteros'!$G$580</definedName>
    <definedName name="concreto_2000_carepa">'[3]Concretos y morteros'!$G$820</definedName>
    <definedName name="concreto_2000_chigorodo">'[3]Concretos y morteros'!$G$1062</definedName>
    <definedName name="concreto_2000_mutata">'[3]Concretos y morteros'!$G$1304</definedName>
    <definedName name="concreto_2000_necocli">'[3]Concretos y morteros'!$G$1546</definedName>
    <definedName name="concreto_2000_sanjuan">'[3]Concretos y morteros'!$G$1788</definedName>
    <definedName name="concreto_2000_sanpedro">'[3]Concretos y morteros'!$G$2030</definedName>
    <definedName name="concreto_2000_turbo">'[3]Concretos y morteros'!$G$2272</definedName>
    <definedName name="concreto_2500_apartado">'[3]Concretos y morteros'!$G$257</definedName>
    <definedName name="concreto_2500_arboletes">'[3]Concretos y morteros'!$G$542</definedName>
    <definedName name="concreto_2500_carepa">'[3]Concretos y morteros'!$G$782</definedName>
    <definedName name="concreto_2500_chigorodo">'[3]Concretos y morteros'!$G$1024</definedName>
    <definedName name="concreto_2500_mutata">'[3]Concretos y morteros'!$G$1266</definedName>
    <definedName name="concreto_2500_necocli">'[3]Concretos y morteros'!$G$1508</definedName>
    <definedName name="concreto_2500_sanjuan">'[3]Concretos y morteros'!$G$1750</definedName>
    <definedName name="concreto_2500_sanpedro">'[3]Concretos y morteros'!$G$1992</definedName>
    <definedName name="concreto_2500_turbo">'[3]Concretos y morteros'!$G$2234</definedName>
    <definedName name="Concreto_3000_Apartado">'[3]Concretos y morteros'!$G$213</definedName>
    <definedName name="concreto_3000_arboletes">'[3]Concretos y morteros'!$G$505</definedName>
    <definedName name="concreto_3000_carepa">'[3]Concretos y morteros'!$G$745</definedName>
    <definedName name="concreto_3000_chigorodo">'[3]Concretos y morteros'!$G$987</definedName>
    <definedName name="concreto_3000_mutata">'[3]Concretos y morteros'!$G$1229</definedName>
    <definedName name="concreto_3000_necocli">'[3]Concretos y morteros'!$G$1471</definedName>
    <definedName name="Concreto_3000_PSI" localSheetId="3">'[35]Apu Basicos'!$F$40</definedName>
    <definedName name="Concreto_3000_PSI">'[2]Apu Basicos'!$F$40</definedName>
    <definedName name="concreto_3000_sanjuan">'[3]Concretos y morteros'!$G$1713</definedName>
    <definedName name="concreto_3000_sanpedro">'[3]Concretos y morteros'!$G$1955</definedName>
    <definedName name="concreto_3000_turbo">'[3]Concretos y morteros'!$G$2197</definedName>
    <definedName name="concretopila" localSheetId="3">#REF!</definedName>
    <definedName name="concretopila">#REF!</definedName>
    <definedName name="CONDUIT" localSheetId="3">#REF!</definedName>
    <definedName name="CONDUIT">#REF!</definedName>
    <definedName name="CONTROL1" localSheetId="3">#REF!</definedName>
    <definedName name="CONTROL1">#REF!</definedName>
    <definedName name="CONVENIO">[29]PRESUPUESTO!$B$2</definedName>
    <definedName name="copia1" localSheetId="3">#REF!</definedName>
    <definedName name="copia1">#REF!</definedName>
    <definedName name="CORDREN" localSheetId="3">#REF!</definedName>
    <definedName name="CORDREN">#REF!</definedName>
    <definedName name="CORSUE" localSheetId="3">#REF!</definedName>
    <definedName name="CORSUE">#REF!</definedName>
    <definedName name="COSBNK" localSheetId="3">#REF!</definedName>
    <definedName name="COSBNK">#REF!</definedName>
    <definedName name="COSTES" localSheetId="3">#REF!</definedName>
    <definedName name="COSTES">#REF!</definedName>
    <definedName name="COSTMONEOR" localSheetId="3">#REF!</definedName>
    <definedName name="COSTMONEOR">#REF!</definedName>
    <definedName name="Costo" localSheetId="3">#REF!</definedName>
    <definedName name="Costo">#REF!</definedName>
    <definedName name="costo1" localSheetId="3">#REF!</definedName>
    <definedName name="costo1">#REF!</definedName>
    <definedName name="COSTO1US">[40]Items!$AC$11</definedName>
    <definedName name="costo2" localSheetId="3">#REF!</definedName>
    <definedName name="costo2">#REF!</definedName>
    <definedName name="COSTO21US">[40]Items!$AC$11</definedName>
    <definedName name="COSTO22US">[40]Items!$AC$11</definedName>
    <definedName name="COSTO23US">[40]Items!$AC$11</definedName>
    <definedName name="COSTO24US">[40]Items!$AC$11</definedName>
    <definedName name="COSTO27US">[40]Items!$AC$11</definedName>
    <definedName name="COSTO28US">[40]Items!$AC$11</definedName>
    <definedName name="COSTO2US">[40]Items!$AC$11</definedName>
    <definedName name="COSTO31US">[40]Items!$AC$11</definedName>
    <definedName name="COSTO32US">[40]Items!$AC$11</definedName>
    <definedName name="COSTO33US">[40]Items!$AC$11</definedName>
    <definedName name="COSTO34US">[40]Items!$AC$11</definedName>
    <definedName name="COSTO35US">[40]Items!$AC$11</definedName>
    <definedName name="COSTO36US">[40]Items!$AC$11</definedName>
    <definedName name="COSTO37US">[40]Items!$AC$11</definedName>
    <definedName name="COSTO38US">[40]Items!$AC$11</definedName>
    <definedName name="COSTO3US">[40]Items!#REF!</definedName>
    <definedName name="COSTO4US">[40]Items!$AC$11</definedName>
    <definedName name="COSTO9US">[40]Items!$AC$11</definedName>
    <definedName name="COSTOS_DIREC">#REF!</definedName>
    <definedName name="COSTOS_DIRECTOS" localSheetId="3">#REF!</definedName>
    <definedName name="COSTOS_DIRECTOS">#REF!</definedName>
    <definedName name="COSTOSUS" localSheetId="3">#REF!</definedName>
    <definedName name="COSTOSUS">#REF!</definedName>
    <definedName name="COSTOT" localSheetId="3">#REF!</definedName>
    <definedName name="COSTOT">#REF!</definedName>
    <definedName name="COSTOT1" localSheetId="3">#REF!</definedName>
    <definedName name="COSTOT1">#REF!</definedName>
    <definedName name="COSTOTUS" localSheetId="3">#REF!</definedName>
    <definedName name="COSTOTUS">#REF!</definedName>
    <definedName name="CPVC_SOLD" localSheetId="3">#REF!</definedName>
    <definedName name="CPVC_SOLD">#REF!</definedName>
    <definedName name="Cq" localSheetId="3">#REF!</definedName>
    <definedName name="Cq">#REF!</definedName>
    <definedName name="Cr" localSheetId="3">#REF!</definedName>
    <definedName name="Cr">#REF!</definedName>
    <definedName name="credito_completa" localSheetId="3">#REF!</definedName>
    <definedName name="credito_completa">#REF!</definedName>
    <definedName name="crt" localSheetId="3">#REF!</definedName>
    <definedName name="crt">#REF!</definedName>
    <definedName name="CRUCE_200_CANAL_S1" localSheetId="3">#REF!</definedName>
    <definedName name="CRUCE_200_CANAL_S1">#REF!</definedName>
    <definedName name="CRUCE_200_CANAL_S2" localSheetId="3">#REF!</definedName>
    <definedName name="CRUCE_200_CANAL_S2">#REF!</definedName>
    <definedName name="CRUCE_200_CANAL_S3" localSheetId="3">#REF!</definedName>
    <definedName name="CRUCE_200_CANAL_S3">#REF!</definedName>
    <definedName name="CRUCE_200_CANAL_S4" localSheetId="3">#REF!</definedName>
    <definedName name="CRUCE_200_CANAL_S4">#REF!</definedName>
    <definedName name="CRUCE_200_CANAL_S5" localSheetId="3">#REF!</definedName>
    <definedName name="CRUCE_200_CANAL_S5">#REF!</definedName>
    <definedName name="CRUCE_200_CANAL_S6" localSheetId="3">#REF!</definedName>
    <definedName name="CRUCE_200_CANAL_S6">#REF!</definedName>
    <definedName name="CRUCE_8__A_S1" localSheetId="3">#REF!</definedName>
    <definedName name="CRUCE_8__A_S1">#REF!</definedName>
    <definedName name="CRUCE_8__A_S2" localSheetId="3">#REF!</definedName>
    <definedName name="CRUCE_8__A_S2">#REF!</definedName>
    <definedName name="CRUCE_8__A_S3" localSheetId="3">#REF!</definedName>
    <definedName name="CRUCE_8__A_S3">#REF!</definedName>
    <definedName name="CRUCE_8__A_S4" localSheetId="3">#REF!</definedName>
    <definedName name="CRUCE_8__A_S4">#REF!</definedName>
    <definedName name="CRUCE_8__A_S5" localSheetId="3">#REF!</definedName>
    <definedName name="CRUCE_8__A_S5">#REF!</definedName>
    <definedName name="CRUCE_8__A_S6" localSheetId="3">#REF!</definedName>
    <definedName name="CRUCE_8__A_S6">#REF!</definedName>
    <definedName name="CRUCE12__A_S1" localSheetId="3">#REF!</definedName>
    <definedName name="CRUCE12__A_S1">#REF!</definedName>
    <definedName name="CRUCE12__A_S2" localSheetId="3">#REF!</definedName>
    <definedName name="CRUCE12__A_S2">#REF!</definedName>
    <definedName name="CRUCE12__A_S3" localSheetId="3">#REF!</definedName>
    <definedName name="CRUCE12__A_S3">#REF!</definedName>
    <definedName name="CRUCE12__A_S4" localSheetId="3">#REF!</definedName>
    <definedName name="CRUCE12__A_S4">#REF!</definedName>
    <definedName name="CRUCE12__A_S5" localSheetId="3">#REF!</definedName>
    <definedName name="CRUCE12__A_S5">#REF!</definedName>
    <definedName name="CRUCE12__A_S6" localSheetId="3">#REF!</definedName>
    <definedName name="CRUCE12__A_S6">#REF!</definedName>
    <definedName name="CRUCE12_B_S1" localSheetId="3">#REF!</definedName>
    <definedName name="CRUCE12_B_S1">#REF!</definedName>
    <definedName name="CRUCE12_B_S2" localSheetId="3">#REF!</definedName>
    <definedName name="CRUCE12_B_S2">#REF!</definedName>
    <definedName name="CRUCE12_B_S3" localSheetId="3">#REF!</definedName>
    <definedName name="CRUCE12_B_S3">#REF!</definedName>
    <definedName name="CRUCE12_B_S4" localSheetId="3">#REF!</definedName>
    <definedName name="CRUCE12_B_S4">#REF!</definedName>
    <definedName name="CRUCE12_B_S5" localSheetId="3">#REF!</definedName>
    <definedName name="CRUCE12_B_S5">#REF!</definedName>
    <definedName name="CRUCE12_B_S6" localSheetId="3">#REF!</definedName>
    <definedName name="CRUCE12_B_S6">#REF!</definedName>
    <definedName name="CRUCE160_CANAL_S1" localSheetId="3">#REF!</definedName>
    <definedName name="CRUCE160_CANAL_S1">#REF!</definedName>
    <definedName name="CRUCE160_CANAL_S2" localSheetId="3">#REF!</definedName>
    <definedName name="CRUCE160_CANAL_S2">#REF!</definedName>
    <definedName name="CRUCE160_CANAL_S3" localSheetId="3">#REF!</definedName>
    <definedName name="CRUCE160_CANAL_S3">#REF!</definedName>
    <definedName name="CRUCE160_CANAL_S4" localSheetId="3">#REF!</definedName>
    <definedName name="CRUCE160_CANAL_S4">#REF!</definedName>
    <definedName name="CRUCE160_CANAL_S5" localSheetId="3">#REF!</definedName>
    <definedName name="CRUCE160_CANAL_S5">#REF!</definedName>
    <definedName name="CRUCE160_CANAL_S6" localSheetId="3">#REF!</definedName>
    <definedName name="CRUCE160_CANAL_S6">#REF!</definedName>
    <definedName name="CRUCE90_CANAL_S1" localSheetId="3">#REF!</definedName>
    <definedName name="CRUCE90_CANAL_S1">#REF!</definedName>
    <definedName name="CRUCE90_CANAL_S2" localSheetId="3">#REF!</definedName>
    <definedName name="CRUCE90_CANAL_S2">#REF!</definedName>
    <definedName name="CRUCE90_CANAL_S3" localSheetId="3">#REF!</definedName>
    <definedName name="CRUCE90_CANAL_S3">#REF!</definedName>
    <definedName name="CRUCE90_CANAL_S4" localSheetId="3">#REF!</definedName>
    <definedName name="CRUCE90_CANAL_S4">#REF!</definedName>
    <definedName name="CRUCE90_CANAL_S5" localSheetId="3">#REF!</definedName>
    <definedName name="CRUCE90_CANAL_S5">#REF!</definedName>
    <definedName name="CRUCE90_CANAL_S6" localSheetId="3">#REF!</definedName>
    <definedName name="CRUCE90_CANAL_S6">#REF!</definedName>
    <definedName name="CRUCE90_S1" localSheetId="3">#REF!</definedName>
    <definedName name="CRUCE90_S1">#REF!</definedName>
    <definedName name="CRUCE90_S2" localSheetId="3">#REF!</definedName>
    <definedName name="CRUCE90_S2">#REF!</definedName>
    <definedName name="CRUCE90_S3" localSheetId="3">#REF!</definedName>
    <definedName name="CRUCE90_S3">#REF!</definedName>
    <definedName name="CRUCE90_S4" localSheetId="3">#REF!</definedName>
    <definedName name="CRUCE90_S4">#REF!</definedName>
    <definedName name="CRUCE90_S5" localSheetId="3">#REF!</definedName>
    <definedName name="CRUCE90_S5">#REF!</definedName>
    <definedName name="CRUCE90_S6" localSheetId="3">#REF!</definedName>
    <definedName name="CRUCE90_S6">#REF!</definedName>
    <definedName name="Cs" localSheetId="3">#REF!</definedName>
    <definedName name="Cs">#REF!</definedName>
    <definedName name="Ct" localSheetId="3">#REF!</definedName>
    <definedName name="Ct">#REF!</definedName>
    <definedName name="CT140KG">[28]BASE!$D$39</definedName>
    <definedName name="CT210KG">[34]BASE!$D$36</definedName>
    <definedName name="CT280KG">[29]BASE!$D$44</definedName>
    <definedName name="Ctd" localSheetId="3">#REF!</definedName>
    <definedName name="Ctd">#REF!</definedName>
    <definedName name="Cu" localSheetId="3">#REF!</definedName>
    <definedName name="Cu">#REF!</definedName>
    <definedName name="CuadroIntermedio" localSheetId="3">#REF!</definedName>
    <definedName name="CuadroIntermedio">#REF!</definedName>
    <definedName name="CuadroIntermedio1" localSheetId="3">#REF!</definedName>
    <definedName name="CuadroIntermedio1">#REF!</definedName>
    <definedName name="Cuentas7517" localSheetId="3">#REF!</definedName>
    <definedName name="Cuentas7517">#REF!</definedName>
    <definedName name="Cuentas7537" localSheetId="3">#REF!</definedName>
    <definedName name="Cuentas7537">#REF!</definedName>
    <definedName name="Cuentas7540" localSheetId="3">#REF!</definedName>
    <definedName name="Cuentas7540">#REF!</definedName>
    <definedName name="Cuentas7545" localSheetId="3">#REF!</definedName>
    <definedName name="Cuentas7545">#REF!</definedName>
    <definedName name="Cuentas7550" localSheetId="3">#REF!</definedName>
    <definedName name="Cuentas7550">#REF!</definedName>
    <definedName name="Cuentas7560" localSheetId="3">#REF!</definedName>
    <definedName name="Cuentas7560">#REF!</definedName>
    <definedName name="Cuentas7570" localSheetId="3">#REF!</definedName>
    <definedName name="Cuentas7570">#REF!</definedName>
    <definedName name="Curvas_1_2" localSheetId="3">'[35]LISTADO '!$F$88</definedName>
    <definedName name="Curvas_1_2">'[2]LISTADO '!$F$88</definedName>
    <definedName name="Curvas_2" localSheetId="3">'[35]LISTADO '!$F$91</definedName>
    <definedName name="Curvas_2">'[2]LISTADO '!$F$91</definedName>
    <definedName name="Cv" localSheetId="3">#REF!</definedName>
    <definedName name="Cv">#REF!</definedName>
    <definedName name="CVa">'[17]Cambio de Valv.'!$E$1:$E$65536</definedName>
    <definedName name="Cw" localSheetId="3">#REF!</definedName>
    <definedName name="Cw">#REF!</definedName>
    <definedName name="Cx" localSheetId="3">#REF!</definedName>
    <definedName name="Cx">#REF!</definedName>
    <definedName name="Cy" localSheetId="3">#REF!</definedName>
    <definedName name="Cy">#REF!</definedName>
    <definedName name="CYLL2">[32]BASE!$D$240</definedName>
    <definedName name="d" localSheetId="3">#REF!</definedName>
    <definedName name="d">#REF!</definedName>
    <definedName name="DADADAD" localSheetId="0" hidden="1">{#N/A,#N/A,TRUE,"CODIGO DEPENDENCIA"}</definedName>
    <definedName name="DADADAD" hidden="1">{#N/A,#N/A,TRUE,"CODIGO DEPENDENCIA"}</definedName>
    <definedName name="danny" localSheetId="3">#REF!</definedName>
    <definedName name="danny">#REF!</definedName>
    <definedName name="DARIPAVA_SOFTWARE_INC">'[58]INFOR. GENERAL'!#REF!</definedName>
    <definedName name="Datos" localSheetId="3">'[59]Base de Diseño'!$A$1:$I$216</definedName>
    <definedName name="Datos">'[4]Base de Diseño'!$A$1:$I$216</definedName>
    <definedName name="Datos_G1" localSheetId="3">#REF!</definedName>
    <definedName name="Datos_G1">#REF!</definedName>
    <definedName name="Datos_G2" localSheetId="3">#REF!</definedName>
    <definedName name="Datos_G2">#REF!</definedName>
    <definedName name="Datos_SW_G1" localSheetId="3">#REF!</definedName>
    <definedName name="Datos_SW_G1">#REF!</definedName>
    <definedName name="Datos_SW_G2" localSheetId="3">#REF!</definedName>
    <definedName name="Datos_SW_G2">#REF!</definedName>
    <definedName name="datos1">'[60]Base de Diseño'!$A$1:$D$204</definedName>
    <definedName name="datos2" localSheetId="3">#REF!</definedName>
    <definedName name="datos2">#REF!</definedName>
    <definedName name="datos3" localSheetId="3">#REF!</definedName>
    <definedName name="datos3">#REF!</definedName>
    <definedName name="DD" localSheetId="3">#REF!</definedName>
    <definedName name="DD">#REF!</definedName>
    <definedName name="ddd" localSheetId="3">#REF!</definedName>
    <definedName name="ddd">#REF!</definedName>
    <definedName name="dddf" localSheetId="3">#REF!</definedName>
    <definedName name="dddf">#REF!</definedName>
    <definedName name="DDF" localSheetId="3">#REF!</definedName>
    <definedName name="DDF">#REF!</definedName>
    <definedName name="DE">[61]PROGRAM!$F$8</definedName>
    <definedName name="Delineadores_tubulares__Colombinas">[1]Insumos!$D$23</definedName>
    <definedName name="DEMANDA" localSheetId="3">#REF!</definedName>
    <definedName name="DEMANDA">#REF!</definedName>
    <definedName name="demolicion" localSheetId="3">#REF!</definedName>
    <definedName name="demolicion">#REF!</definedName>
    <definedName name="DENS" localSheetId="3">#REF!</definedName>
    <definedName name="DENS">#REF!</definedName>
    <definedName name="DENSIDAD" localSheetId="3">#REF!</definedName>
    <definedName name="DENSIDAD">#REF!</definedName>
    <definedName name="Desc_F" localSheetId="3">#REF!</definedName>
    <definedName name="Desc_F">#REF!</definedName>
    <definedName name="Desc_F_Acc" localSheetId="3">#REF!</definedName>
    <definedName name="Desc_F_Acc">#REF!</definedName>
    <definedName name="descapote">[42]Presupuesto!#REF!</definedName>
    <definedName name="descapote.">[42]Presupuesto!#REF!</definedName>
    <definedName name="DESCARGA_FONDO">'[44]Descarga de fondo'!$A:$I</definedName>
    <definedName name="DESCRIPCION" localSheetId="3">#REF!</definedName>
    <definedName name="DESCRIPCION">#REF!</definedName>
    <definedName name="DESEMBOLSOS" localSheetId="3">#REF!</definedName>
    <definedName name="DESEMBOLSOS">#REF!</definedName>
    <definedName name="DESFRE" localSheetId="3">#REF!</definedName>
    <definedName name="DESFRE">#REF!</definedName>
    <definedName name="design" localSheetId="3">'[62]Design (3)'!$A$12:$CM$71</definedName>
    <definedName name="design">'[5]Design (3)'!$A$12:$CM$71</definedName>
    <definedName name="design2" localSheetId="3">[62]Design!$A$24:$CM$66</definedName>
    <definedName name="design2">[5]Design!$A$24:$CM$66</definedName>
    <definedName name="DevAnd" localSheetId="3">#REF!</definedName>
    <definedName name="DevAnd">#REF!</definedName>
    <definedName name="DevBol" localSheetId="3">#REF!</definedName>
    <definedName name="DevBol">#REF!</definedName>
    <definedName name="DevCorS" localSheetId="3">#REF!</definedName>
    <definedName name="DevCorS">#REF!</definedName>
    <definedName name="DevDM" localSheetId="3">#REF!</definedName>
    <definedName name="DevDM">#REF!</definedName>
    <definedName name="DevDolC" localSheetId="3">#REF!</definedName>
    <definedName name="DevDolC">#REF!</definedName>
    <definedName name="DevFr" localSheetId="3">#REF!</definedName>
    <definedName name="DevFr">#REF!</definedName>
    <definedName name="DevFS" localSheetId="3">#REF!</definedName>
    <definedName name="DevFS">#REF!</definedName>
    <definedName name="DevLE" localSheetId="3">#REF!</definedName>
    <definedName name="DevLE">#REF!</definedName>
    <definedName name="DevPeso" localSheetId="3">#REF!</definedName>
    <definedName name="DevPeso">#REF!</definedName>
    <definedName name="DevPta" localSheetId="3">#REF!</definedName>
    <definedName name="DevPta">#REF!</definedName>
    <definedName name="DevSol" localSheetId="3">#REF!</definedName>
    <definedName name="DevSol">#REF!</definedName>
    <definedName name="DevSucre" localSheetId="3">#REF!</definedName>
    <definedName name="DevSucre">#REF!</definedName>
    <definedName name="DevYen" localSheetId="3">#REF!</definedName>
    <definedName name="DevYen">#REF!</definedName>
    <definedName name="DEX" localSheetId="3">#REF!</definedName>
    <definedName name="DEX">#REF!</definedName>
    <definedName name="dghfs" localSheetId="3">#REF!</definedName>
    <definedName name="dghfs">#REF!</definedName>
    <definedName name="DIAME" localSheetId="3">#REF!</definedName>
    <definedName name="DIAME">#REF!</definedName>
    <definedName name="diametros" localSheetId="3">#REF!</definedName>
    <definedName name="diametros">#REF!</definedName>
    <definedName name="DiametrosCodos">'[63]L codos'!$B$2:$V$2</definedName>
    <definedName name="DIANA">'[64]DATOS EPANET'!$A$5:$B$189</definedName>
    <definedName name="DIC">[37]DIC!$A$3:$AN$28</definedName>
    <definedName name="diego" localSheetId="3">#REF!</definedName>
    <definedName name="diego">#REF!</definedName>
    <definedName name="diego1" localSheetId="3">#REF!</definedName>
    <definedName name="diego1">#REF!</definedName>
    <definedName name="Director_de_obra">[1]CUADRILLAS!$B$16</definedName>
    <definedName name="DIS_ASFAL_SANJUAN">'[3]Concretos y morteros'!$B$1566</definedName>
    <definedName name="Disco_abrasivo_corte_de_metal_14">[1]Insumos!$D$16</definedName>
    <definedName name="Disolvente_para_pintura__trafíco__acrílico">[3]Insumos!$D$51</definedName>
    <definedName name="DIST_ASFAL_NECO">'[3]Concretos y morteros'!$B$1324</definedName>
    <definedName name="dist_can_ju">'[1]Concretos y morteros'!$J$11</definedName>
    <definedName name="dist_can_mut">'[1]Concretos y morteros'!$J$9</definedName>
    <definedName name="dist_can_nec">'[1]Concretos y morteros'!$J$10</definedName>
    <definedName name="dist_can_ped">'[1]Concretos y morteros'!$J$12</definedName>
    <definedName name="dist_can_tur">'[1]Concretos y morteros'!$J$13</definedName>
    <definedName name="dist_cant_Ap">'[1]Concretos y morteros'!$J$5</definedName>
    <definedName name="dist_esc_jua">'[1]Concretos y morteros'!$K$11</definedName>
    <definedName name="dist_esc_mut">'[1]Concretos y morteros'!$K$9</definedName>
    <definedName name="dist_esc_nec">'[1]Concretos y morteros'!$K$10</definedName>
    <definedName name="dist_esc_ped">'[1]Concretos y morteros'!$K$12</definedName>
    <definedName name="dist_esc_tur">'[1]Concretos y morteros'!$K$13</definedName>
    <definedName name="DISTANCIA_BOTADERO_carepa">'[3]Concretos y morteros'!$B$599</definedName>
    <definedName name="DISTANCIA_CANTERA_APARTADOR">'[3]Concretos y morteros'!$B$12</definedName>
    <definedName name="DISTANCIA_CANTERA_ARBOLETES">'[3]Concretos y morteros'!$B$318</definedName>
    <definedName name="DISTANCIA_CANTERA_CAREPA">'[3]Concretos y morteros'!$B$596</definedName>
    <definedName name="DISTANCIA_CANTERA_CHIGORODO">'[3]Concretos y morteros'!$B$838</definedName>
    <definedName name="DISTANCIA_CANTERA_MUTATA">'[3]Concretos y morteros'!$B$1079</definedName>
    <definedName name="DISTANCIA_CANTERA_NECOCLI">'[3]Concretos y morteros'!$B$1322</definedName>
    <definedName name="DISTANCIA_CANTERA_SAN_JUAN">'[3]Concretos y morteros'!$B$1564</definedName>
    <definedName name="DISTANCIA_CANTERA_SAN_PEDRO">'[3]Concretos y morteros'!$B$1806</definedName>
    <definedName name="DISTANCIA_CANTERA_TURBO">'[3]Concretos y morteros'!$B$2048</definedName>
    <definedName name="DISTANCIA_ESCOMBRERA_apartado">'[3]Concretos y morteros'!$B$15</definedName>
    <definedName name="DISTANCIA_ESCOMBRERA_arboletes">'[3]Concretos y morteros'!$B$321</definedName>
    <definedName name="DISTANCIA_ESCOMBRERA_CHIGORODO">'[3]Concretos y morteros'!$B$841</definedName>
    <definedName name="DISTANCIA_ESCOMBRERA_MUTATA">'[3]Concretos y morteros'!$B$1082</definedName>
    <definedName name="DISTANCIA_ESCOMBRERA_NECOCLI">'[3]Concretos y morteros'!$B$1325</definedName>
    <definedName name="DISTANCIA_ESCOMBRERA_SANJUANDEURABA">'[3]Concretos y morteros'!$B$1567</definedName>
    <definedName name="DISTANCIA_ESCOMBRERA_SANPEDRO">'[3]Concretos y morteros'!$B$1809</definedName>
    <definedName name="DISTANCIA_ESCOMBRERA_TURBO">'[3]Concretos y morteros'!$B$2051</definedName>
    <definedName name="DISTANCIA_PLANTA_ASFALTO">'[3]Concretos y morteros'!$B$320</definedName>
    <definedName name="DISTRIBUCION" localSheetId="3">#REF!</definedName>
    <definedName name="DISTRIBUCION">#REF!</definedName>
    <definedName name="DIVERSOS" localSheetId="3">#REF!</definedName>
    <definedName name="DIVERSOS">#REF!</definedName>
    <definedName name="DM" localSheetId="3">#REF!</definedName>
    <definedName name="DM">#REF!</definedName>
    <definedName name="DMD" localSheetId="3">#REF!</definedName>
    <definedName name="DMD">#REF!</definedName>
    <definedName name="dolar" localSheetId="3">#REF!</definedName>
    <definedName name="dolar">#REF!</definedName>
    <definedName name="dólar" localSheetId="3">#REF!</definedName>
    <definedName name="dólar">#REF!</definedName>
    <definedName name="dolartyco" localSheetId="3">#REF!</definedName>
    <definedName name="dolartyco">#REF!</definedName>
    <definedName name="DOLCAN" localSheetId="3">#REF!</definedName>
    <definedName name="DOLCAN">#REF!</definedName>
    <definedName name="DOM160X20_S1" localSheetId="3">#REF!</definedName>
    <definedName name="DOM160X20_S1">#REF!</definedName>
    <definedName name="DOM160X20_S2" localSheetId="3">#REF!</definedName>
    <definedName name="DOM160X20_S2">#REF!</definedName>
    <definedName name="DOM160X20_S3" localSheetId="3">#REF!</definedName>
    <definedName name="DOM160X20_S3">#REF!</definedName>
    <definedName name="DOM160X20_S4" localSheetId="3">#REF!</definedName>
    <definedName name="DOM160X20_S4">#REF!</definedName>
    <definedName name="DOM160X20_S5" localSheetId="3">#REF!</definedName>
    <definedName name="DOM160X20_S5">#REF!</definedName>
    <definedName name="DOM160X20_S6" localSheetId="3">#REF!</definedName>
    <definedName name="DOM160X20_S6">#REF!</definedName>
    <definedName name="DOM160X32_S1" localSheetId="3">#REF!</definedName>
    <definedName name="DOM160X32_S1">#REF!</definedName>
    <definedName name="DOM160X32_S2" localSheetId="3">#REF!</definedName>
    <definedName name="DOM160X32_S2">#REF!</definedName>
    <definedName name="DOM160X32_S3" localSheetId="3">#REF!</definedName>
    <definedName name="DOM160X32_S3">#REF!</definedName>
    <definedName name="DOM160X32_S4" localSheetId="3">#REF!</definedName>
    <definedName name="DOM160X32_S4">#REF!</definedName>
    <definedName name="DOM160X32_S5" localSheetId="3">#REF!</definedName>
    <definedName name="DOM160X32_S5">#REF!</definedName>
    <definedName name="DOM160X32_S6" localSheetId="3">#REF!</definedName>
    <definedName name="DOM160X32_S6">#REF!</definedName>
    <definedName name="DOM200X20_S1" localSheetId="3">#REF!</definedName>
    <definedName name="DOM200X20_S1">#REF!</definedName>
    <definedName name="DOM200X20_S2" localSheetId="3">#REF!</definedName>
    <definedName name="DOM200X20_S2">#REF!</definedName>
    <definedName name="DOM200X20_S3" localSheetId="3">#REF!</definedName>
    <definedName name="DOM200X20_S3">#REF!</definedName>
    <definedName name="DOM200X20_S4" localSheetId="3">#REF!</definedName>
    <definedName name="DOM200X20_S4">#REF!</definedName>
    <definedName name="DOM200X20_S5" localSheetId="3">#REF!</definedName>
    <definedName name="DOM200X20_S5">#REF!</definedName>
    <definedName name="DOM200X20_S6" localSheetId="3">#REF!</definedName>
    <definedName name="DOM200X20_S6">#REF!</definedName>
    <definedName name="DOM200X32_S1" localSheetId="3">#REF!</definedName>
    <definedName name="DOM200X32_S1">#REF!</definedName>
    <definedName name="DOM200X32_S2" localSheetId="3">#REF!</definedName>
    <definedName name="DOM200X32_S2">#REF!</definedName>
    <definedName name="DOM200X32_S3" localSheetId="3">#REF!</definedName>
    <definedName name="DOM200X32_S3">#REF!</definedName>
    <definedName name="DOM200X32_S4" localSheetId="3">#REF!</definedName>
    <definedName name="DOM200X32_S4">#REF!</definedName>
    <definedName name="DOM200X32_S5" localSheetId="3">#REF!</definedName>
    <definedName name="DOM200X32_S5">#REF!</definedName>
    <definedName name="DOM200X32_S6" localSheetId="3">#REF!</definedName>
    <definedName name="DOM200X32_S6">#REF!</definedName>
    <definedName name="DOM90X20_S1" localSheetId="3">#REF!</definedName>
    <definedName name="DOM90X20_S1">#REF!</definedName>
    <definedName name="DOM90X20_S2" localSheetId="3">#REF!</definedName>
    <definedName name="DOM90X20_S2">#REF!</definedName>
    <definedName name="DOM90X20_S3" localSheetId="3">#REF!</definedName>
    <definedName name="DOM90X20_S3">#REF!</definedName>
    <definedName name="DOM90X20_S4" localSheetId="3">#REF!</definedName>
    <definedName name="DOM90X20_S4">#REF!</definedName>
    <definedName name="DOM90X20_S5" localSheetId="3">#REF!</definedName>
    <definedName name="DOM90X20_S5">#REF!</definedName>
    <definedName name="DOM90X20_S6" localSheetId="3">#REF!</definedName>
    <definedName name="DOM90X20_S6">#REF!</definedName>
    <definedName name="DOM90X32_S1" localSheetId="3">#REF!</definedName>
    <definedName name="DOM90X32_S1">#REF!</definedName>
    <definedName name="DOM90X32_S2" localSheetId="3">#REF!</definedName>
    <definedName name="DOM90X32_S2">#REF!</definedName>
    <definedName name="DOM90X32_S3" localSheetId="3">#REF!</definedName>
    <definedName name="DOM90X32_S3">#REF!</definedName>
    <definedName name="DOM90X32_S4" localSheetId="3">#REF!</definedName>
    <definedName name="DOM90X32_S4">#REF!</definedName>
    <definedName name="DOM90X32_S5" localSheetId="3">#REF!</definedName>
    <definedName name="DOM90X32_S5">#REF!</definedName>
    <definedName name="DOM90X32_S6" localSheetId="3">#REF!</definedName>
    <definedName name="DOM90X32_S6">#REF!</definedName>
    <definedName name="DOMESP90X63_S1" localSheetId="3">#REF!</definedName>
    <definedName name="DOMESP90X63_S1">#REF!</definedName>
    <definedName name="DOMESP90X63_S2" localSheetId="3">#REF!</definedName>
    <definedName name="DOMESP90X63_S2">#REF!</definedName>
    <definedName name="DOMESP90X63_S3" localSheetId="3">#REF!</definedName>
    <definedName name="DOMESP90X63_S3">#REF!</definedName>
    <definedName name="DOMESP90X63_S4" localSheetId="3">#REF!</definedName>
    <definedName name="DOMESP90X63_S4">#REF!</definedName>
    <definedName name="DOMESP90X63_S5" localSheetId="3">#REF!</definedName>
    <definedName name="DOMESP90X63_S5">#REF!</definedName>
    <definedName name="DOMESP90X63_S6" localSheetId="3">#REF!</definedName>
    <definedName name="DOMESP90X63_S6">#REF!</definedName>
    <definedName name="DOS" localSheetId="3">#REF!</definedName>
    <definedName name="DOS">#REF!</definedName>
    <definedName name="DOT" localSheetId="3">#REF!</definedName>
    <definedName name="DOT">#REF!</definedName>
    <definedName name="DS" localSheetId="3">#REF!</definedName>
    <definedName name="DS">#REF!</definedName>
    <definedName name="DUCTO" localSheetId="3">#REF!</definedName>
    <definedName name="DUCTO">#REF!</definedName>
    <definedName name="Durmiente_ordinario_2__2">[3]Insumos!#REF!</definedName>
    <definedName name="e" localSheetId="3">#REF!</definedName>
    <definedName name="e">#REF!</definedName>
    <definedName name="Ebitda" localSheetId="3">#REF!</definedName>
    <definedName name="Ebitda">#REF!</definedName>
    <definedName name="ee" localSheetId="3">#REF!</definedName>
    <definedName name="ee">#REF!</definedName>
    <definedName name="eee" localSheetId="3">#REF!</definedName>
    <definedName name="eee">#REF!</definedName>
    <definedName name="Electricista" localSheetId="3">[35]M.O.!$F$13</definedName>
    <definedName name="Electricista">[2]M.O.!$F$13</definedName>
    <definedName name="ELECTRICO">[42]Presupuesto!#REF!</definedName>
    <definedName name="ELECTRICO_ITEM_ESTIMADO">[42]Presupuesto!#REF!</definedName>
    <definedName name="EMBALSE">[44]Embalse!$A:$I</definedName>
    <definedName name="Emulsión_CRR_1">[3]Insumos!$D$12</definedName>
    <definedName name="Enchape_pisopared_baño" localSheetId="3">'[35]LISTADO '!$F$29</definedName>
    <definedName name="Enchape_pisopared_baño">'[2]LISTADO '!$F$29</definedName>
    <definedName name="ENCHAPES">[42]Presupuesto!#REF!,[42]Presupuesto!#REF!</definedName>
    <definedName name="ENCHAPES_1">[42]Presupuesto!#REF!</definedName>
    <definedName name="ENCHAPES_ITEM">[42]Presupuesto!#REF!,[42]Presupuesto!#REF!,[42]Presupuesto!#REF!,[42]Presupuesto!#REF!</definedName>
    <definedName name="ENCHAPES_VALOR">[42]Presupuesto!$G$67:$G$68,[42]Presupuesto!$G$70:$G$71,[42]Presupuesto!$G$72</definedName>
    <definedName name="ENCHAPES2">[42]Presupuesto!#REF!,[42]Presupuesto!#REF!</definedName>
    <definedName name="ENT1_SEPT25">[42]Presupuesto!#REF!,[42]Presupuesto!#REF!,[42]Presupuesto!#REF!</definedName>
    <definedName name="EQUI">[65]EQUIPO!$B$2:$B$36</definedName>
    <definedName name="EQUIPMAR">[66]EQUIPMARZ!$A$4:$G$14</definedName>
    <definedName name="EQUIPO" localSheetId="3">#REF!</definedName>
    <definedName name="EQUIPO">#REF!</definedName>
    <definedName name="EQUIPO_1">[65]EQUIPO!$B$2:$D$36</definedName>
    <definedName name="Equipo_de_topografia" localSheetId="3">'[35]LISTADO '!$L$9</definedName>
    <definedName name="Equipo_de_topografia">'[2]LISTADO '!$L$9</definedName>
    <definedName name="equipos" localSheetId="3">#REF!</definedName>
    <definedName name="equipos">#REF!</definedName>
    <definedName name="EQUIPOTIT" localSheetId="3">#REF!</definedName>
    <definedName name="EQUIPOTIT">#REF!</definedName>
    <definedName name="ES1_1" localSheetId="3">#REF!</definedName>
    <definedName name="ES1_1">#REF!</definedName>
    <definedName name="ES1_10" localSheetId="3">#REF!</definedName>
    <definedName name="ES1_10">#REF!</definedName>
    <definedName name="ES1_11" localSheetId="3">#REF!</definedName>
    <definedName name="ES1_11">#REF!</definedName>
    <definedName name="ES1_12" localSheetId="3">#REF!</definedName>
    <definedName name="ES1_12">#REF!</definedName>
    <definedName name="ES1_13" localSheetId="3">#REF!</definedName>
    <definedName name="ES1_13">#REF!</definedName>
    <definedName name="ES1_14" localSheetId="3">#REF!</definedName>
    <definedName name="ES1_14">#REF!</definedName>
    <definedName name="ES1_15" localSheetId="3">#REF!</definedName>
    <definedName name="ES1_15">#REF!</definedName>
    <definedName name="ES1_16" localSheetId="3">#REF!</definedName>
    <definedName name="ES1_16">#REF!</definedName>
    <definedName name="ES1_17" localSheetId="3">#REF!</definedName>
    <definedName name="ES1_17">#REF!</definedName>
    <definedName name="ES1_18" localSheetId="3">#REF!</definedName>
    <definedName name="ES1_18">#REF!</definedName>
    <definedName name="ES1_19" localSheetId="3">#REF!</definedName>
    <definedName name="ES1_19">#REF!</definedName>
    <definedName name="ES1_2" localSheetId="3">#REF!</definedName>
    <definedName name="ES1_2">#REF!</definedName>
    <definedName name="ES1_20" localSheetId="3">#REF!</definedName>
    <definedName name="ES1_20">#REF!</definedName>
    <definedName name="ES1_21" localSheetId="3">#REF!</definedName>
    <definedName name="ES1_21">#REF!</definedName>
    <definedName name="ES1_22" localSheetId="3">#REF!</definedName>
    <definedName name="ES1_22">#REF!</definedName>
    <definedName name="ES1_23" localSheetId="3">#REF!</definedName>
    <definedName name="ES1_23">#REF!</definedName>
    <definedName name="ES1_24" localSheetId="3">#REF!</definedName>
    <definedName name="ES1_24">#REF!</definedName>
    <definedName name="ES1_25" localSheetId="3">#REF!</definedName>
    <definedName name="ES1_25">#REF!</definedName>
    <definedName name="ES1_26" localSheetId="3">#REF!</definedName>
    <definedName name="ES1_26">#REF!</definedName>
    <definedName name="ES1_27" localSheetId="3">#REF!</definedName>
    <definedName name="ES1_27">#REF!</definedName>
    <definedName name="ES1_28" localSheetId="3">#REF!</definedName>
    <definedName name="ES1_28">#REF!</definedName>
    <definedName name="ES1_29" localSheetId="3">#REF!</definedName>
    <definedName name="ES1_29">#REF!</definedName>
    <definedName name="ES1_3" localSheetId="3">#REF!</definedName>
    <definedName name="ES1_3">#REF!</definedName>
    <definedName name="ES1_30" localSheetId="3">#REF!</definedName>
    <definedName name="ES1_30">#REF!</definedName>
    <definedName name="ES1_31" localSheetId="3">#REF!</definedName>
    <definedName name="ES1_31">#REF!</definedName>
    <definedName name="ES1_32" localSheetId="3">#REF!</definedName>
    <definedName name="ES1_32">#REF!</definedName>
    <definedName name="ES1_33" localSheetId="3">#REF!</definedName>
    <definedName name="ES1_33">#REF!</definedName>
    <definedName name="ES1_34" localSheetId="3">#REF!</definedName>
    <definedName name="ES1_34">#REF!</definedName>
    <definedName name="ES1_35" localSheetId="3">#REF!</definedName>
    <definedName name="ES1_35">#REF!</definedName>
    <definedName name="ES1_36" localSheetId="3">#REF!</definedName>
    <definedName name="ES1_36">#REF!</definedName>
    <definedName name="ES1_37" localSheetId="3">#REF!</definedName>
    <definedName name="ES1_37">#REF!</definedName>
    <definedName name="ES1_38" localSheetId="3">#REF!</definedName>
    <definedName name="ES1_38">#REF!</definedName>
    <definedName name="ES1_39" localSheetId="3">#REF!</definedName>
    <definedName name="ES1_39">#REF!</definedName>
    <definedName name="ES1_4" localSheetId="3">#REF!</definedName>
    <definedName name="ES1_4">#REF!</definedName>
    <definedName name="ES1_40" localSheetId="3">#REF!</definedName>
    <definedName name="ES1_40">#REF!</definedName>
    <definedName name="ES1_41" localSheetId="3">#REF!</definedName>
    <definedName name="ES1_41">#REF!</definedName>
    <definedName name="ES1_42" localSheetId="3">#REF!</definedName>
    <definedName name="ES1_42">#REF!</definedName>
    <definedName name="ES1_43" localSheetId="3">#REF!</definedName>
    <definedName name="ES1_43">#REF!</definedName>
    <definedName name="ES1_5" localSheetId="3">#REF!</definedName>
    <definedName name="ES1_5">#REF!</definedName>
    <definedName name="ES1_6" localSheetId="3">#REF!</definedName>
    <definedName name="ES1_6">#REF!</definedName>
    <definedName name="ES1_7" localSheetId="3">#REF!</definedName>
    <definedName name="ES1_7">#REF!</definedName>
    <definedName name="ES1_8" localSheetId="3">#REF!</definedName>
    <definedName name="ES1_8">#REF!</definedName>
    <definedName name="ES1_9" localSheetId="3">#REF!</definedName>
    <definedName name="ES1_9">#REF!</definedName>
    <definedName name="ES2_1" localSheetId="3">#REF!</definedName>
    <definedName name="ES2_1">#REF!</definedName>
    <definedName name="ES2_10" localSheetId="3">#REF!</definedName>
    <definedName name="ES2_10">#REF!</definedName>
    <definedName name="ES2_11" localSheetId="3">#REF!</definedName>
    <definedName name="ES2_11">#REF!</definedName>
    <definedName name="ES2_12" localSheetId="3">#REF!</definedName>
    <definedName name="ES2_12">#REF!</definedName>
    <definedName name="ES2_13" localSheetId="3">#REF!</definedName>
    <definedName name="ES2_13">#REF!</definedName>
    <definedName name="ES2_14" localSheetId="3">#REF!</definedName>
    <definedName name="ES2_14">#REF!</definedName>
    <definedName name="ES2_15" localSheetId="3">#REF!</definedName>
    <definedName name="ES2_15">#REF!</definedName>
    <definedName name="ES2_16" localSheetId="3">#REF!</definedName>
    <definedName name="ES2_16">#REF!</definedName>
    <definedName name="ES2_17" localSheetId="3">#REF!</definedName>
    <definedName name="ES2_17">#REF!</definedName>
    <definedName name="ES2_18" localSheetId="3">#REF!</definedName>
    <definedName name="ES2_18">#REF!</definedName>
    <definedName name="ES2_19" localSheetId="3">#REF!</definedName>
    <definedName name="ES2_19">#REF!</definedName>
    <definedName name="ES2_2" localSheetId="3">#REF!</definedName>
    <definedName name="ES2_2">#REF!</definedName>
    <definedName name="ES2_20" localSheetId="3">#REF!</definedName>
    <definedName name="ES2_20">#REF!</definedName>
    <definedName name="ES2_21" localSheetId="3">#REF!</definedName>
    <definedName name="ES2_21">#REF!</definedName>
    <definedName name="ES2_22" localSheetId="3">#REF!</definedName>
    <definedName name="ES2_22">#REF!</definedName>
    <definedName name="ES2_23" localSheetId="3">#REF!</definedName>
    <definedName name="ES2_23">#REF!</definedName>
    <definedName name="ES2_24" localSheetId="3">#REF!</definedName>
    <definedName name="ES2_24">#REF!</definedName>
    <definedName name="ES2_25" localSheetId="3">#REF!</definedName>
    <definedName name="ES2_25">#REF!</definedName>
    <definedName name="ES2_26" localSheetId="3">#REF!</definedName>
    <definedName name="ES2_26">#REF!</definedName>
    <definedName name="ES2_27" localSheetId="3">#REF!</definedName>
    <definedName name="ES2_27">#REF!</definedName>
    <definedName name="ES2_28" localSheetId="3">#REF!</definedName>
    <definedName name="ES2_28">#REF!</definedName>
    <definedName name="ES2_29" localSheetId="3">#REF!</definedName>
    <definedName name="ES2_29">#REF!</definedName>
    <definedName name="ES2_3" localSheetId="3">#REF!</definedName>
    <definedName name="ES2_3">#REF!</definedName>
    <definedName name="ES2_30" localSheetId="3">#REF!</definedName>
    <definedName name="ES2_30">#REF!</definedName>
    <definedName name="ES2_31" localSheetId="3">#REF!</definedName>
    <definedName name="ES2_31">#REF!</definedName>
    <definedName name="ES2_32" localSheetId="3">#REF!</definedName>
    <definedName name="ES2_32">#REF!</definedName>
    <definedName name="ES2_33" localSheetId="3">#REF!</definedName>
    <definedName name="ES2_33">#REF!</definedName>
    <definedName name="ES2_34" localSheetId="3">#REF!</definedName>
    <definedName name="ES2_34">#REF!</definedName>
    <definedName name="ES2_35" localSheetId="3">#REF!</definedName>
    <definedName name="ES2_35">#REF!</definedName>
    <definedName name="ES2_36" localSheetId="3">#REF!</definedName>
    <definedName name="ES2_36">#REF!</definedName>
    <definedName name="ES2_37" localSheetId="3">#REF!</definedName>
    <definedName name="ES2_37">#REF!</definedName>
    <definedName name="ES2_38" localSheetId="3">#REF!</definedName>
    <definedName name="ES2_38">#REF!</definedName>
    <definedName name="ES2_39" localSheetId="3">#REF!</definedName>
    <definedName name="ES2_39">#REF!</definedName>
    <definedName name="ES2_4" localSheetId="3">#REF!</definedName>
    <definedName name="ES2_4">#REF!</definedName>
    <definedName name="ES2_40" localSheetId="3">#REF!</definedName>
    <definedName name="ES2_40">#REF!</definedName>
    <definedName name="ES2_41" localSheetId="3">#REF!</definedName>
    <definedName name="ES2_41">#REF!</definedName>
    <definedName name="ES2_42" localSheetId="3">#REF!</definedName>
    <definedName name="ES2_42">#REF!</definedName>
    <definedName name="ES2_43" localSheetId="3">#REF!</definedName>
    <definedName name="ES2_43">#REF!</definedName>
    <definedName name="ES2_5" localSheetId="3">#REF!</definedName>
    <definedName name="ES2_5">#REF!</definedName>
    <definedName name="ES2_6" localSheetId="3">#REF!</definedName>
    <definedName name="ES2_6">#REF!</definedName>
    <definedName name="ES2_7" localSheetId="3">#REF!</definedName>
    <definedName name="ES2_7">#REF!</definedName>
    <definedName name="ES2_8" localSheetId="3">#REF!</definedName>
    <definedName name="ES2_8">#REF!</definedName>
    <definedName name="ES2_9" localSheetId="3">#REF!</definedName>
    <definedName name="ES2_9">#REF!</definedName>
    <definedName name="ES3_1" localSheetId="3">#REF!</definedName>
    <definedName name="ES3_1">#REF!</definedName>
    <definedName name="ES3_10" localSheetId="3">#REF!</definedName>
    <definedName name="ES3_10">#REF!</definedName>
    <definedName name="ES3_11" localSheetId="3">#REF!</definedName>
    <definedName name="ES3_11">#REF!</definedName>
    <definedName name="ES3_12" localSheetId="3">#REF!</definedName>
    <definedName name="ES3_12">#REF!</definedName>
    <definedName name="ES3_13" localSheetId="3">#REF!</definedName>
    <definedName name="ES3_13">#REF!</definedName>
    <definedName name="ES3_14" localSheetId="3">#REF!</definedName>
    <definedName name="ES3_14">#REF!</definedName>
    <definedName name="ES3_15" localSheetId="3">#REF!</definedName>
    <definedName name="ES3_15">#REF!</definedName>
    <definedName name="ES3_16" localSheetId="3">#REF!</definedName>
    <definedName name="ES3_16">#REF!</definedName>
    <definedName name="ES3_17" localSheetId="3">#REF!</definedName>
    <definedName name="ES3_17">#REF!</definedName>
    <definedName name="ES3_18" localSheetId="3">#REF!</definedName>
    <definedName name="ES3_18">#REF!</definedName>
    <definedName name="ES3_19" localSheetId="3">#REF!</definedName>
    <definedName name="ES3_19">#REF!</definedName>
    <definedName name="ES3_2" localSheetId="3">#REF!</definedName>
    <definedName name="ES3_2">#REF!</definedName>
    <definedName name="ES3_20" localSheetId="3">#REF!</definedName>
    <definedName name="ES3_20">#REF!</definedName>
    <definedName name="ES3_21" localSheetId="3">#REF!</definedName>
    <definedName name="ES3_21">#REF!</definedName>
    <definedName name="ES3_22" localSheetId="3">#REF!</definedName>
    <definedName name="ES3_22">#REF!</definedName>
    <definedName name="ES3_23" localSheetId="3">#REF!</definedName>
    <definedName name="ES3_23">#REF!</definedName>
    <definedName name="ES3_24" localSheetId="3">#REF!</definedName>
    <definedName name="ES3_24">#REF!</definedName>
    <definedName name="ES3_25" localSheetId="3">#REF!</definedName>
    <definedName name="ES3_25">#REF!</definedName>
    <definedName name="ES3_26" localSheetId="3">#REF!</definedName>
    <definedName name="ES3_26">#REF!</definedName>
    <definedName name="ES3_27" localSheetId="3">#REF!</definedName>
    <definedName name="ES3_27">#REF!</definedName>
    <definedName name="ES3_28" localSheetId="3">#REF!</definedName>
    <definedName name="ES3_28">#REF!</definedName>
    <definedName name="ES3_29" localSheetId="3">#REF!</definedName>
    <definedName name="ES3_29">#REF!</definedName>
    <definedName name="ES3_3" localSheetId="3">#REF!</definedName>
    <definedName name="ES3_3">#REF!</definedName>
    <definedName name="ES3_30" localSheetId="3">#REF!</definedName>
    <definedName name="ES3_30">#REF!</definedName>
    <definedName name="ES3_31" localSheetId="3">#REF!</definedName>
    <definedName name="ES3_31">#REF!</definedName>
    <definedName name="ES3_32" localSheetId="3">#REF!</definedName>
    <definedName name="ES3_32">#REF!</definedName>
    <definedName name="ES3_33" localSheetId="3">#REF!</definedName>
    <definedName name="ES3_33">#REF!</definedName>
    <definedName name="ES3_34" localSheetId="3">#REF!</definedName>
    <definedName name="ES3_34">#REF!</definedName>
    <definedName name="ES3_35" localSheetId="3">#REF!</definedName>
    <definedName name="ES3_35">#REF!</definedName>
    <definedName name="ES3_36" localSheetId="3">#REF!</definedName>
    <definedName name="ES3_36">#REF!</definedName>
    <definedName name="ES3_37" localSheetId="3">#REF!</definedName>
    <definedName name="ES3_37">#REF!</definedName>
    <definedName name="ES3_38" localSheetId="3">#REF!</definedName>
    <definedName name="ES3_38">#REF!</definedName>
    <definedName name="ES3_39" localSheetId="3">#REF!</definedName>
    <definedName name="ES3_39">#REF!</definedName>
    <definedName name="ES3_4" localSheetId="3">#REF!</definedName>
    <definedName name="ES3_4">#REF!</definedName>
    <definedName name="ES3_40" localSheetId="3">#REF!</definedName>
    <definedName name="ES3_40">#REF!</definedName>
    <definedName name="ES3_41" localSheetId="3">#REF!</definedName>
    <definedName name="ES3_41">#REF!</definedName>
    <definedName name="ES3_42" localSheetId="3">#REF!</definedName>
    <definedName name="ES3_42">#REF!</definedName>
    <definedName name="ES3_43" localSheetId="3">#REF!</definedName>
    <definedName name="ES3_43">#REF!</definedName>
    <definedName name="ES3_5" localSheetId="3">#REF!</definedName>
    <definedName name="ES3_5">#REF!</definedName>
    <definedName name="ES3_6" localSheetId="3">#REF!</definedName>
    <definedName name="ES3_6">#REF!</definedName>
    <definedName name="ES3_7" localSheetId="3">#REF!</definedName>
    <definedName name="ES3_7">#REF!</definedName>
    <definedName name="ES3_8" localSheetId="3">#REF!</definedName>
    <definedName name="ES3_8">#REF!</definedName>
    <definedName name="ES3_9" localSheetId="3">#REF!</definedName>
    <definedName name="ES3_9">#REF!</definedName>
    <definedName name="ES4_1" localSheetId="3">#REF!</definedName>
    <definedName name="ES4_1">#REF!</definedName>
    <definedName name="ES4_10" localSheetId="3">#REF!</definedName>
    <definedName name="ES4_10">#REF!</definedName>
    <definedName name="ES4_11" localSheetId="3">#REF!</definedName>
    <definedName name="ES4_11">#REF!</definedName>
    <definedName name="ES4_12" localSheetId="3">#REF!</definedName>
    <definedName name="ES4_12">#REF!</definedName>
    <definedName name="ES4_13" localSheetId="3">#REF!</definedName>
    <definedName name="ES4_13">#REF!</definedName>
    <definedName name="ES4_14" localSheetId="3">#REF!</definedName>
    <definedName name="ES4_14">#REF!</definedName>
    <definedName name="ES4_15" localSheetId="3">#REF!</definedName>
    <definedName name="ES4_15">#REF!</definedName>
    <definedName name="ES4_16" localSheetId="3">#REF!</definedName>
    <definedName name="ES4_16">#REF!</definedName>
    <definedName name="ES4_17" localSheetId="3">#REF!</definedName>
    <definedName name="ES4_17">#REF!</definedName>
    <definedName name="ES4_18" localSheetId="3">#REF!</definedName>
    <definedName name="ES4_18">#REF!</definedName>
    <definedName name="ES4_19" localSheetId="3">#REF!</definedName>
    <definedName name="ES4_19">#REF!</definedName>
    <definedName name="ES4_2" localSheetId="3">#REF!</definedName>
    <definedName name="ES4_2">#REF!</definedName>
    <definedName name="ES4_20" localSheetId="3">#REF!</definedName>
    <definedName name="ES4_20">#REF!</definedName>
    <definedName name="ES4_21" localSheetId="3">#REF!</definedName>
    <definedName name="ES4_21">#REF!</definedName>
    <definedName name="ES4_22" localSheetId="3">#REF!</definedName>
    <definedName name="ES4_22">#REF!</definedName>
    <definedName name="ES4_23" localSheetId="3">#REF!</definedName>
    <definedName name="ES4_23">#REF!</definedName>
    <definedName name="ES4_24" localSheetId="3">#REF!</definedName>
    <definedName name="ES4_24">#REF!</definedName>
    <definedName name="ES4_25" localSheetId="3">#REF!</definedName>
    <definedName name="ES4_25">#REF!</definedName>
    <definedName name="ES4_26" localSheetId="3">#REF!</definedName>
    <definedName name="ES4_26">#REF!</definedName>
    <definedName name="ES4_27" localSheetId="3">#REF!</definedName>
    <definedName name="ES4_27">#REF!</definedName>
    <definedName name="ES4_28" localSheetId="3">#REF!</definedName>
    <definedName name="ES4_28">#REF!</definedName>
    <definedName name="ES4_29" localSheetId="3">#REF!</definedName>
    <definedName name="ES4_29">#REF!</definedName>
    <definedName name="ES4_3" localSheetId="3">#REF!</definedName>
    <definedName name="ES4_3">#REF!</definedName>
    <definedName name="ES4_30" localSheetId="3">#REF!</definedName>
    <definedName name="ES4_30">#REF!</definedName>
    <definedName name="ES4_31" localSheetId="3">#REF!</definedName>
    <definedName name="ES4_31">#REF!</definedName>
    <definedName name="ES4_32" localSheetId="3">#REF!</definedName>
    <definedName name="ES4_32">#REF!</definedName>
    <definedName name="ES4_33" localSheetId="3">#REF!</definedName>
    <definedName name="ES4_33">#REF!</definedName>
    <definedName name="ES4_34" localSheetId="3">#REF!</definedName>
    <definedName name="ES4_34">#REF!</definedName>
    <definedName name="ES4_35" localSheetId="3">#REF!</definedName>
    <definedName name="ES4_35">#REF!</definedName>
    <definedName name="ES4_36" localSheetId="3">#REF!</definedName>
    <definedName name="ES4_36">#REF!</definedName>
    <definedName name="ES4_37" localSheetId="3">#REF!</definedName>
    <definedName name="ES4_37">#REF!</definedName>
    <definedName name="ES4_38" localSheetId="3">#REF!</definedName>
    <definedName name="ES4_38">#REF!</definedName>
    <definedName name="ES4_39" localSheetId="3">#REF!</definedName>
    <definedName name="ES4_39">#REF!</definedName>
    <definedName name="ES4_4" localSheetId="3">#REF!</definedName>
    <definedName name="ES4_4">#REF!</definedName>
    <definedName name="ES4_40" localSheetId="3">#REF!</definedName>
    <definedName name="ES4_40">#REF!</definedName>
    <definedName name="ES4_41" localSheetId="3">#REF!</definedName>
    <definedName name="ES4_41">#REF!</definedName>
    <definedName name="ES4_42" localSheetId="3">#REF!</definedName>
    <definedName name="ES4_42">#REF!</definedName>
    <definedName name="ES4_43" localSheetId="3">#REF!</definedName>
    <definedName name="ES4_43">#REF!</definedName>
    <definedName name="ES4_5" localSheetId="3">#REF!</definedName>
    <definedName name="ES4_5">#REF!</definedName>
    <definedName name="ES4_6" localSheetId="3">#REF!</definedName>
    <definedName name="ES4_6">#REF!</definedName>
    <definedName name="ES4_7" localSheetId="3">#REF!</definedName>
    <definedName name="ES4_7">#REF!</definedName>
    <definedName name="ES4_8" localSheetId="3">#REF!</definedName>
    <definedName name="ES4_8">#REF!</definedName>
    <definedName name="ES4_9" localSheetId="3">#REF!</definedName>
    <definedName name="ES4_9">#REF!</definedName>
    <definedName name="ES5_1" localSheetId="3">#REF!</definedName>
    <definedName name="ES5_1">#REF!</definedName>
    <definedName name="ES5_10" localSheetId="3">#REF!</definedName>
    <definedName name="ES5_10">#REF!</definedName>
    <definedName name="ES5_11" localSheetId="3">#REF!</definedName>
    <definedName name="ES5_11">#REF!</definedName>
    <definedName name="ES5_12" localSheetId="3">#REF!</definedName>
    <definedName name="ES5_12">#REF!</definedName>
    <definedName name="ES5_13" localSheetId="3">#REF!</definedName>
    <definedName name="ES5_13">#REF!</definedName>
    <definedName name="ES5_14" localSheetId="3">#REF!</definedName>
    <definedName name="ES5_14">#REF!</definedName>
    <definedName name="ES5_15" localSheetId="3">#REF!</definedName>
    <definedName name="ES5_15">#REF!</definedName>
    <definedName name="ES5_16" localSheetId="3">#REF!</definedName>
    <definedName name="ES5_16">#REF!</definedName>
    <definedName name="ES5_17" localSheetId="3">#REF!</definedName>
    <definedName name="ES5_17">#REF!</definedName>
    <definedName name="ES5_18" localSheetId="3">#REF!</definedName>
    <definedName name="ES5_18">#REF!</definedName>
    <definedName name="ES5_19" localSheetId="3">#REF!</definedName>
    <definedName name="ES5_19">#REF!</definedName>
    <definedName name="ES5_2" localSheetId="3">#REF!</definedName>
    <definedName name="ES5_2">#REF!</definedName>
    <definedName name="ES5_20" localSheetId="3">#REF!</definedName>
    <definedName name="ES5_20">#REF!</definedName>
    <definedName name="ES5_21" localSheetId="3">#REF!</definedName>
    <definedName name="ES5_21">#REF!</definedName>
    <definedName name="ES5_22" localSheetId="3">#REF!</definedName>
    <definedName name="ES5_22">#REF!</definedName>
    <definedName name="ES5_23" localSheetId="3">#REF!</definedName>
    <definedName name="ES5_23">#REF!</definedName>
    <definedName name="ES5_24" localSheetId="3">#REF!</definedName>
    <definedName name="ES5_24">#REF!</definedName>
    <definedName name="ES5_25" localSheetId="3">#REF!</definedName>
    <definedName name="ES5_25">#REF!</definedName>
    <definedName name="ES5_26" localSheetId="3">#REF!</definedName>
    <definedName name="ES5_26">#REF!</definedName>
    <definedName name="ES5_27" localSheetId="3">#REF!</definedName>
    <definedName name="ES5_27">#REF!</definedName>
    <definedName name="ES5_28" localSheetId="3">#REF!</definedName>
    <definedName name="ES5_28">#REF!</definedName>
    <definedName name="ES5_29" localSheetId="3">#REF!</definedName>
    <definedName name="ES5_29">#REF!</definedName>
    <definedName name="ES5_3" localSheetId="3">#REF!</definedName>
    <definedName name="ES5_3">#REF!</definedName>
    <definedName name="ES5_30" localSheetId="3">#REF!</definedName>
    <definedName name="ES5_30">#REF!</definedName>
    <definedName name="ES5_31" localSheetId="3">#REF!</definedName>
    <definedName name="ES5_31">#REF!</definedName>
    <definedName name="ES5_32" localSheetId="3">#REF!</definedName>
    <definedName name="ES5_32">#REF!</definedName>
    <definedName name="ES5_33" localSheetId="3">#REF!</definedName>
    <definedName name="ES5_33">#REF!</definedName>
    <definedName name="ES5_34" localSheetId="3">#REF!</definedName>
    <definedName name="ES5_34">#REF!</definedName>
    <definedName name="ES5_35" localSheetId="3">#REF!</definedName>
    <definedName name="ES5_35">#REF!</definedName>
    <definedName name="ES5_36" localSheetId="3">#REF!</definedName>
    <definedName name="ES5_36">#REF!</definedName>
    <definedName name="ES5_37" localSheetId="3">#REF!</definedName>
    <definedName name="ES5_37">#REF!</definedName>
    <definedName name="ES5_38" localSheetId="3">#REF!</definedName>
    <definedName name="ES5_38">#REF!</definedName>
    <definedName name="ES5_39" localSheetId="3">#REF!</definedName>
    <definedName name="ES5_39">#REF!</definedName>
    <definedName name="ES5_4" localSheetId="3">#REF!</definedName>
    <definedName name="ES5_4">#REF!</definedName>
    <definedName name="ES5_40" localSheetId="3">#REF!</definedName>
    <definedName name="ES5_40">#REF!</definedName>
    <definedName name="ES5_41" localSheetId="3">#REF!</definedName>
    <definedName name="ES5_41">#REF!</definedName>
    <definedName name="ES5_42" localSheetId="3">#REF!</definedName>
    <definedName name="ES5_42">#REF!</definedName>
    <definedName name="ES5_43" localSheetId="3">#REF!</definedName>
    <definedName name="ES5_43">#REF!</definedName>
    <definedName name="ES5_5" localSheetId="3">#REF!</definedName>
    <definedName name="ES5_5">#REF!</definedName>
    <definedName name="ES5_6" localSheetId="3">#REF!</definedName>
    <definedName name="ES5_6">#REF!</definedName>
    <definedName name="ES5_7" localSheetId="3">#REF!</definedName>
    <definedName name="ES5_7">#REF!</definedName>
    <definedName name="ES5_8" localSheetId="3">#REF!</definedName>
    <definedName name="ES5_8">#REF!</definedName>
    <definedName name="ES5_9" localSheetId="3">#REF!</definedName>
    <definedName name="ES5_9">#REF!</definedName>
    <definedName name="ES6_1" localSheetId="3">#REF!</definedName>
    <definedName name="ES6_1">#REF!</definedName>
    <definedName name="ES6_10" localSheetId="3">#REF!</definedName>
    <definedName name="ES6_10">#REF!</definedName>
    <definedName name="ES6_11" localSheetId="3">#REF!</definedName>
    <definedName name="ES6_11">#REF!</definedName>
    <definedName name="ES6_12" localSheetId="3">#REF!</definedName>
    <definedName name="ES6_12">#REF!</definedName>
    <definedName name="ES6_13" localSheetId="3">#REF!</definedName>
    <definedName name="ES6_13">#REF!</definedName>
    <definedName name="ES6_14" localSheetId="3">#REF!</definedName>
    <definedName name="ES6_14">#REF!</definedName>
    <definedName name="ES6_15" localSheetId="3">#REF!</definedName>
    <definedName name="ES6_15">#REF!</definedName>
    <definedName name="ES6_16" localSheetId="3">#REF!</definedName>
    <definedName name="ES6_16">#REF!</definedName>
    <definedName name="ES6_17" localSheetId="3">#REF!</definedName>
    <definedName name="ES6_17">#REF!</definedName>
    <definedName name="ES6_18" localSheetId="3">#REF!</definedName>
    <definedName name="ES6_18">#REF!</definedName>
    <definedName name="ES6_19" localSheetId="3">#REF!</definedName>
    <definedName name="ES6_19">#REF!</definedName>
    <definedName name="ES6_2" localSheetId="3">#REF!</definedName>
    <definedName name="ES6_2">#REF!</definedName>
    <definedName name="ES6_20" localSheetId="3">#REF!</definedName>
    <definedName name="ES6_20">#REF!</definedName>
    <definedName name="ES6_21" localSheetId="3">#REF!</definedName>
    <definedName name="ES6_21">#REF!</definedName>
    <definedName name="ES6_22" localSheetId="3">#REF!</definedName>
    <definedName name="ES6_22">#REF!</definedName>
    <definedName name="ES6_23" localSheetId="3">#REF!</definedName>
    <definedName name="ES6_23">#REF!</definedName>
    <definedName name="ES6_24" localSheetId="3">#REF!</definedName>
    <definedName name="ES6_24">#REF!</definedName>
    <definedName name="ES6_25" localSheetId="3">#REF!</definedName>
    <definedName name="ES6_25">#REF!</definedName>
    <definedName name="ES6_26" localSheetId="3">#REF!</definedName>
    <definedName name="ES6_26">#REF!</definedName>
    <definedName name="ES6_27" localSheetId="3">#REF!</definedName>
    <definedName name="ES6_27">#REF!</definedName>
    <definedName name="ES6_28" localSheetId="3">#REF!</definedName>
    <definedName name="ES6_28">#REF!</definedName>
    <definedName name="ES6_29" localSheetId="3">#REF!</definedName>
    <definedName name="ES6_29">#REF!</definedName>
    <definedName name="ES6_3" localSheetId="3">#REF!</definedName>
    <definedName name="ES6_3">#REF!</definedName>
    <definedName name="ES6_30" localSheetId="3">#REF!</definedName>
    <definedName name="ES6_30">#REF!</definedName>
    <definedName name="ES6_31" localSheetId="3">#REF!</definedName>
    <definedName name="ES6_31">#REF!</definedName>
    <definedName name="ES6_32" localSheetId="3">#REF!</definedName>
    <definedName name="ES6_32">#REF!</definedName>
    <definedName name="ES6_33" localSheetId="3">#REF!</definedName>
    <definedName name="ES6_33">#REF!</definedName>
    <definedName name="ES6_34" localSheetId="3">#REF!</definedName>
    <definedName name="ES6_34">#REF!</definedName>
    <definedName name="ES6_35" localSheetId="3">#REF!</definedName>
    <definedName name="ES6_35">#REF!</definedName>
    <definedName name="ES6_36" localSheetId="3">#REF!</definedName>
    <definedName name="ES6_36">#REF!</definedName>
    <definedName name="ES6_37" localSheetId="3">#REF!</definedName>
    <definedName name="ES6_37">#REF!</definedName>
    <definedName name="ES6_38" localSheetId="3">#REF!</definedName>
    <definedName name="ES6_38">#REF!</definedName>
    <definedName name="ES6_39" localSheetId="3">#REF!</definedName>
    <definedName name="ES6_39">#REF!</definedName>
    <definedName name="ES6_4" localSheetId="3">#REF!</definedName>
    <definedName name="ES6_4">#REF!</definedName>
    <definedName name="ES6_40" localSheetId="3">#REF!</definedName>
    <definedName name="ES6_40">#REF!</definedName>
    <definedName name="ES6_41" localSheetId="3">#REF!</definedName>
    <definedName name="ES6_41">#REF!</definedName>
    <definedName name="ES6_42" localSheetId="3">#REF!</definedName>
    <definedName name="ES6_42">#REF!</definedName>
    <definedName name="ES6_43" localSheetId="3">#REF!</definedName>
    <definedName name="ES6_43">#REF!</definedName>
    <definedName name="ES6_5" localSheetId="3">#REF!</definedName>
    <definedName name="ES6_5">#REF!</definedName>
    <definedName name="ES6_6" localSheetId="3">#REF!</definedName>
    <definedName name="ES6_6">#REF!</definedName>
    <definedName name="ES6_7" localSheetId="3">#REF!</definedName>
    <definedName name="ES6_7">#REF!</definedName>
    <definedName name="ES6_8" localSheetId="3">#REF!</definedName>
    <definedName name="ES6_8">#REF!</definedName>
    <definedName name="ES6_9" localSheetId="3">#REF!</definedName>
    <definedName name="ES6_9">#REF!</definedName>
    <definedName name="ESCENARIO" localSheetId="3">#REF!</definedName>
    <definedName name="ESCENARIO">#REF!</definedName>
    <definedName name="Esferas_Reflectivas">[3]Insumos!$D$49</definedName>
    <definedName name="ESP_PUB_VAR_CARP_MET_ITEM">[42]Presupuesto!#REF!,[42]Presupuesto!#REF!</definedName>
    <definedName name="ESP_PUB_VIAS_YPARQ_ITEM">[42]Presupuesto!#REF!</definedName>
    <definedName name="ESP_PUBLICO_EXT_ITEM" localSheetId="3">[42]Presupuesto!#REF!,[42]Presupuesto!#REF!,[42]Presupuesto!#REF!,[42]Presupuesto!#REF!,[42]Presupuesto!#REF!,[42]Presupuesto!#REF!,[42]Presupuesto!#REF!,[42]Presupuesto!#REF!,[42]Presupuesto!#REF!,[42]Presupuesto!#REF!,[42]Presupuesto!#REF!,[42]Presupuesto!#REF!,[42]Presupuesto!#REF!</definedName>
    <definedName name="ESP_PUBLICO_EXT_ITEM">[42]Presupuesto!#REF!,[42]Presupuesto!#REF!,[42]Presupuesto!#REF!,[42]Presupuesto!#REF!,[42]Presupuesto!#REF!,[42]Presupuesto!#REF!,[42]Presupuesto!#REF!,[42]Presupuesto!#REF!,[42]Presupuesto!#REF!,[42]Presupuesto!#REF!,[42]Presupuesto!#REF!,[42]Presupuesto!#REF!,[42]Presupuesto!#REF!</definedName>
    <definedName name="ESP201.15">'[67]201.15'!$H$49</definedName>
    <definedName name="ESP201.21">'[67]201.21'!$H$50</definedName>
    <definedName name="ESP201.7">'[67]201.7'!$H$52</definedName>
    <definedName name="ESP201.8">'[67]201.8'!$H$53</definedName>
    <definedName name="ESP225P" localSheetId="3">#REF!</definedName>
    <definedName name="ESP225P">#REF!</definedName>
    <definedName name="ESP330.1P">'[67]330.1P (7801)'!$H$50</definedName>
    <definedName name="ESP632.1P">'[67]632.1P '!$H$57</definedName>
    <definedName name="ESP632.4P">'[67]632.4P'!$H$51</definedName>
    <definedName name="ESPEJOS_ITEM">[42]Presupuesto!#REF!</definedName>
    <definedName name="este" localSheetId="3">#REF!</definedName>
    <definedName name="este">#REF!</definedName>
    <definedName name="ESTEWW" localSheetId="3">#REF!</definedName>
    <definedName name="ESTEWW">#REF!</definedName>
    <definedName name="ESTOP">[31]BASE!$D$4193</definedName>
    <definedName name="estre" localSheetId="3">#REF!</definedName>
    <definedName name="estre">#REF!</definedName>
    <definedName name="ESTRUCT_ITEM">[42]Presupuesto!#REF!</definedName>
    <definedName name="ESTRUCTURA" localSheetId="3">[42]Presupuesto!#REF!,[42]Presupuesto!#REF!,[42]Presupuesto!#REF!,[42]Presupuesto!#REF!,[42]Presupuesto!#REF!,[42]Presupuesto!#REF!,[42]Presupuesto!#REF!,[42]Presupuesto!#REF!,[42]Presupuesto!#REF!,[42]Presupuesto!#REF!,[42]Presupuesto!#REF!,[42]Presupuesto!#REF!,[42]Presupuesto!#REF!</definedName>
    <definedName name="ESTRUCTURA">[42]Presupuesto!#REF!,[42]Presupuesto!#REF!,[42]Presupuesto!#REF!,[42]Presupuesto!#REF!,[42]Presupuesto!#REF!,[42]Presupuesto!#REF!,[42]Presupuesto!#REF!,[42]Presupuesto!#REF!,[42]Presupuesto!#REF!,[42]Presupuesto!#REF!,[42]Presupuesto!#REF!,[42]Presupuesto!#REF!,[42]Presupuesto!#REF!</definedName>
    <definedName name="EVW" localSheetId="3">#REF!</definedName>
    <definedName name="EVW">#REF!</definedName>
    <definedName name="Excel_BuiltIn__FilterDatabase">[68]Presupuesto_Via_distribuidora!$A$9:$H$344</definedName>
    <definedName name="Excel_BuiltIn_Print_Area">[68]Presupuesto_Via_distribuidora!$C$1:$H$344</definedName>
    <definedName name="Excel_BuiltIn_Print_Area_1" localSheetId="3">#REF!</definedName>
    <definedName name="Excel_BuiltIn_Print_Area_1">#REF!</definedName>
    <definedName name="Excel_BuiltIn_Print_Titles">[68]Presupuesto_Via_distribuidora!$A$2:$IV$8</definedName>
    <definedName name="EXCROC">'[69]Análisis de precios'!$H$52</definedName>
    <definedName name="extra" localSheetId="3">#REF!</definedName>
    <definedName name="extra">#REF!</definedName>
    <definedName name="EXTRA2">[37]EXTRA2!$A$3:$H$18</definedName>
    <definedName name="EXTRA3">[37]EXTRA3!$A$3:$H$20</definedName>
    <definedName name="EXTRA5">[37]EXTRA5!$A$3:$H$7</definedName>
    <definedName name="EXTRA6">[37]EXTRA6!$A$3:$F$18</definedName>
    <definedName name="EXTRA7">[37]EXTRA7!$A$4:$F$9</definedName>
    <definedName name="FACHADA_ITEM">[42]Presupuesto!#REF!</definedName>
    <definedName name="FACN" localSheetId="3">#REF!</definedName>
    <definedName name="FACN">#REF!</definedName>
    <definedName name="factmas2smlv">'[3]Factor Prestacionas para aiu'!$C$30+1</definedName>
    <definedName name="factor" localSheetId="3">#REF!</definedName>
    <definedName name="factor">#REF!</definedName>
    <definedName name="Factor_NAL" localSheetId="3">#REF!</definedName>
    <definedName name="Factor_NAL">#REF!</definedName>
    <definedName name="FACTOR_PRESTACIONAL_1sml">'[6]Factor Prestacionas para aiu'!$B$30+1</definedName>
    <definedName name="Factor_Sonic" localSheetId="3">#REF!</definedName>
    <definedName name="Factor_Sonic">#REF!</definedName>
    <definedName name="fd">'[51]A. P. U.'!#REF!</definedName>
    <definedName name="fdd" localSheetId="3">#REF!</definedName>
    <definedName name="fdd">#REF!</definedName>
    <definedName name="FDGASDFASD" localSheetId="3">#REF!</definedName>
    <definedName name="FDGASDFASD">#REF!</definedName>
    <definedName name="febrero">'[70] Insumo'!#REF!</definedName>
    <definedName name="FECHA">[29]PRESUPUESTO!$F$3</definedName>
    <definedName name="ff" localSheetId="3">#REF!</definedName>
    <definedName name="ff">#REF!</definedName>
    <definedName name="FFF" localSheetId="3" hidden="1">{"TAB1",#N/A,TRUE,"GENERAL";"TAB2",#N/A,TRUE,"GENERAL";"TAB3",#N/A,TRUE,"GENERAL";"TAB4",#N/A,TRUE,"GENERAL";"TAB5",#N/A,TRUE,"GENERAL"}</definedName>
    <definedName name="FFF" hidden="1">{"TAB1",#N/A,TRUE,"GENERAL";"TAB2",#N/A,TRUE,"GENERAL";"TAB3",#N/A,TRUE,"GENERAL";"TAB4",#N/A,TRUE,"GENERAL";"TAB5",#N/A,TRUE,"GENERAL"}</definedName>
    <definedName name="ffffff" localSheetId="3">#REF!</definedName>
    <definedName name="ffffff">#REF!</definedName>
    <definedName name="fhg" localSheetId="3">#REF!</definedName>
    <definedName name="fhg">#REF!</definedName>
    <definedName name="fhhfhjgf" localSheetId="3">#REF!</definedName>
    <definedName name="fhhfhjgf">#REF!</definedName>
    <definedName name="fi" localSheetId="3">#REF!</definedName>
    <definedName name="fi">#REF!</definedName>
    <definedName name="FIDUCIASOCTUBRE" localSheetId="3">#REF!</definedName>
    <definedName name="FIDUCIASOCTUBRE">#REF!</definedName>
    <definedName name="fijamix" localSheetId="3">'[35]LISTADO '!$F$110</definedName>
    <definedName name="fijamix">'[2]LISTADO '!$F$110</definedName>
    <definedName name="Final" localSheetId="3">#REF!</definedName>
    <definedName name="Final">#REF!</definedName>
    <definedName name="FINANC" localSheetId="3">#REF!</definedName>
    <definedName name="FINANC">#REF!</definedName>
    <definedName name="Finequipo" localSheetId="3">#REF!</definedName>
    <definedName name="Finequipo">#REF!</definedName>
    <definedName name="FinequipoPrecios" localSheetId="3">#REF!</definedName>
    <definedName name="FinequipoPrecios">#REF!</definedName>
    <definedName name="FinEVW" localSheetId="3">#REF!</definedName>
    <definedName name="FinEVW">#REF!</definedName>
    <definedName name="Finitems" localSheetId="3">#REF!</definedName>
    <definedName name="Finitems">#REF!</definedName>
    <definedName name="Flasher_luminoso_para_barricadas">[1]Insumos!$D$26</definedName>
    <definedName name="fnfdkns" localSheetId="3" hidden="1">#REF!</definedName>
    <definedName name="fnfdkns" hidden="1">#REF!</definedName>
    <definedName name="FOBO105" localSheetId="3">#REF!</definedName>
    <definedName name="FOBO105">#REF!</definedName>
    <definedName name="FOBO105US" localSheetId="3">#REF!</definedName>
    <definedName name="FOBO105US">#REF!</definedName>
    <definedName name="FOBO106" localSheetId="3">#REF!</definedName>
    <definedName name="FOBO106">#REF!</definedName>
    <definedName name="FOBO106US" localSheetId="3">#REF!</definedName>
    <definedName name="FOBO106US">#REF!</definedName>
    <definedName name="FOBO107" localSheetId="3">#REF!</definedName>
    <definedName name="FOBO107">#REF!</definedName>
    <definedName name="FOBO107US" localSheetId="3">#REF!</definedName>
    <definedName name="FOBO107US">#REF!</definedName>
    <definedName name="FOBO108" localSheetId="3">#REF!</definedName>
    <definedName name="FOBO108">#REF!</definedName>
    <definedName name="FOBO108US" localSheetId="3">#REF!</definedName>
    <definedName name="FOBO108US">#REF!</definedName>
    <definedName name="FOBO5">[40]Items!$AC$15</definedName>
    <definedName name="FOBO5US">[40]Items!$AC$15</definedName>
    <definedName name="FOBO6">[40]Items!$AC$16</definedName>
    <definedName name="FOBO6US">[40]Items!$AC$15</definedName>
    <definedName name="FOBO7">[40]Items!$AC$17</definedName>
    <definedName name="FOBO7US">[40]Items!$AC$15</definedName>
    <definedName name="FOBO8">[40]Items!$AC$18</definedName>
    <definedName name="FOBO8US">[40]Items!$AC$15</definedName>
    <definedName name="fomulario3" localSheetId="3">#REF!</definedName>
    <definedName name="fomulario3">#REF!</definedName>
    <definedName name="FORMA">[45]BASE!$D$1773</definedName>
    <definedName name="formaleta_madera">'[1]Equipo y transporte'!$D$14</definedName>
    <definedName name="Formaletas" localSheetId="3">'[35]LISTADO '!$L$5</definedName>
    <definedName name="Formaletas">'[2]LISTADO '!$L$5</definedName>
    <definedName name="Formato" localSheetId="3">#REF!</definedName>
    <definedName name="Formato">#REF!</definedName>
    <definedName name="formularioCantidades" localSheetId="3">#REF!</definedName>
    <definedName name="formularioCantidades">#REF!</definedName>
    <definedName name="FRANCIA" localSheetId="3">#REF!</definedName>
    <definedName name="FRANCIA">#REF!</definedName>
    <definedName name="FRANCO" localSheetId="3">#REF!</definedName>
    <definedName name="FRANCO">#REF!</definedName>
    <definedName name="FRE">[71]Data!$H$8</definedName>
    <definedName name="FREV" localSheetId="3">#REF!</definedName>
    <definedName name="FREV">#REF!</definedName>
    <definedName name="FS" localSheetId="3">#REF!</definedName>
    <definedName name="FS">#REF!</definedName>
    <definedName name="fsda" localSheetId="3">[42]Presupuesto!#REF!,[42]Presupuesto!#REF!</definedName>
    <definedName name="fsda">[42]Presupuesto!#REF!,[42]Presupuesto!#REF!</definedName>
    <definedName name="ftr">[71]Data!$H$10</definedName>
    <definedName name="fue" localSheetId="3">#REF!</definedName>
    <definedName name="fue">#REF!</definedName>
    <definedName name="g" localSheetId="3">#REF!</definedName>
    <definedName name="g">#REF!</definedName>
    <definedName name="G._Importación" localSheetId="3">#REF!</definedName>
    <definedName name="G._Importación">#REF!</definedName>
    <definedName name="Ga" localSheetId="3">#REF!</definedName>
    <definedName name="Ga">#REF!</definedName>
    <definedName name="GASO">[31]BASE!$D$205</definedName>
    <definedName name="Gastos" localSheetId="3">#REF!</definedName>
    <definedName name="Gastos">#REF!</definedName>
    <definedName name="Gb" localSheetId="3">#REF!</definedName>
    <definedName name="Gb">#REF!</definedName>
    <definedName name="Gc" localSheetId="3">#REF!</definedName>
    <definedName name="Gc">#REF!</definedName>
    <definedName name="Gd" localSheetId="3">#REF!</definedName>
    <definedName name="Gd">#REF!</definedName>
    <definedName name="gdfhadhadffhad" localSheetId="3">#REF!</definedName>
    <definedName name="gdfhadhadffhad">#REF!</definedName>
    <definedName name="Ge" localSheetId="3">#REF!</definedName>
    <definedName name="Ge">#REF!</definedName>
    <definedName name="GENERAL" localSheetId="3">#REF!</definedName>
    <definedName name="GENERAL">#REF!</definedName>
    <definedName name="Gf" localSheetId="3">#REF!</definedName>
    <definedName name="Gf">#REF!</definedName>
    <definedName name="Gg" localSheetId="3">#REF!</definedName>
    <definedName name="Gg">#REF!</definedName>
    <definedName name="ggerg" localSheetId="3">#REF!</definedName>
    <definedName name="ggerg">#REF!</definedName>
    <definedName name="gggggg" localSheetId="3">#REF!</definedName>
    <definedName name="gggggg">#REF!</definedName>
    <definedName name="Gh" localSheetId="3">#REF!</definedName>
    <definedName name="Gh">#REF!</definedName>
    <definedName name="GHIUGEfhohpfjdpsaj" localSheetId="3" hidden="1">#REF!</definedName>
    <definedName name="GHIUGEfhohpfjdpsaj" hidden="1">#REF!</definedName>
    <definedName name="ghjf" localSheetId="3">#REF!</definedName>
    <definedName name="ghjf">#REF!</definedName>
    <definedName name="Gi" localSheetId="3">#REF!</definedName>
    <definedName name="Gi">#REF!</definedName>
    <definedName name="GIRON">[26]GIRON!$A$4:$K$5</definedName>
    <definedName name="gjkhlkhjkñjñlk" localSheetId="3">#REF!</definedName>
    <definedName name="gjkhlkhjkñjñlk">#REF!</definedName>
    <definedName name="Gk" localSheetId="3">#REF!</definedName>
    <definedName name="Gk">#REF!</definedName>
    <definedName name="GKJDGDIJZ">"Imagen 3"</definedName>
    <definedName name="_xlnm.Recorder" localSheetId="3">#REF!</definedName>
    <definedName name="_xlnm.Recorder">#REF!</definedName>
    <definedName name="Grava">[1]Insumos!$D$8</definedName>
    <definedName name="GRIFERIAS_ITEM">[42]Presupuesto!#REF!</definedName>
    <definedName name="GRUPO1" localSheetId="3">#REF!</definedName>
    <definedName name="GRUPO1">#REF!</definedName>
    <definedName name="GRUPO2" localSheetId="3">#REF!</definedName>
    <definedName name="GRUPO2">#REF!</definedName>
    <definedName name="Gv" localSheetId="3">#REF!</definedName>
    <definedName name="Gv">#REF!</definedName>
    <definedName name="Gw" localSheetId="3">#REF!</definedName>
    <definedName name="Gw">#REF!</definedName>
    <definedName name="H_AA" localSheetId="3">VLOOKUP(#REF!,'[72]AA-MUSICA'!$A$1:$I$65536,9,FALSE)</definedName>
    <definedName name="H_AA">VLOOKUP(#REF!,'[72]AA-MUSICA'!$A$1:$I$65536,9,FALSE)</definedName>
    <definedName name="H_EL" localSheetId="3">VLOOKUP(#REF!,'[72]ELE-RESUMEN'!$A$1:$G$65536,6,FALSE)*(1+'[72]ELE-RESUMEN'!$F$350)</definedName>
    <definedName name="H_EL">VLOOKUP(#REF!,'[72]ELE-RESUMEN'!$A$1:$G$65536,6,FALSE)*(1+'[72]ELE-RESUMEN'!$F$350)</definedName>
    <definedName name="H_HI" localSheetId="3">VLOOKUP(#REF!,'[72]HID-RESUMEN'!$A$1:$F$65536,6,FALSE)*(1+'[72]HID-RESUMEN'!$H$1)</definedName>
    <definedName name="H_HI">VLOOKUP(#REF!,'[72]HID-RESUMEN'!$A$1:$F$65536,6,FALSE)*(1+'[72]HID-RESUMEN'!$H$1)</definedName>
    <definedName name="Ha" localSheetId="3">#REF!</definedName>
    <definedName name="Ha">#REF!</definedName>
    <definedName name="Hb" localSheetId="3">#REF!</definedName>
    <definedName name="Hb">#REF!</definedName>
    <definedName name="HG" localSheetId="3">#REF!</definedName>
    <definedName name="HG">#REF!</definedName>
    <definedName name="hh" localSheetId="3">#REF!</definedName>
    <definedName name="hh">#REF!</definedName>
    <definedName name="Hid">'[56]Interc de Hidr.'!$E$1:$E$65536</definedName>
    <definedName name="HIDR160PE_S1" localSheetId="3">#REF!</definedName>
    <definedName name="HIDR160PE_S1">#REF!</definedName>
    <definedName name="HIDR160PE_S2" localSheetId="3">#REF!</definedName>
    <definedName name="HIDR160PE_S2">#REF!</definedName>
    <definedName name="HIDR160PE_S3" localSheetId="3">#REF!</definedName>
    <definedName name="HIDR160PE_S3">#REF!</definedName>
    <definedName name="HIDR160PE_S4" localSheetId="3">#REF!</definedName>
    <definedName name="HIDR160PE_S4">#REF!</definedName>
    <definedName name="HIDR160PE_S5" localSheetId="3">#REF!</definedName>
    <definedName name="HIDR160PE_S5">#REF!</definedName>
    <definedName name="HIDR160PE_S6" localSheetId="3">#REF!</definedName>
    <definedName name="HIDR160PE_S6">#REF!</definedName>
    <definedName name="HIDR200PE_S1" localSheetId="3">#REF!</definedName>
    <definedName name="HIDR200PE_S1">#REF!</definedName>
    <definedName name="HIDR200PE_S2" localSheetId="3">#REF!</definedName>
    <definedName name="HIDR200PE_S2">#REF!</definedName>
    <definedName name="HIDR200PE_S3" localSheetId="3">#REF!</definedName>
    <definedName name="HIDR200PE_S3">#REF!</definedName>
    <definedName name="HIDR200PE_S4" localSheetId="3">#REF!</definedName>
    <definedName name="HIDR200PE_S4">#REF!</definedName>
    <definedName name="HIDR200PE_S5" localSheetId="3">#REF!</definedName>
    <definedName name="HIDR200PE_S5">#REF!</definedName>
    <definedName name="HIDR200PE_S6" localSheetId="3">#REF!</definedName>
    <definedName name="HIDR200PE_S6">#REF!</definedName>
    <definedName name="HIDROSANITYGAS_ITEM">[42]Presupuesto!#REF!</definedName>
    <definedName name="HJ" localSheetId="3">#REF!</definedName>
    <definedName name="HJ">#REF!</definedName>
    <definedName name="hoha" localSheetId="3">#REF!</definedName>
    <definedName name="hoha">#REF!</definedName>
    <definedName name="HOJA1" localSheetId="3">#REF!</definedName>
    <definedName name="HOJA1">#REF!</definedName>
    <definedName name="HOJACALCULO" localSheetId="3">#REF!</definedName>
    <definedName name="HOJACALCULO">#REF!</definedName>
    <definedName name="horat">'[73]Itemes Renovación'!#REF!</definedName>
    <definedName name="HORAVIBRO" localSheetId="3">#REF!</definedName>
    <definedName name="HORAVIBRO">#REF!</definedName>
    <definedName name="HTML_CodePage" hidden="1">1252</definedName>
    <definedName name="HTML_Control" localSheetId="3" hidden="1">{"'Parámetros'!$A$3:$C$3"}</definedName>
    <definedName name="HTML_Control" hidden="1">{"'Parámetros'!$A$3:$C$3"}</definedName>
    <definedName name="HTML_Control2" localSheetId="3"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Y" localSheetId="3">#REF!</definedName>
    <definedName name="HY">#REF!</definedName>
    <definedName name="I" localSheetId="3">#REF!</definedName>
    <definedName name="I">#REF!</definedName>
    <definedName name="IF">'[51]A. P. U.'!#REF!</definedName>
    <definedName name="IMP" localSheetId="3">#REF!</definedName>
    <definedName name="IMP">#REF!</definedName>
    <definedName name="IMPOR" localSheetId="3">#REF!</definedName>
    <definedName name="IMPOR">#REF!</definedName>
    <definedName name="IMPREV">[71]Data!$H$6</definedName>
    <definedName name="imprevistos" localSheetId="3">#REF!</definedName>
    <definedName name="Imprevistos">#REF!</definedName>
    <definedName name="INCRUST">[42]Presupuesto!#REF!,[42]Presupuesto!#REF!,[42]Presupuesto!#REF!,[42]Presupuesto!#REF!,[42]Presupuesto!#REF!</definedName>
    <definedName name="indirectos" localSheetId="3">#REF!</definedName>
    <definedName name="indirectos">#REF!</definedName>
    <definedName name="inf" localSheetId="3">#REF!</definedName>
    <definedName name="inf">#REF!</definedName>
    <definedName name="INFG" localSheetId="3">#REF!</definedName>
    <definedName name="INFG">#REF!</definedName>
    <definedName name="INFO">!$G$1:$K$8</definedName>
    <definedName name="informe" localSheetId="3">#REF!</definedName>
    <definedName name="informe">#REF!</definedName>
    <definedName name="Instalacion" localSheetId="3">#REF!</definedName>
    <definedName name="Instalacion">#REF!</definedName>
    <definedName name="instalador_hidrosanitario" localSheetId="3">[35]M.O.!$F$19</definedName>
    <definedName name="instalador_hidrosanitario">[2]M.O.!$F$19</definedName>
    <definedName name="INSU">[74]INSUMOS!$A$1:$E$65536</definedName>
    <definedName name="INSUMOS_EQUIPOS">'[55]INSUMOS EQUIPOS'!$A$1:$D$65</definedName>
    <definedName name="INSUMOS_MANO_DE_OBRA">'[55]INSUMOS MANO DE OBRA'!$A$1:$I$63</definedName>
    <definedName name="INSUMOS_MATERIALES">'[55]INSUMOS MATERIALES'!$A$1:$D$158</definedName>
    <definedName name="INSUMOS_SERVICIOS">'[55]INSUMOS SERVICIOS'!$A$1:$D$53</definedName>
    <definedName name="INSUMOS_TRANSPORTES">'[55]INSUMOS TRANSPORTES'!$A$1:$D$47</definedName>
    <definedName name="INSUMOS2">[48]Insumos!$C$7:$H$597</definedName>
    <definedName name="InTap">[56]Interc.tapones!$E$1:$E$65536</definedName>
    <definedName name="Interruptor_sencillo" localSheetId="3">'[35]LISTADO '!$F$81</definedName>
    <definedName name="Interruptor_sencillo">'[2]LISTADO '!$F$81</definedName>
    <definedName name="interventoria_2" hidden="1">#REF!</definedName>
    <definedName name="IntVal">[56]Interc.válv.!$E$1:$E$65536</definedName>
    <definedName name="INV_11">'[75]PR 1'!$A$2:$N$655</definedName>
    <definedName name="ITE" localSheetId="3">#REF!</definedName>
    <definedName name="ITE">#REF!</definedName>
    <definedName name="ITEM" localSheetId="3">#REF!</definedName>
    <definedName name="ITEM">#REF!</definedName>
    <definedName name="ITEM1" localSheetId="3">#REF!</definedName>
    <definedName name="ITEM1">#REF!</definedName>
    <definedName name="ITEM2" localSheetId="3">#REF!</definedName>
    <definedName name="ITEM2">#REF!</definedName>
    <definedName name="ITEM3" localSheetId="3">#REF!</definedName>
    <definedName name="ITEM3">#REF!</definedName>
    <definedName name="ItemCodos" localSheetId="3">#REF!</definedName>
    <definedName name="ItemCodos">#REF!</definedName>
    <definedName name="Ítems">[38]Presupuesto!$A$2:$A$76</definedName>
    <definedName name="ITEMS_DEF">[48]Presupuesto!$B$5:$I$68</definedName>
    <definedName name="itemscasa" localSheetId="3">#REF!</definedName>
    <definedName name="itemscasa">#REF!</definedName>
    <definedName name="itemspresa" localSheetId="3">#REF!</definedName>
    <definedName name="itemspresa">#REF!</definedName>
    <definedName name="IVA" localSheetId="3">#REF!</definedName>
    <definedName name="IVA">#REF!</definedName>
    <definedName name="IZ">[61]PROGRAM!$D$8</definedName>
    <definedName name="j" localSheetId="3" hidden="1">'[76]Datos-Gráfica'!#REF!</definedName>
    <definedName name="j" hidden="1">'[7]Datos-Gráfica'!#REF!</definedName>
    <definedName name="Ja" localSheetId="3">#REF!</definedName>
    <definedName name="Ja">#REF!</definedName>
    <definedName name="JAPON" localSheetId="3">#REF!</definedName>
    <definedName name="JAPON">#REF!</definedName>
    <definedName name="Jb" localSheetId="3">#REF!</definedName>
    <definedName name="Jb">#REF!</definedName>
    <definedName name="Jc" localSheetId="3">#REF!</definedName>
    <definedName name="Jc">#REF!</definedName>
    <definedName name="Jd" localSheetId="3">#REF!</definedName>
    <definedName name="Jd">#REF!</definedName>
    <definedName name="jdhdh" localSheetId="3">#REF!</definedName>
    <definedName name="jdhdh">#REF!</definedName>
    <definedName name="Je" localSheetId="3">#REF!</definedName>
    <definedName name="Je">#REF!</definedName>
    <definedName name="Jf" localSheetId="3">#REF!</definedName>
    <definedName name="Jf">#REF!</definedName>
    <definedName name="jhj" localSheetId="3">#REF!</definedName>
    <definedName name="jhj">#REF!</definedName>
    <definedName name="k" localSheetId="3">#REF!</definedName>
    <definedName name="k">#REF!</definedName>
    <definedName name="Kennwort">[77]Auftragsprofil!$D$5</definedName>
    <definedName name="KFOBUS" localSheetId="3">#REF!</definedName>
    <definedName name="KFOBUS">#REF!</definedName>
    <definedName name="KO" localSheetId="0" hidden="1">#REF!</definedName>
    <definedName name="KO" localSheetId="3">#REF!</definedName>
    <definedName name="KO" hidden="1">#REF!</definedName>
    <definedName name="Kunde">[77]Auftragsprofil!$D$3</definedName>
    <definedName name="l" localSheetId="3">#REF!</definedName>
    <definedName name="l">#REF!</definedName>
    <definedName name="La" localSheetId="3">#REF!</definedName>
    <definedName name="La">#REF!</definedName>
    <definedName name="Laboratorio">#REF!</definedName>
    <definedName name="Lamparas_2_48" localSheetId="3">'[35]LISTADO '!$F$107</definedName>
    <definedName name="Lamparas_2_48">'[2]LISTADO '!$F$107</definedName>
    <definedName name="Lavaplatos" localSheetId="3">'[35]LISTADO '!$F$32</definedName>
    <definedName name="Lavaplatos">'[2]LISTADO '!$F$32</definedName>
    <definedName name="Lb" localSheetId="3">#REF!</definedName>
    <definedName name="Lb">#REF!</definedName>
    <definedName name="Ld" localSheetId="3">#REF!</definedName>
    <definedName name="Ld">#REF!</definedName>
    <definedName name="Le" localSheetId="3">#REF!</definedName>
    <definedName name="Le">#REF!</definedName>
    <definedName name="Lf" localSheetId="3">#REF!</definedName>
    <definedName name="Lf">#REF!</definedName>
    <definedName name="LG" localSheetId="3">LEN(#REF!)</definedName>
    <definedName name="LG">LEN(#REF!)</definedName>
    <definedName name="Lh" localSheetId="3">#REF!</definedName>
    <definedName name="Lh">#REF!</definedName>
    <definedName name="Li" localSheetId="3">#REF!</definedName>
    <definedName name="Li">#REF!</definedName>
    <definedName name="LICITACION" localSheetId="3">#REF!</definedName>
    <definedName name="LICITACION">#REF!</definedName>
    <definedName name="LICITACION_PUBLICA" localSheetId="3">#REF!</definedName>
    <definedName name="LICITACION_PUBLICA">#REF!</definedName>
    <definedName name="Limatesa_thermo" localSheetId="3">'[35]LISTADO '!$F$104</definedName>
    <definedName name="Limatesa_thermo">'[2]LISTADO '!$F$104</definedName>
    <definedName name="LIMP">[29]BASE!$D$97</definedName>
    <definedName name="Limpiador_PVC_x_1_4_de_galón">[3]Insumos!#REF!</definedName>
    <definedName name="LISTA_EQ">[78]Equipos!$A$2:$A$62</definedName>
    <definedName name="LISTA_HE">[78]Herramienta!$A$2:$A$4</definedName>
    <definedName name="LISTA_MA">[78]Materiales!$A$2:$A$1033</definedName>
    <definedName name="LISTA_MO">'[78]Mano de Obra'!$A$2:$A$35</definedName>
    <definedName name="LISTA_OT">[78]Otros!$A$2:$A$22</definedName>
    <definedName name="ListaCantidad" localSheetId="3">#REF!</definedName>
    <definedName name="ListaCantidad">#REF!</definedName>
    <definedName name="ListaItem" localSheetId="3">#REF!</definedName>
    <definedName name="ListaItem">#REF!</definedName>
    <definedName name="ListaUni">[79]TOTALES!$D$7:$D$654</definedName>
    <definedName name="Liston_2_4" localSheetId="3">'[35]LISTADO '!$F$12</definedName>
    <definedName name="Liston_2_4">'[2]LISTADO '!$F$12</definedName>
    <definedName name="Lj" localSheetId="3">#REF!</definedName>
    <definedName name="Lj">#REF!</definedName>
    <definedName name="Lk" localSheetId="3">#REF!</definedName>
    <definedName name="Lk">#REF!</definedName>
    <definedName name="ll" localSheetId="3">#REF!</definedName>
    <definedName name="ll">#REF!</definedName>
    <definedName name="lleno">[42]Presupuesto!#REF!</definedName>
    <definedName name="Lll" localSheetId="3">#REF!</definedName>
    <definedName name="Lll">#REF!</definedName>
    <definedName name="Lm" localSheetId="3">#REF!</definedName>
    <definedName name="Lm">#REF!</definedName>
    <definedName name="Ln" localSheetId="3">#REF!</definedName>
    <definedName name="Ln">#REF!</definedName>
    <definedName name="Lñ" localSheetId="3">#REF!</definedName>
    <definedName name="Lñ">#REF!</definedName>
    <definedName name="Lo" localSheetId="3">#REF!</definedName>
    <definedName name="Lo">#REF!</definedName>
    <definedName name="LOCA">[47]!absc</definedName>
    <definedName name="LOCA1">[47]!absc</definedName>
    <definedName name="LOCALIZACIÓN_Y_REPLANTEO._ESTRUCTURAS">[80]INDICE!#REF!</definedName>
    <definedName name="LOPE" localSheetId="3">#REF!</definedName>
    <definedName name="LOPE">#REF!</definedName>
    <definedName name="LosPrecios" localSheetId="3">#REF!</definedName>
    <definedName name="LosPrecios">#REF!</definedName>
    <definedName name="LosPreciosTit" localSheetId="3">#REF!</definedName>
    <definedName name="LosPreciosTit">#REF!</definedName>
    <definedName name="Lp" localSheetId="3">#REF!</definedName>
    <definedName name="Lp">#REF!</definedName>
    <definedName name="Lq" localSheetId="3">#REF!</definedName>
    <definedName name="Lq">#REF!</definedName>
    <definedName name="Lr" localSheetId="3">#REF!</definedName>
    <definedName name="Lr">#REF!</definedName>
    <definedName name="Ls" localSheetId="3">#REF!</definedName>
    <definedName name="Ls">#REF!</definedName>
    <definedName name="Lt" localSheetId="3">#REF!</definedName>
    <definedName name="Lt">#REF!</definedName>
    <definedName name="Lu" localSheetId="3">#REF!</definedName>
    <definedName name="Lu">#REF!</definedName>
    <definedName name="LUPVC">[29]BASE!$D$95</definedName>
    <definedName name="Lz" localSheetId="3">#REF!</definedName>
    <definedName name="Lz">#REF!</definedName>
    <definedName name="M240K">[28]BASE!$D$45</definedName>
    <definedName name="Ma" localSheetId="3">#REF!</definedName>
    <definedName name="Ma">#REF!</definedName>
    <definedName name="Maestro" localSheetId="0">'[3]Factor Prestacionas para aiu'!#REF!</definedName>
    <definedName name="Maestro" localSheetId="3">[35]M.O.!$F$16</definedName>
    <definedName name="Maestro">[2]M.O.!$F$16</definedName>
    <definedName name="Maestro_de_Obra">[1]CUADRILLAS!$B$13</definedName>
    <definedName name="Makro1" localSheetId="3">#REF!</definedName>
    <definedName name="Makro1">#REF!</definedName>
    <definedName name="MAL">'[81]Estado Resumen'!#REF!&lt;2.5</definedName>
    <definedName name="MAL_1" localSheetId="3">#REF!</definedName>
    <definedName name="MAL_1">#REF!</definedName>
    <definedName name="Malla_electrosoldada_de_8.5_mm_cada_15_cm">[3]Insumos!#REF!</definedName>
    <definedName name="MALO">'[82]ESTADO VÍA-CRIT.TECNICO'!#REF!&lt;2.5</definedName>
    <definedName name="MALO_1" localSheetId="3">#REF!</definedName>
    <definedName name="MALO_1">#REF!</definedName>
    <definedName name="mama" localSheetId="3" hidden="1">'[83]Datos-Gráfica-Apartada'!#REF!</definedName>
    <definedName name="mama" hidden="1">'[8]Datos-Gráfica-Apartada'!#REF!</definedName>
    <definedName name="MAMPOSTERIA" localSheetId="3">#REF!</definedName>
    <definedName name="MAMPOSTERIA">#REF!</definedName>
    <definedName name="MARCOS" localSheetId="3">#REF!</definedName>
    <definedName name="MARCOS">#REF!</definedName>
    <definedName name="margen" localSheetId="3">#REF!</definedName>
    <definedName name="margen">#REF!</definedName>
    <definedName name="Márgen" localSheetId="3">#REF!</definedName>
    <definedName name="Márgen">#REF!</definedName>
    <definedName name="margentyco" localSheetId="3">#REF!</definedName>
    <definedName name="margentyco">#REF!</definedName>
    <definedName name="MarkP" localSheetId="3">#REF!</definedName>
    <definedName name="MarkP">#REF!</definedName>
    <definedName name="MAT" localSheetId="3">#REF!</definedName>
    <definedName name="MAT">#REF!</definedName>
    <definedName name="MATER">[65]MATERIAL!$B$3:$B$580</definedName>
    <definedName name="Material_seleccionado" localSheetId="3">'[35]LISTADO '!$F$11</definedName>
    <definedName name="Material_seleccionado">'[2]LISTADO '!$F$11</definedName>
    <definedName name="MATERIALES" localSheetId="3">[65]MATERIAL!$B$2:$D$580</definedName>
    <definedName name="materiales">[9]MATERIALES!$B$6:$D$403</definedName>
    <definedName name="MaterialTub" localSheetId="3">#REF!</definedName>
    <definedName name="MaterialTub">#REF!</definedName>
    <definedName name="MATPR">[29]BASE!$D$66</definedName>
    <definedName name="Mb" localSheetId="3">#REF!</definedName>
    <definedName name="Mb">#REF!</definedName>
    <definedName name="MC4CM">[29]BASE!$D$4191</definedName>
    <definedName name="MCC">[71]PROVISIONAL!$B$8:$E$22</definedName>
    <definedName name="MDEO">[71]Data!$A$1391:$IV$1440</definedName>
    <definedName name="MEJORA" localSheetId="3">#REF!</definedName>
    <definedName name="MEJORA">#REF!</definedName>
    <definedName name="MEMORIAS">[55]MEMORIAS!$A:$H</definedName>
    <definedName name="Mezcladora_trompo_a_gasolina__Inc._combustible">'[1]Equipo y transporte'!$D$19</definedName>
    <definedName name="MLFB" localSheetId="3">#REF!</definedName>
    <definedName name="MLFB">#REF!</definedName>
    <definedName name="MM" localSheetId="3" hidden="1">{"'Parámetros'!$A$3:$C$3"}</definedName>
    <definedName name="MM" hidden="1">{"'Parámetros'!$A$3:$C$3"}</definedName>
    <definedName name="MOBILIARIO_SEG_ELECTRON_ITEM">[42]Presupuesto!#REF!</definedName>
    <definedName name="MOBILIARIOOFIC_ITEM">[42]Presupuesto!#REF!</definedName>
    <definedName name="MONCANADA" localSheetId="3">#REF!</definedName>
    <definedName name="MONCANADA">#REF!</definedName>
    <definedName name="MONDM" localSheetId="3">#REF!</definedName>
    <definedName name="MONDM">#REF!</definedName>
    <definedName name="MONECU" localSheetId="3">#REF!</definedName>
    <definedName name="MONECU">#REF!</definedName>
    <definedName name="MONFRANCIA" localSheetId="3">#REF!</definedName>
    <definedName name="MONFRANCIA">#REF!</definedName>
    <definedName name="MONPAIS1" localSheetId="3">#REF!</definedName>
    <definedName name="MONPAIS1">#REF!</definedName>
    <definedName name="MONPAIS2" localSheetId="3">#REF!</definedName>
    <definedName name="MONPAIS2">#REF!</definedName>
    <definedName name="MONPERU" localSheetId="3">#REF!</definedName>
    <definedName name="MONPERU">#REF!</definedName>
    <definedName name="MONPTA" localSheetId="3">#REF!</definedName>
    <definedName name="MONPTA">#REF!</definedName>
    <definedName name="MONSUECIA" localSheetId="3">#REF!</definedName>
    <definedName name="MONSUECIA">#REF!</definedName>
    <definedName name="MONTAJE_EQUIPOS">'[44]Montaje de equipos'!$A:$I</definedName>
    <definedName name="MONVENE" localSheetId="3">#REF!</definedName>
    <definedName name="MONVENE">#REF!</definedName>
    <definedName name="MONYEN" localSheetId="3">#REF!</definedName>
    <definedName name="MONYEN">#REF!</definedName>
    <definedName name="Mortero_1_3" localSheetId="3">'[35]Apu Basicos'!$F$74</definedName>
    <definedName name="Mortero_1_3">'[2]Apu Basicos'!$F$74</definedName>
    <definedName name="mortero1_3_apartado">'[3]Concretos y morteros'!$G$76</definedName>
    <definedName name="mortero1_3_arboletes">'[3]Concretos y morteros'!$G$392</definedName>
    <definedName name="mortero1_3_carepa">'[3]Concretos y morteros'!$G$633</definedName>
    <definedName name="mortero1_3_chigorodo">'[3]Concretos y morteros'!$G$875</definedName>
    <definedName name="mortero1_3_mutata">'[3]Concretos y morteros'!$G$1116</definedName>
    <definedName name="mortero1_3_necocli">'[3]Concretos y morteros'!$G$1359</definedName>
    <definedName name="mortero1_3_sanjuan">'[3]Concretos y morteros'!$G$1601</definedName>
    <definedName name="mortero1_3_sanpedro">'[3]Concretos y morteros'!$G$1843</definedName>
    <definedName name="mortero1_3_turbo">'[3]Concretos y morteros'!$G$2085</definedName>
    <definedName name="MOTOP">[52]BASE!$D$14</definedName>
    <definedName name="MOV" localSheetId="3">#REF!</definedName>
    <definedName name="MOV">#REF!</definedName>
    <definedName name="MOV_TIERRA_ITEM">[42]Presupuesto!#REF!</definedName>
    <definedName name="MUEBLES_BAÑOS_ITEM">[42]Presupuesto!#REF!</definedName>
    <definedName name="MUEBLES_COC_ITEM">[42]Presupuesto!#REF!</definedName>
    <definedName name="MUEBLES_COC_VALOR">[42]Presupuesto!#REF!</definedName>
    <definedName name="MUEBLES_MADERA_FIJ_ITEM">[42]Presupuesto!#REF!</definedName>
    <definedName name="muni1">[10]Hoja1!$B$3</definedName>
    <definedName name="muni2">[10]Hoja1!$B$4</definedName>
    <definedName name="muni3">[10]Hoja1!$B$5</definedName>
    <definedName name="muni4">[10]Hoja1!$B$6</definedName>
    <definedName name="MUNICIPIO">[29]PRESUPUESTO!$C$3</definedName>
    <definedName name="municipios">[11]PRESU!$A$4:$B$266</definedName>
    <definedName name="MUROS_BLOQ_PLOMO_ITEM">[42]Presupuesto!#REF!</definedName>
    <definedName name="MUROS_BLOQ_PLOMO_VALOR">[42]Presupuesto!$G$62:$G$66</definedName>
    <definedName name="MYC_DRYWALLITEM" localSheetId="3">[42]Presupuesto!#REF!,[42]Presupuesto!#REF!,[42]Presupuesto!#REF!</definedName>
    <definedName name="MYC_DRYWALLITEM">[42]Presupuesto!#REF!,[42]Presupuesto!#REF!,[42]Presupuesto!#REF!</definedName>
    <definedName name="MYCIELOS_DRYWALLVALOR">[42]Presupuesto!#REF!</definedName>
    <definedName name="MYPUERTAS_MAD_ITEM">[42]Presupuesto!#REF!</definedName>
    <definedName name="MYPUERTAS_MET_ITEM">[42]Presupuesto!#REF!</definedName>
    <definedName name="N" localSheetId="3" hidden="1">#REF!</definedName>
    <definedName name="N" hidden="1">#REF!</definedName>
    <definedName name="Na" localSheetId="3">#REF!</definedName>
    <definedName name="Na">#REF!</definedName>
    <definedName name="NACI" localSheetId="3">#REF!</definedName>
    <definedName name="NACI">#REF!</definedName>
    <definedName name="NACIONAL" localSheetId="3">#REF!</definedName>
    <definedName name="NACIONAL">#REF!</definedName>
    <definedName name="nacionalizacion" localSheetId="3">#REF!</definedName>
    <definedName name="nacionalizacion">#REF!</definedName>
    <definedName name="nacionalizaciontyco" localSheetId="3">#REF!</definedName>
    <definedName name="nacionalizaciontyco">#REF!</definedName>
    <definedName name="Nb" localSheetId="3">#REF!</definedName>
    <definedName name="Nb">#REF!</definedName>
    <definedName name="Nc" localSheetId="3">#REF!</definedName>
    <definedName name="Nc">#REF!</definedName>
    <definedName name="Nd" localSheetId="3">#REF!</definedName>
    <definedName name="Nd">#REF!</definedName>
    <definedName name="Ne" localSheetId="3">#REF!</definedName>
    <definedName name="Ne">#REF!</definedName>
    <definedName name="NM" localSheetId="3">#REF!</definedName>
    <definedName name="NM">#REF!</definedName>
    <definedName name="NNN">[27]!absc</definedName>
    <definedName name="NO" localSheetId="3">#REF!</definedName>
    <definedName name="NO">#REF!</definedName>
    <definedName name="NOMBRE" localSheetId="3">#REF!</definedName>
    <definedName name="NOMBRE">#REF!</definedName>
    <definedName name="NOMBRE_PROYECTO">[29]PRESUPUESTO!$B$1</definedName>
    <definedName name="NOMES_PRESA" localSheetId="3">#REF!</definedName>
    <definedName name="NOMES_PRESA">#REF!</definedName>
    <definedName name="Norte" localSheetId="3">#REF!</definedName>
    <definedName name="Norte">#REF!</definedName>
    <definedName name="novafort" localSheetId="3">#REF!</definedName>
    <definedName name="novafort">#REF!</definedName>
    <definedName name="NUEVO" localSheetId="3">#REF!</definedName>
    <definedName name="NUEVO">#REF!</definedName>
    <definedName name="ÑÑÑ" localSheetId="3">#REF!</definedName>
    <definedName name="ÑÑÑ">#REF!</definedName>
    <definedName name="O">[84]BASE!$D$12</definedName>
    <definedName name="obra" localSheetId="3">#REF!</definedName>
    <definedName name="obra">#REF!</definedName>
    <definedName name="oera" localSheetId="3">#REF!</definedName>
    <definedName name="oera">#REF!</definedName>
    <definedName name="OFICI">[34]BASE!$D$11</definedName>
    <definedName name="oficial">[1]CUADRILLAS!$C$9</definedName>
    <definedName name="OK" localSheetId="3" hidden="1">#REF!</definedName>
    <definedName name="OK" hidden="1">#REF!</definedName>
    <definedName name="ooo" localSheetId="3">#REF!</definedName>
    <definedName name="ooo">#REF!</definedName>
    <definedName name="Orden" localSheetId="3">#REF!</definedName>
    <definedName name="Orden">#REF!</definedName>
    <definedName name="otrocd" localSheetId="3">#REF!</definedName>
    <definedName name="otrocd">#REF!</definedName>
    <definedName name="otroci" localSheetId="3">#REF!</definedName>
    <definedName name="otroci">#REF!</definedName>
    <definedName name="otroimprev" localSheetId="3">#REF!</definedName>
    <definedName name="otroimprev">#REF!</definedName>
    <definedName name="Otrosi" localSheetId="3">#REF!</definedName>
    <definedName name="Otrosi">#REF!</definedName>
    <definedName name="P_1" localSheetId="3">#REF!</definedName>
    <definedName name="P_1">#REF!</definedName>
    <definedName name="Pa" localSheetId="3">#REF!</definedName>
    <definedName name="Pa">#REF!</definedName>
    <definedName name="paelnque" localSheetId="3">#REF!</definedName>
    <definedName name="paelnque">#REF!</definedName>
    <definedName name="paga">'[1]PAGA Y PAPSO'!#REF!</definedName>
    <definedName name="PAIS1" localSheetId="3">#REF!</definedName>
    <definedName name="PAIS1">#REF!</definedName>
    <definedName name="PAIS2" localSheetId="3">#REF!</definedName>
    <definedName name="PAIS2">#REF!</definedName>
    <definedName name="palenque" localSheetId="3">#REF!</definedName>
    <definedName name="palenque">#REF!</definedName>
    <definedName name="PANEL_SOLARITEM">[42]Presupuesto!#REF!</definedName>
    <definedName name="particulares1" localSheetId="3">#REF!</definedName>
    <definedName name="particulares1">#REF!</definedName>
    <definedName name="Payment_Needed">"Pago necesario"</definedName>
    <definedName name="Pb" localSheetId="3">#REF!</definedName>
    <definedName name="Pb">#REF!</definedName>
    <definedName name="Pc" localSheetId="3">#REF!</definedName>
    <definedName name="Pc">#REF!</definedName>
    <definedName name="Pd" localSheetId="3">#REF!</definedName>
    <definedName name="Pd">#REF!</definedName>
    <definedName name="Pe" localSheetId="3">#REF!</definedName>
    <definedName name="Pe">#REF!</definedName>
    <definedName name="PEDIDO" localSheetId="3">#REF!</definedName>
    <definedName name="PEDIDO">#REF!</definedName>
    <definedName name="pedro">'[85]Itemes Renovación'!#REF!</definedName>
    <definedName name="Pega_plus" localSheetId="3">'[35]LISTADO '!$F$27</definedName>
    <definedName name="Pega_plus">'[2]LISTADO '!$F$27</definedName>
    <definedName name="Pegante_PVC" localSheetId="3">'[35]LISTADO '!$F$19</definedName>
    <definedName name="Pegante_PVC">'[2]LISTADO '!$F$19</definedName>
    <definedName name="PERU" localSheetId="3">#REF!</definedName>
    <definedName name="PERU">#REF!</definedName>
    <definedName name="PESETA" localSheetId="3">#REF!</definedName>
    <definedName name="PESETA">#REF!</definedName>
    <definedName name="PIEDR">[29]BASE!$D$68</definedName>
    <definedName name="PILOTE" localSheetId="3">#REF!</definedName>
    <definedName name="PILOTE">#REF!</definedName>
    <definedName name="PINT_EXT_ITEM">[42]Presupuesto!#REF!</definedName>
    <definedName name="Pintor" localSheetId="3">[35]M.O.!$F$17</definedName>
    <definedName name="Pintor">[2]M.O.!$F$17</definedName>
    <definedName name="Pintura_Acrílica_pura_para_tráfico">[3]Insumos!$D$50</definedName>
    <definedName name="Pintura_exteriores" localSheetId="3">'[35]LISTADO '!$F$95</definedName>
    <definedName name="Pintura_exteriores">'[2]LISTADO '!$F$95</definedName>
    <definedName name="PISOS_CONC_ESP_PUBL_ITEM" localSheetId="3">[42]Presupuesto!#REF!,[42]Presupuesto!#REF!,[42]Presupuesto!#REF!,[42]Presupuesto!#REF!,[42]Presupuesto!#REF!,[42]Presupuesto!#REF!,[42]Presupuesto!#REF!</definedName>
    <definedName name="PISOS_CONC_ESP_PUBL_ITEM">[42]Presupuesto!#REF!,[42]Presupuesto!#REF!,[42]Presupuesto!#REF!,[42]Presupuesto!#REF!,[42]Presupuesto!#REF!,[42]Presupuesto!#REF!,[42]Presupuesto!#REF!</definedName>
    <definedName name="PISOS_CONC_ESP_PUBL_VALOR">[42]Presupuesto!$G$131:$G$132,[42]Presupuesto!$G$133:$G$137,[42]Presupuesto!$G$138,[42]Presupuesto!$G$139:$G$140,[42]Presupuesto!$G$141:$G$142</definedName>
    <definedName name="PISOS_CONC_GRAN_ITEM">[42]Presupuesto!#REF!,[42]Presupuesto!#REF!,[42]Presupuesto!#REF!</definedName>
    <definedName name="PISOS_CONC_GRAN_VALOR">[42]Presupuesto!$G$148:$G$168,[42]Presupuesto!$G$143:$G$146</definedName>
    <definedName name="Pitos_para_auxiliares_de_tránsito">[1]Insumos!$D$45</definedName>
    <definedName name="PLAELE">[31]BASE!$D$167</definedName>
    <definedName name="Planta_Electrica__Diesel_Gasolina">'[1]Equipo y transporte'!$D$29</definedName>
    <definedName name="PLAST">[34]BASE!$D$1659</definedName>
    <definedName name="Poste_en_angulo_de_2_2_1_4_de_3_5m_para_señal">[1]Insumos!$D$19</definedName>
    <definedName name="POZOS" localSheetId="3">#REF!</definedName>
    <definedName name="POZOS">#REF!</definedName>
    <definedName name="POZOS_CAJAS_SUM_ITEM">[42]Presupuesto!#REF!</definedName>
    <definedName name="PPTO">[48]Presupuesto!$B$5:$I$69</definedName>
    <definedName name="PPtoNorte" localSheetId="3">#REF!</definedName>
    <definedName name="PPtoNorte">#REF!</definedName>
    <definedName name="PR" localSheetId="3">#REF!</definedName>
    <definedName name="PR">#REF!</definedName>
    <definedName name="PRE" localSheetId="3">#REF!</definedName>
    <definedName name="PRE">#REF!</definedName>
    <definedName name="Precio" localSheetId="3">#REF!</definedName>
    <definedName name="Precio">#REF!</definedName>
    <definedName name="precio2" localSheetId="3">#REF!</definedName>
    <definedName name="precio2">#REF!</definedName>
    <definedName name="PrecioS" localSheetId="3">#REF!</definedName>
    <definedName name="PrecioS">#REF!</definedName>
    <definedName name="PREL" localSheetId="3">#REF!</definedName>
    <definedName name="PREL">#REF!</definedName>
    <definedName name="PRELIM_ITEM">[42]Presupuesto!#REF!</definedName>
    <definedName name="preliminares">[42]Presupuesto!#REF!</definedName>
    <definedName name="preliminares1">[42]Presupuesto!#REF!</definedName>
    <definedName name="PRES.AGRI" localSheetId="3">#REF!</definedName>
    <definedName name="PRES.AGRI">#REF!</definedName>
    <definedName name="PRESA">[44]Presa!$A:$I</definedName>
    <definedName name="PRESION" localSheetId="3">#REF!</definedName>
    <definedName name="PRESION">#REF!</definedName>
    <definedName name="presta">[34]BASE!$D$8</definedName>
    <definedName name="PRESTACIONES">[86]Otros!$D$5</definedName>
    <definedName name="Prestaciones_1">#REF!</definedName>
    <definedName name="Prestaciones_2">#REF!</definedName>
    <definedName name="PRESUPUESTO">[55]PRESUPUESTO!$A:$H</definedName>
    <definedName name="PRINT_AREA">#N/A</definedName>
    <definedName name="Print_Area_MI" localSheetId="3">#REF!</definedName>
    <definedName name="Print_Area_MI">#REF!</definedName>
    <definedName name="PRINT_TITLES">#N/A</definedName>
    <definedName name="PRINT_TITLES_MI">#N/A</definedName>
    <definedName name="proyecto">#REF!</definedName>
    <definedName name="PRUEBA2" localSheetId="3">#REF!</definedName>
    <definedName name="PRUEBA2">#REF!</definedName>
    <definedName name="PTA" localSheetId="3">#REF!</definedName>
    <definedName name="PTA">#REF!</definedName>
    <definedName name="PUA">[31]BASE!$D$13</definedName>
    <definedName name="puer" localSheetId="3">#REF!</definedName>
    <definedName name="puer">#REF!</definedName>
    <definedName name="PUERTAS_ESP_ITEM">[42]Presupuesto!#REF!</definedName>
    <definedName name="PVIDRIERAS_ITEM">[42]Presupuesto!#REF!</definedName>
    <definedName name="q" localSheetId="3" hidden="1">{"via1",#N/A,TRUE,"general";"via2",#N/A,TRUE,"general";"via3",#N/A,TRUE,"general"}</definedName>
    <definedName name="q" hidden="1">{"via1",#N/A,TRUE,"general";"via2",#N/A,TRUE,"general";"via3",#N/A,TRUE,"general"}</definedName>
    <definedName name="QUIPO" localSheetId="3">#REF!</definedName>
    <definedName name="QUIPO">#REF!</definedName>
    <definedName name="QUIPOTIT" localSheetId="3">#REF!</definedName>
    <definedName name="QUIPOTIT">#REF!</definedName>
    <definedName name="R.1" localSheetId="3">#REF!</definedName>
    <definedName name="R.1">#REF!</definedName>
    <definedName name="R.10" localSheetId="3">#REF!</definedName>
    <definedName name="R.10">#REF!</definedName>
    <definedName name="R.11" localSheetId="3">#REF!</definedName>
    <definedName name="R.11">#REF!</definedName>
    <definedName name="R.12" localSheetId="3">#REF!</definedName>
    <definedName name="R.12">#REF!</definedName>
    <definedName name="R.13" localSheetId="3">#REF!</definedName>
    <definedName name="R.13">#REF!</definedName>
    <definedName name="R.14" localSheetId="3">#REF!</definedName>
    <definedName name="R.14">#REF!</definedName>
    <definedName name="R.15" localSheetId="3">#REF!</definedName>
    <definedName name="R.15">#REF!</definedName>
    <definedName name="R.16" localSheetId="3">#REF!</definedName>
    <definedName name="R.16">#REF!</definedName>
    <definedName name="R.17" localSheetId="3">#REF!</definedName>
    <definedName name="R.17">#REF!</definedName>
    <definedName name="R.18" localSheetId="3">#REF!</definedName>
    <definedName name="R.18">#REF!</definedName>
    <definedName name="R.19" localSheetId="3">#REF!</definedName>
    <definedName name="R.19">#REF!</definedName>
    <definedName name="R.2" localSheetId="3">#REF!</definedName>
    <definedName name="R.2">#REF!</definedName>
    <definedName name="R.3" localSheetId="3">#REF!</definedName>
    <definedName name="R.3">#REF!</definedName>
    <definedName name="R.4" localSheetId="3">#REF!</definedName>
    <definedName name="R.4">#REF!</definedName>
    <definedName name="R.5" localSheetId="3">#REF!</definedName>
    <definedName name="R.5">#REF!</definedName>
    <definedName name="R.6" localSheetId="3">#REF!</definedName>
    <definedName name="R.6">#REF!</definedName>
    <definedName name="R.7" localSheetId="3">#REF!</definedName>
    <definedName name="R.7">#REF!</definedName>
    <definedName name="R.8" localSheetId="3">#REF!</definedName>
    <definedName name="R.8">#REF!</definedName>
    <definedName name="R.9" localSheetId="3">#REF!</definedName>
    <definedName name="R.9">#REF!</definedName>
    <definedName name="Ra" localSheetId="3">#REF!</definedName>
    <definedName name="Ra">#REF!</definedName>
    <definedName name="Rajón_de_piedra_del_municipio">[1]Insumos!$D$10</definedName>
    <definedName name="RangoSAP" localSheetId="3">#REF!</definedName>
    <definedName name="RangoSAP">#REF!</definedName>
    <definedName name="Rastrillero">[3]CUADRILLAS!$C$8</definedName>
    <definedName name="Rb" localSheetId="3">#REF!</definedName>
    <definedName name="Rb">#REF!</definedName>
    <definedName name="Rd" localSheetId="3">#REF!</definedName>
    <definedName name="Rd">#REF!</definedName>
    <definedName name="Re" localSheetId="3">#REF!</definedName>
    <definedName name="Re">#REF!</definedName>
    <definedName name="RECUBRIM_ESP_ITEM">[42]Presupuesto!#REF!</definedName>
    <definedName name="Red" localSheetId="3">#REF!</definedName>
    <definedName name="Red">#REF!</definedName>
    <definedName name="REG">'[81]Estado Resumen'!XFC1&gt;2.5</definedName>
    <definedName name="regional">[50]CARRETERAS!$A$2</definedName>
    <definedName name="REGULAR">'[82]ESTADO VÍA-CRIT.TECNICO'!XFC1&gt;2.5</definedName>
    <definedName name="Reimbursement">"Reembolso"</definedName>
    <definedName name="rell" localSheetId="3">#REF!</definedName>
    <definedName name="rell">#REF!</definedName>
    <definedName name="rell_matbanco" localSheetId="3">#REF!</definedName>
    <definedName name="rell_matbanco">#REF!</definedName>
    <definedName name="RELLG" localSheetId="3">#REF!</definedName>
    <definedName name="RELLG">#REF!</definedName>
    <definedName name="rendimiento_acero">'[12]APU OE-3'!#REF!</definedName>
    <definedName name="rendimientoconph">'[12]APU OE-3'!#REF!</definedName>
    <definedName name="res" localSheetId="3">#REF!</definedName>
    <definedName name="res">#REF!</definedName>
    <definedName name="residente">'[50]GENERALIDADES '!$E$9</definedName>
    <definedName name="Residente_de_Tráfico">[3]CUADRILLAS!#REF!</definedName>
    <definedName name="RESU" localSheetId="3">#REF!</definedName>
    <definedName name="RESU">#REF!</definedName>
    <definedName name="RETRO">[52]BASE!$D$1754</definedName>
    <definedName name="Retroexcavadora_de_llantas">'[1]Equipo y transporte'!$D$20</definedName>
    <definedName name="Retroexcavadora_pc_40" localSheetId="3">'[35]LISTADO '!$L$12</definedName>
    <definedName name="Retroexcavadora_pc_40">'[2]LISTADO '!$L$12</definedName>
    <definedName name="REVEST_ESP_ITEM">[42]Presupuesto!#REF!</definedName>
    <definedName name="Rf" localSheetId="3">#REF!</definedName>
    <definedName name="Rf">#REF!</definedName>
    <definedName name="Rg" localSheetId="3">#REF!</definedName>
    <definedName name="Rg">#REF!</definedName>
    <definedName name="Rh" localSheetId="3">#REF!</definedName>
    <definedName name="Rh">#REF!</definedName>
    <definedName name="Ri" localSheetId="3">#REF!</definedName>
    <definedName name="Ri">#REF!</definedName>
    <definedName name="Rk" localSheetId="3">#REF!</definedName>
    <definedName name="Rk">#REF!</definedName>
    <definedName name="Rm" localSheetId="3">#REF!</definedName>
    <definedName name="Rm">#REF!</definedName>
    <definedName name="Rmm" localSheetId="3">#REF!</definedName>
    <definedName name="Rmm">#REF!</definedName>
    <definedName name="Rn" localSheetId="3">#REF!</definedName>
    <definedName name="Rn">#REF!</definedName>
    <definedName name="Rñ" localSheetId="3">#REF!</definedName>
    <definedName name="Rñ">#REF!</definedName>
    <definedName name="Ro" localSheetId="3">#REF!</definedName>
    <definedName name="Ro">#REF!</definedName>
    <definedName name="Rodillo_vibrante_tanden_autopropulsado_anchura_de_trabajo_100_cm">'[3]Equipo y transporte'!#REF!</definedName>
    <definedName name="rodrigo">"$generales.$a$1:$"</definedName>
    <definedName name="Rp" localSheetId="3">#REF!</definedName>
    <definedName name="Rp">#REF!</definedName>
    <definedName name="Rq" localSheetId="3">#REF!</definedName>
    <definedName name="Rq">#REF!</definedName>
    <definedName name="Rs" localSheetId="3">#REF!</definedName>
    <definedName name="Rs">#REF!</definedName>
    <definedName name="Rt" localSheetId="3">#REF!</definedName>
    <definedName name="Rt">#REF!</definedName>
    <definedName name="Rv" localSheetId="3">#REF!</definedName>
    <definedName name="Rv">#REF!</definedName>
    <definedName name="Rw" localSheetId="3">#REF!</definedName>
    <definedName name="Rw">#REF!</definedName>
    <definedName name="Rx" localSheetId="3">#REF!</definedName>
    <definedName name="Rx">#REF!</definedName>
    <definedName name="Ry" localSheetId="3">#REF!</definedName>
    <definedName name="Ry">#REF!</definedName>
    <definedName name="Rz" localSheetId="3">#REF!</definedName>
    <definedName name="Rz">#REF!</definedName>
    <definedName name="S" localSheetId="3">#REF!</definedName>
    <definedName name="S">#REF!</definedName>
    <definedName name="Sa" localSheetId="3">#REF!</definedName>
    <definedName name="Sa">#REF!</definedName>
    <definedName name="sanit" localSheetId="3">#REF!</definedName>
    <definedName name="sanit">#REF!</definedName>
    <definedName name="SANITARIA" localSheetId="3">#REF!</definedName>
    <definedName name="SANITARIA">#REF!</definedName>
    <definedName name="SANTILL">[26]SANTILL!$A$4:$N$7</definedName>
    <definedName name="Sb" localSheetId="3">#REF!</definedName>
    <definedName name="Sb">#REF!</definedName>
    <definedName name="Sc" localSheetId="3">#REF!</definedName>
    <definedName name="Sc">#REF!</definedName>
    <definedName name="Sd" localSheetId="3">#REF!</definedName>
    <definedName name="Sd">#REF!</definedName>
    <definedName name="Se" localSheetId="3">#REF!</definedName>
    <definedName name="Se">#REF!</definedName>
    <definedName name="Secretaria">[1]CUADRILLAS!$B$26</definedName>
    <definedName name="semanal" localSheetId="3">#REF!</definedName>
    <definedName name="semanal">#REF!</definedName>
    <definedName name="Señal__grupo_1_._Tablero_en_lámina_galvanizada_de_75cm_75cm__calibre_16__reflectivo_tipo_1__incluye_poste">[1]Insumos!$D$20</definedName>
    <definedName name="SEPT_25_09">[42]Presupuesto!#REF!</definedName>
    <definedName name="servicio" localSheetId="3">#REF!</definedName>
    <definedName name="servicio">#REF!</definedName>
    <definedName name="SESE" localSheetId="3">#REF!</definedName>
    <definedName name="SESE">#REF!</definedName>
    <definedName name="Sf" localSheetId="3">#REF!</definedName>
    <definedName name="Sf">#REF!</definedName>
    <definedName name="Sg" localSheetId="3">#REF!</definedName>
    <definedName name="Sg">#REF!</definedName>
    <definedName name="Sh" localSheetId="3">#REF!</definedName>
    <definedName name="Sh">#REF!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n_nombre_2" localSheetId="3">#REF!</definedName>
    <definedName name="sin_nombre_2">#REF!</definedName>
    <definedName name="SIO_03_Fin_de_Obra">[3]Insumos!$D$36</definedName>
    <definedName name="SIO_07_Desvio">[3]Insumos!$D$37</definedName>
    <definedName name="SIO_24_Peatones">[3]Insumos!$D$38</definedName>
    <definedName name="SISTEMA_DESVIACIÓN">'[44]Sistema de desviación'!$A:$I</definedName>
    <definedName name="SISTEMAS_CONEXIÓN_TIERRA">'[44]Sistemas de conexión a tierra'!$A:$I</definedName>
    <definedName name="SLPVC">[29]BASE!$D$98</definedName>
    <definedName name="SMLV" localSheetId="3">'[87]MANO DE OBRA'!$C$2</definedName>
    <definedName name="smlv">#REF!</definedName>
    <definedName name="SOL" localSheetId="3">#REF!</definedName>
    <definedName name="SOL">#REF!</definedName>
    <definedName name="SOLDA">[28]BASE!$D$18</definedName>
    <definedName name="Soldadura_cawell" localSheetId="3">'[35]LISTADO '!$F$94</definedName>
    <definedName name="Soldadura_cawell">'[2]LISTADO '!$F$94</definedName>
    <definedName name="Soldadura_PVC_wet_bonding_1_8_galón">[3]Insumos!#REF!</definedName>
    <definedName name="SOLPVC">[88]BASE!$D$96</definedName>
    <definedName name="SPO_01_Trabajadores_en_la_via">[3]Insumos!$D$31</definedName>
    <definedName name="SPO_02_Maquinaria_en_la_via">[3]Insumos!$D$32</definedName>
    <definedName name="SPO_03_Auxiliar_de_Transito">[3]Insumos!$D$33</definedName>
    <definedName name="SRO_03_pare_siga">[3]Insumos!$D$35</definedName>
    <definedName name="SRO_03_Uno_a_Uno">[3]Insumos!$D$34</definedName>
    <definedName name="sss" localSheetId="3">#REF!</definedName>
    <definedName name="sss">#REF!</definedName>
    <definedName name="SUBA">'[89]SUB APU'!$A:$D</definedName>
    <definedName name="SUBBASEPXCOMPACTACION">'[12]APU OE-3'!#REF!</definedName>
    <definedName name="Subbse_Granular">[1]Insumos!$D$9</definedName>
    <definedName name="SUCRE" localSheetId="3">#REF!</definedName>
    <definedName name="SUCRE">#REF!</definedName>
    <definedName name="SUECIA" localSheetId="3">#REF!</definedName>
    <definedName name="SUECIA">#REF!</definedName>
    <definedName name="SUELLEN" localSheetId="3">#REF!</definedName>
    <definedName name="SUELLEN">#REF!</definedName>
    <definedName name="suma">[90]Hoja1!$F$60</definedName>
    <definedName name="SUMINISTROS" localSheetId="3">#REF!</definedName>
    <definedName name="SUMINISTROS">#REF!</definedName>
    <definedName name="Swvu.TAB1." localSheetId="3">#REF!</definedName>
    <definedName name="Swvu.TAB1.">#REF!</definedName>
    <definedName name="Swvu.TAB2." localSheetId="3">#REF!</definedName>
    <definedName name="Swvu.TAB2.">#REF!</definedName>
    <definedName name="Swvu.TAB3." localSheetId="3">#REF!</definedName>
    <definedName name="Swvu.TAB3.">#REF!</definedName>
    <definedName name="Swvu.TAB4." localSheetId="3">#REF!</definedName>
    <definedName name="Swvu.TAB4.">#REF!</definedName>
    <definedName name="Swvu.TAB5." localSheetId="3">#REF!</definedName>
    <definedName name="Swvu.TAB5.">#REF!</definedName>
    <definedName name="t">[27]!absc</definedName>
    <definedName name="T.1" localSheetId="3">#REF!</definedName>
    <definedName name="T.1">#REF!</definedName>
    <definedName name="T.10" localSheetId="3">#REF!</definedName>
    <definedName name="T.10">#REF!</definedName>
    <definedName name="T.11" localSheetId="3">#REF!</definedName>
    <definedName name="T.11">#REF!</definedName>
    <definedName name="T.12" localSheetId="3">#REF!</definedName>
    <definedName name="T.12">#REF!</definedName>
    <definedName name="T.13" localSheetId="3">#REF!</definedName>
    <definedName name="T.13">#REF!</definedName>
    <definedName name="T.14" localSheetId="3">#REF!</definedName>
    <definedName name="T.14">#REF!</definedName>
    <definedName name="T.15" localSheetId="3">#REF!</definedName>
    <definedName name="T.15">#REF!</definedName>
    <definedName name="T.16" localSheetId="3">#REF!</definedName>
    <definedName name="T.16">#REF!</definedName>
    <definedName name="T.17" localSheetId="3">#REF!</definedName>
    <definedName name="T.17">#REF!</definedName>
    <definedName name="T.2" localSheetId="3">#REF!</definedName>
    <definedName name="T.2">#REF!</definedName>
    <definedName name="T.3" localSheetId="3">#REF!</definedName>
    <definedName name="T.3">#REF!</definedName>
    <definedName name="T.4" localSheetId="3">#REF!</definedName>
    <definedName name="T.4">#REF!</definedName>
    <definedName name="T.5" localSheetId="3">#REF!</definedName>
    <definedName name="T.5">#REF!</definedName>
    <definedName name="T.6" localSheetId="3">#REF!</definedName>
    <definedName name="T.6">#REF!</definedName>
    <definedName name="T.7" localSheetId="3">#REF!</definedName>
    <definedName name="T.7">#REF!</definedName>
    <definedName name="T.8" localSheetId="3">#REF!</definedName>
    <definedName name="T.8">#REF!</definedName>
    <definedName name="T.9" localSheetId="3">#REF!</definedName>
    <definedName name="T.9">#REF!</definedName>
    <definedName name="Ta" localSheetId="3">#REF!</definedName>
    <definedName name="Ta">#REF!</definedName>
    <definedName name="TABLA" localSheetId="3">#REF!</definedName>
    <definedName name="TABLA">#REF!</definedName>
    <definedName name="TABLERO_4_CIRCUITOS" localSheetId="3">'[35]LISTADO '!$F$108</definedName>
    <definedName name="TABLERO_4_CIRCUITOS">'[2]LISTADO '!$F$108</definedName>
    <definedName name="Tablon_gres" localSheetId="3">'[35]LISTADO '!$F$28</definedName>
    <definedName name="Tablon_gres">'[2]LISTADO '!$F$28</definedName>
    <definedName name="TACOR">[34]BASE!$D$1769</definedName>
    <definedName name="Tb" localSheetId="3">#REF!</definedName>
    <definedName name="Tb">#REF!</definedName>
    <definedName name="Tc" localSheetId="3">#REF!</definedName>
    <definedName name="Tc">#REF!</definedName>
    <definedName name="Td" localSheetId="3">#REF!</definedName>
    <definedName name="Td">#REF!</definedName>
    <definedName name="Te" localSheetId="3">#REF!</definedName>
    <definedName name="Te">#REF!</definedName>
    <definedName name="Teja_thermoacustica" localSheetId="3">'[35]LISTADO '!$F$102</definedName>
    <definedName name="Teja_thermoacustica">'[2]LISTADO '!$F$102</definedName>
    <definedName name="Terminadora_de_asfalto__Finisher___potencia_en_el_volante_174_HP__R_20M3_H__velocidad_de_desplazamiento_114_m_min">'[3]Equipo y transporte'!$D$20</definedName>
    <definedName name="TESA" localSheetId="3">#REF!</definedName>
    <definedName name="TESA">#REF!</definedName>
    <definedName name="Tf" localSheetId="3">#REF!</definedName>
    <definedName name="Tf">#REF!</definedName>
    <definedName name="Tg" localSheetId="3">#REF!</definedName>
    <definedName name="Tg">#REF!</definedName>
    <definedName name="TGALV">[28]BASE!$D$1666</definedName>
    <definedName name="Th" localSheetId="3">#REF!</definedName>
    <definedName name="Th">#REF!</definedName>
    <definedName name="Ti" localSheetId="3">#REF!</definedName>
    <definedName name="Ti">#REF!</definedName>
    <definedName name="tipov" localSheetId="3">#REF!</definedName>
    <definedName name="tipov">#REF!</definedName>
    <definedName name="TITLE" localSheetId="3">#REF!</definedName>
    <definedName name="TITLE">#REF!</definedName>
    <definedName name="TITULO" localSheetId="3">#REF!</definedName>
    <definedName name="TITULO">#REF!</definedName>
    <definedName name="Titulo2" localSheetId="3">#REF!</definedName>
    <definedName name="Titulo2">#REF!</definedName>
    <definedName name="_xlnm.Print_Titles">#N/A</definedName>
    <definedName name="Títulos_a_imprimir_IM" localSheetId="3">#REF!</definedName>
    <definedName name="Títulos_a_imprimir_IM">#REF!</definedName>
    <definedName name="Tj" localSheetId="3">#REF!</definedName>
    <definedName name="Tj">#REF!</definedName>
    <definedName name="Tk" localSheetId="3">#REF!</definedName>
    <definedName name="Tk">#REF!</definedName>
    <definedName name="Tll" localSheetId="3">#REF!</definedName>
    <definedName name="Tll">#REF!</definedName>
    <definedName name="Tm" localSheetId="3">#REF!</definedName>
    <definedName name="Tm">#REF!</definedName>
    <definedName name="Tn" localSheetId="3">#REF!</definedName>
    <definedName name="Tn">#REF!</definedName>
    <definedName name="Tñ" localSheetId="3">#REF!</definedName>
    <definedName name="Tñ">#REF!</definedName>
    <definedName name="To" localSheetId="3">#REF!</definedName>
    <definedName name="To">#REF!</definedName>
    <definedName name="TODOEQUIPO" localSheetId="3">#REF!</definedName>
    <definedName name="TODOEQUIPO">#REF!</definedName>
    <definedName name="Toma_corriente_dobles_polo_tierra" localSheetId="3">'[35]LISTADO '!$F$76</definedName>
    <definedName name="Toma_corriente_dobles_polo_tierra">'[2]LISTADO '!$F$76</definedName>
    <definedName name="Topo">[1]CUADRILLAS!$B$11</definedName>
    <definedName name="Topografo" localSheetId="3">[35]M.O.!$F$21</definedName>
    <definedName name="Topografo">[2]M.O.!$F$21</definedName>
    <definedName name="TORNI">[52]BASE!$D$1697</definedName>
    <definedName name="TORNILLO_ACERO_3_8__3__AF_GRADO_5__TUERCA_ARANDELA">[3]Insumos!#REF!</definedName>
    <definedName name="TOTAL" localSheetId="3">#REF!</definedName>
    <definedName name="TOTAL">#REF!</definedName>
    <definedName name="TotalAIU" localSheetId="3">'[91] AIUs - IVA'!$C$15</definedName>
    <definedName name="TotalAIU">'[13] AIUs - IVA'!$C$15</definedName>
    <definedName name="TOTASBNK" localSheetId="3">#REF!</definedName>
    <definedName name="TOTASBNK">#REF!</definedName>
    <definedName name="Tp" localSheetId="3">#REF!</definedName>
    <definedName name="Tp">#REF!</definedName>
    <definedName name="Tq" localSheetId="3">#REF!</definedName>
    <definedName name="Tq">#REF!</definedName>
    <definedName name="Tr" localSheetId="3">#REF!</definedName>
    <definedName name="Tr">#REF!</definedName>
    <definedName name="tramos" localSheetId="3">#REF!</definedName>
    <definedName name="tramos">#REF!</definedName>
    <definedName name="TRANA">[92]BASE!$D$165</definedName>
    <definedName name="TRANC">[92]BASE!$D$167</definedName>
    <definedName name="TRANMA">[92]BASE!$D$166</definedName>
    <definedName name="TRANMC">[92]BASE!$D$168</definedName>
    <definedName name="TRANS">[71]Data!$A$1441:$IV$1448</definedName>
    <definedName name="Transporte_volco">'[1]Equipo y transporte'!$D$18</definedName>
    <definedName name="TRAT">[93]desmonte!$E$48</definedName>
    <definedName name="tres" localSheetId="3">#REF!</definedName>
    <definedName name="tres">#REF!</definedName>
    <definedName name="TRITU">[52]BASE!$D$64</definedName>
    <definedName name="Ts" localSheetId="3">#REF!</definedName>
    <definedName name="Ts">#REF!</definedName>
    <definedName name="Tt" localSheetId="3">#REF!</definedName>
    <definedName name="Tt">#REF!</definedName>
    <definedName name="Tu" localSheetId="3">#REF!</definedName>
    <definedName name="Tu">#REF!</definedName>
    <definedName name="Tuberia_1_2_pvc" localSheetId="3">'[35]LISTADO '!$F$21</definedName>
    <definedName name="Tuberia_1_2_pvc">'[2]LISTADO '!$F$21</definedName>
    <definedName name="Tubería_PVC_alcantarillado_36___Inc.Transporte">[1]Insumos!$D$17</definedName>
    <definedName name="Tubo_galvanizado_2" localSheetId="3">'[35]LISTADO '!$F$47</definedName>
    <definedName name="Tubo_galvanizado_2">'[2]LISTADO '!$F$47</definedName>
    <definedName name="Tubo_pvc_1" localSheetId="3">'[35]LISTADO '!$F$51</definedName>
    <definedName name="Tubo_pvc_1">'[2]LISTADO '!$F$51</definedName>
    <definedName name="Tubo_pvc_2" localSheetId="3">'[35]LISTADO '!$F$50</definedName>
    <definedName name="Tubo_pvc_2">'[2]LISTADO '!$F$50</definedName>
    <definedName name="Tubo_rectangular_100x40x1.5_mm">[1]Insumos!$D$48</definedName>
    <definedName name="TÚNEL_VENTANAS_ADUCCIÓN">'[44]Túnel y ventanas de aducción'!$A:$I</definedName>
    <definedName name="Tw" localSheetId="3">#REF!</definedName>
    <definedName name="Tw">#REF!</definedName>
    <definedName name="Tx" localSheetId="3">#REF!</definedName>
    <definedName name="Tx">#REF!</definedName>
    <definedName name="Ty" localSheetId="3">#REF!</definedName>
    <definedName name="Ty">#REF!</definedName>
    <definedName name="Tz" localSheetId="3">#REF!</definedName>
    <definedName name="Tz">#REF!</definedName>
    <definedName name="U" localSheetId="3">#REF!</definedName>
    <definedName name="U">#REF!</definedName>
    <definedName name="U_Z" localSheetId="3">#REF!</definedName>
    <definedName name="U_Z">#REF!</definedName>
    <definedName name="Ua" localSheetId="3">#REF!</definedName>
    <definedName name="Ua">#REF!</definedName>
    <definedName name="Ub" localSheetId="3">#REF!</definedName>
    <definedName name="Ub">#REF!</definedName>
    <definedName name="Uc" localSheetId="3">#REF!</definedName>
    <definedName name="Uc">#REF!</definedName>
    <definedName name="Ud" localSheetId="3">#REF!</definedName>
    <definedName name="Ud">#REF!</definedName>
    <definedName name="Ue" localSheetId="3">#REF!</definedName>
    <definedName name="Ue">#REF!</definedName>
    <definedName name="Uf" localSheetId="3">#REF!</definedName>
    <definedName name="Uf">#REF!</definedName>
    <definedName name="Ug" localSheetId="3">#REF!</definedName>
    <definedName name="Ug">#REF!</definedName>
    <definedName name="Uh" localSheetId="3">#REF!</definedName>
    <definedName name="Uh">#REF!</definedName>
    <definedName name="uiui" localSheetId="3">#REF!</definedName>
    <definedName name="uiui">#REF!</definedName>
    <definedName name="Uj" localSheetId="3">#REF!</definedName>
    <definedName name="Uj">#REF!</definedName>
    <definedName name="Uk" localSheetId="3">#REF!</definedName>
    <definedName name="Uk">#REF!</definedName>
    <definedName name="Ull" localSheetId="3">#REF!</definedName>
    <definedName name="Ull">#REF!</definedName>
    <definedName name="Um" localSheetId="3">#REF!</definedName>
    <definedName name="Um">#REF!</definedName>
    <definedName name="Un" localSheetId="3">#REF!</definedName>
    <definedName name="Un">#REF!</definedName>
    <definedName name="Unidad">[38]Presupuesto!$C$3:$C$77</definedName>
    <definedName name="Unidades">[94]Presup_Cancha!$J$13:$J$17</definedName>
    <definedName name="unidades_reales">[95]Instrucciones!$C$10</definedName>
    <definedName name="UNION_Z" localSheetId="3">#REF!</definedName>
    <definedName name="UNION_Z">#REF!</definedName>
    <definedName name="unit" localSheetId="3">[96]Data!$A$3:$B$3</definedName>
    <definedName name="unit">[14]Data!$A$3:$B$3</definedName>
    <definedName name="Uñ" localSheetId="3">#REF!</definedName>
    <definedName name="Uñ">#REF!</definedName>
    <definedName name="Uo" localSheetId="3">#REF!</definedName>
    <definedName name="Uo">#REF!</definedName>
    <definedName name="Up" localSheetId="3">#REF!</definedName>
    <definedName name="Up">#REF!</definedName>
    <definedName name="Uq" localSheetId="3">#REF!</definedName>
    <definedName name="Uq">#REF!</definedName>
    <definedName name="Ur" localSheetId="3">#REF!</definedName>
    <definedName name="Ur">#REF!</definedName>
    <definedName name="UREP2">[97]BASE!$D$198</definedName>
    <definedName name="Us" localSheetId="3">#REF!</definedName>
    <definedName name="Us">#REF!</definedName>
    <definedName name="ut" localSheetId="3">#REF!</definedName>
    <definedName name="ut">#REF!</definedName>
    <definedName name="UTIL" localSheetId="3">#REF!</definedName>
    <definedName name="UTIL">#REF!</definedName>
    <definedName name="utilidad" localSheetId="3">#REF!</definedName>
    <definedName name="Utilidad">#REF!</definedName>
    <definedName name="UTILIDADES" localSheetId="3">#REF!</definedName>
    <definedName name="UTILIDADES">#REF!</definedName>
    <definedName name="Uv" localSheetId="3">#REF!</definedName>
    <definedName name="Uv">#REF!</definedName>
    <definedName name="Uw" localSheetId="3">#REF!</definedName>
    <definedName name="Uw">#REF!</definedName>
    <definedName name="uy" localSheetId="3">#REF!</definedName>
    <definedName name="uy">#REF!</definedName>
    <definedName name="Uz" localSheetId="3">#REF!</definedName>
    <definedName name="Uz">#REF!</definedName>
    <definedName name="Va" localSheetId="3">#REF!</definedName>
    <definedName name="Va">#REF!</definedName>
    <definedName name="VAL_100PE_S1" localSheetId="3">#REF!</definedName>
    <definedName name="VAL_100PE_S1">#REF!</definedName>
    <definedName name="VAL_100PE_S2" localSheetId="3">#REF!</definedName>
    <definedName name="VAL_100PE_S2">#REF!</definedName>
    <definedName name="VAL_100PE_S3" localSheetId="3">#REF!</definedName>
    <definedName name="VAL_100PE_S3">#REF!</definedName>
    <definedName name="VAL_100PE_S4" localSheetId="3">#REF!</definedName>
    <definedName name="VAL_100PE_S4">#REF!</definedName>
    <definedName name="VAL_100PE_S5" localSheetId="3">#REF!</definedName>
    <definedName name="VAL_100PE_S5">#REF!</definedName>
    <definedName name="VAL_100PE_S6" localSheetId="3">#REF!</definedName>
    <definedName name="VAL_100PE_S6">#REF!</definedName>
    <definedName name="VAL150PE_S1" localSheetId="3">#REF!</definedName>
    <definedName name="VAL150PE_S1">#REF!</definedName>
    <definedName name="VAL150PE_S2" localSheetId="3">#REF!</definedName>
    <definedName name="VAL150PE_S2">#REF!</definedName>
    <definedName name="VAL150PE_S3" localSheetId="3">#REF!</definedName>
    <definedName name="VAL150PE_S3">#REF!</definedName>
    <definedName name="VAL150PE_S4" localSheetId="3">#REF!</definedName>
    <definedName name="VAL150PE_S4">#REF!</definedName>
    <definedName name="VAL150PE_S5" localSheetId="3">#REF!</definedName>
    <definedName name="VAL150PE_S5">#REF!</definedName>
    <definedName name="VAL150PE_S6" localSheetId="3">#REF!</definedName>
    <definedName name="VAL150PE_S6">#REF!</definedName>
    <definedName name="VAL200PE_S1" localSheetId="3">#REF!</definedName>
    <definedName name="VAL200PE_S1">#REF!</definedName>
    <definedName name="VAL200PE_S2" localSheetId="3">#REF!</definedName>
    <definedName name="VAL200PE_S2">#REF!</definedName>
    <definedName name="VAL200PE_S3" localSheetId="3">#REF!</definedName>
    <definedName name="VAL200PE_S3">#REF!</definedName>
    <definedName name="VAL200PE_S4" localSheetId="3">#REF!</definedName>
    <definedName name="VAL200PE_S4">#REF!</definedName>
    <definedName name="VAL200PE_S5" localSheetId="3">#REF!</definedName>
    <definedName name="VAL200PE_S5">#REF!</definedName>
    <definedName name="VAL200PE_S6" localSheetId="3">#REF!</definedName>
    <definedName name="VAL200PE_S6">#REF!</definedName>
    <definedName name="VAL250PE_S1" localSheetId="3">#REF!</definedName>
    <definedName name="VAL250PE_S1">#REF!</definedName>
    <definedName name="VAL250PE_S2" localSheetId="3">#REF!</definedName>
    <definedName name="VAL250PE_S2">#REF!</definedName>
    <definedName name="VAL250PE_S3" localSheetId="3">#REF!</definedName>
    <definedName name="VAL250PE_S3">#REF!</definedName>
    <definedName name="VAL250PE_S4" localSheetId="3">#REF!</definedName>
    <definedName name="VAL250PE_S4">#REF!</definedName>
    <definedName name="VAL250PE_S5" localSheetId="3">#REF!</definedName>
    <definedName name="VAL250PE_S5">#REF!</definedName>
    <definedName name="VAL250PE_S6" localSheetId="3">#REF!</definedName>
    <definedName name="VAL250PE_S6">#REF!</definedName>
    <definedName name="VAL300HD_S1" localSheetId="3">#REF!</definedName>
    <definedName name="VAL300HD_S1">#REF!</definedName>
    <definedName name="VAL300HD_S2" localSheetId="3">#REF!</definedName>
    <definedName name="VAL300HD_S2">#REF!</definedName>
    <definedName name="VAL300HD_S3" localSheetId="3">#REF!</definedName>
    <definedName name="VAL300HD_S3">#REF!</definedName>
    <definedName name="VAL300HD_S4" localSheetId="3">#REF!</definedName>
    <definedName name="VAL300HD_S4">#REF!</definedName>
    <definedName name="VAL300HD_S5" localSheetId="3">#REF!</definedName>
    <definedName name="VAL300HD_S5">#REF!</definedName>
    <definedName name="VAL300HD_S6" localSheetId="3">#REF!</definedName>
    <definedName name="VAL300HD_S6">#REF!</definedName>
    <definedName name="VAL300PVC_S1" localSheetId="3">#REF!</definedName>
    <definedName name="VAL300PVC_S1">#REF!</definedName>
    <definedName name="VAL300PVC_S2" localSheetId="3">#REF!</definedName>
    <definedName name="VAL300PVC_S2">#REF!</definedName>
    <definedName name="VAL300PVC_S3" localSheetId="3">#REF!</definedName>
    <definedName name="VAL300PVC_S3">#REF!</definedName>
    <definedName name="VAL300PVC_S4" localSheetId="3">#REF!</definedName>
    <definedName name="VAL300PVC_S4">#REF!</definedName>
    <definedName name="VAL300PVC_S5" localSheetId="3">#REF!</definedName>
    <definedName name="VAL300PVC_S5">#REF!</definedName>
    <definedName name="VAL300PVC_S6" localSheetId="3">#REF!</definedName>
    <definedName name="VAL300PVC_S6">#REF!</definedName>
    <definedName name="VAL80PE_S1" localSheetId="3">#REF!</definedName>
    <definedName name="VAL80PE_S1">#REF!</definedName>
    <definedName name="VAL80PE_S2" localSheetId="3">#REF!</definedName>
    <definedName name="VAL80PE_S2">#REF!</definedName>
    <definedName name="VAL80PE_S3" localSheetId="3">#REF!</definedName>
    <definedName name="VAL80PE_S3">#REF!</definedName>
    <definedName name="VAL80PE_S4" localSheetId="3">#REF!</definedName>
    <definedName name="VAL80PE_S4">#REF!</definedName>
    <definedName name="VAL80PE_S5" localSheetId="3">#REF!</definedName>
    <definedName name="VAL80PE_S5">#REF!</definedName>
    <definedName name="VAL80PE_S6" localSheetId="3">#REF!</definedName>
    <definedName name="VAL80PE_S6">#REF!</definedName>
    <definedName name="VALDES" localSheetId="3">#REF!</definedName>
    <definedName name="VALDES">#REF!</definedName>
    <definedName name="Validez" localSheetId="3">#REF!</definedName>
    <definedName name="Validez">#REF!</definedName>
    <definedName name="valor_total" localSheetId="3">#REF!</definedName>
    <definedName name="valor_total">#REF!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r">[56]Varios.!$E$1:$E$65536</definedName>
    <definedName name="Varilla_cooperwell_24" localSheetId="3">'[35]LISTADO '!$F$42</definedName>
    <definedName name="Varilla_cooperwell_24">'[2]LISTADO '!$F$42</definedName>
    <definedName name="vas" localSheetId="3">#REF!</definedName>
    <definedName name="vas">#REF!</definedName>
    <definedName name="Vb" localSheetId="3">#REF!</definedName>
    <definedName name="Vb">#REF!</definedName>
    <definedName name="Vc" localSheetId="3">#REF!</definedName>
    <definedName name="Vc">#REF!</definedName>
    <definedName name="VCEVNAEL3">[29]BASE!#REF!</definedName>
    <definedName name="VCEVNAEL4">[97]BASE!$D$580</definedName>
    <definedName name="Vd" localSheetId="3">#REF!</definedName>
    <definedName name="Vd">#REF!</definedName>
    <definedName name="Ve" localSheetId="3">#REF!</definedName>
    <definedName name="Ve">#REF!</definedName>
    <definedName name="Vehiculo__Tipo_pickup">#REF!</definedName>
    <definedName name="Vehiculo_delineador">'[3]Equipo y transporte'!$D$26</definedName>
    <definedName name="VENEZ" localSheetId="3">#REF!</definedName>
    <definedName name="VENEZ">#REF!</definedName>
    <definedName name="vent" localSheetId="3">#REF!</definedName>
    <definedName name="vent">#REF!</definedName>
    <definedName name="VENT100_S1" localSheetId="3">#REF!</definedName>
    <definedName name="VENT100_S1">#REF!</definedName>
    <definedName name="VENT100_S2" localSheetId="3">#REF!</definedName>
    <definedName name="VENT100_S2">#REF!</definedName>
    <definedName name="VENT100_S3" localSheetId="3">#REF!</definedName>
    <definedName name="VENT100_S3">#REF!</definedName>
    <definedName name="VENT100_S4" localSheetId="3">#REF!</definedName>
    <definedName name="VENT100_S4">#REF!</definedName>
    <definedName name="VENT100_S5" localSheetId="3">#REF!</definedName>
    <definedName name="VENT100_S5">#REF!</definedName>
    <definedName name="VENT100_S6" localSheetId="3">#REF!</definedName>
    <definedName name="VENT100_S6">#REF!</definedName>
    <definedName name="VENTANAS_ITEM">[42]Presupuesto!#REF!</definedName>
    <definedName name="VERTEDERO">[44]Vertedero!$A:$I</definedName>
    <definedName name="Vf" localSheetId="3">#REF!</definedName>
    <definedName name="Vf">#REF!</definedName>
    <definedName name="Vg" localSheetId="3">#REF!</definedName>
    <definedName name="Vg">#REF!</definedName>
    <definedName name="Vh" localSheetId="3">#REF!</definedName>
    <definedName name="Vh">#REF!</definedName>
    <definedName name="VIAJE">[34]BASE!$D$1792</definedName>
    <definedName name="VIBGA">[34]BASE!$D$1760</definedName>
    <definedName name="Vibrador_a_gasolina">'[1]Equipo y transporte'!$D$11</definedName>
    <definedName name="VIBRE">[45]BASE!$D$1761</definedName>
    <definedName name="vibrocompactador_de_8_t.">'[1]Equipo y transporte'!$D$12</definedName>
    <definedName name="Vibrocompactor" localSheetId="3">'[35]LISTADO '!$L$6</definedName>
    <definedName name="Vibrocompactor">'[2]LISTADO '!$L$6</definedName>
    <definedName name="vidri" localSheetId="3">#REF!</definedName>
    <definedName name="vidri">#REF!</definedName>
    <definedName name="Volqueta__6m³__cargue_manual__botadero_adicional_mayor_20_km">'[3]Equipo y transporte'!#REF!</definedName>
    <definedName name="Volqueta_6_m³__cargue_manual__botadero_hasta_20_km">'[3]Equipo y transporte'!#REF!</definedName>
    <definedName name="VR_UN_PPTO" localSheetId="3">IF('CAN GRADERIAS ACT2'!LG&lt;9,"",IF(#REF!="18",'CAN GRADERIAS ACT2'!H_AA,IF(#REF!="15",'CAN GRADERIAS ACT2'!H_EL,IF(#REF!="14",'CAN GRADERIAS ACT2'!H_HI,SUMIF([72]Apu!$A$1:$A$65536,#REF!,[72]Apu!$H$1:$H$65536)/2))))</definedName>
    <definedName name="VR_UN_PPTO">IF(LG&lt;9,"",IF(#REF!="18",H_AA,IF(#REF!="15",H_EL,IF(#REF!="14",H_HI,SUMIF([72]Apu!$A$1:$A$65536,#REF!,[72]Apu!$H$1:$H$65536)/2))))</definedName>
    <definedName name="VSP" localSheetId="3">#REF!</definedName>
    <definedName name="VSP">#REF!</definedName>
    <definedName name="VVV" localSheetId="3">#REF!</definedName>
    <definedName name="VVV">#REF!</definedName>
    <definedName name="w" localSheetId="0" hidden="1">#REF!</definedName>
    <definedName name="w" hidden="1">#REF!</definedName>
    <definedName name="wartgrwtg" localSheetId="3">#REF!</definedName>
    <definedName name="wartgrwtg">#REF!</definedName>
    <definedName name="WER">'[46]Res-Accide-10'!$S$2:$S$7</definedName>
    <definedName name="WILSON">'[46]Res-Accide-10'!#REF!</definedName>
    <definedName name="wrn.actafabi." localSheetId="3"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ging._.and._.Trend._.Analysis." localSheetId="3">#REF!</definedName>
    <definedName name="wrn.Aging._.and._.Trend._.Analysis.">#REF!</definedName>
    <definedName name="wrn.ar." localSheetId="0" hidden="1">{#N/A,#N/A,TRUE,"CODIGO DEPENDENCIA"}</definedName>
    <definedName name="wrn.ar." hidden="1">{#N/A,#N/A,TRUE,"CODIGO DEPENDENCIA"}</definedName>
    <definedName name="wrn.formu." localSheetId="3" hidden="1">{"VIA1",#N/A,TRUE,"formul";"VIA2",#N/A,TRUE,"formul";"VIA3",#N/A,TRUE,"formul"}</definedName>
    <definedName name="wrn.formu." hidden="1">{"VIA1",#N/A,TRUE,"formul";"VIA2",#N/A,TRUE,"formul";"VIA3",#N/A,TRUE,"formul"}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items." localSheetId="3" hidden="1">{#N/A,#N/A,FALSE,"Items"}</definedName>
    <definedName name="wrn.items." hidden="1">{#N/A,#N/A,FALSE,"Items"}</definedName>
    <definedName name="wrn.PROYEC." localSheetId="3">#REF!</definedName>
    <definedName name="wrn.PROYEC.">#REF!</definedName>
    <definedName name="wrn.SENCILLO." localSheetId="3">#REF!</definedName>
    <definedName name="wrn.SENCILLO.">#REF!</definedName>
    <definedName name="wrn.Total." localSheetId="3">#REF!</definedName>
    <definedName name="wrn.Total.">#REF!</definedName>
    <definedName name="wrn.via." localSheetId="3" hidden="1">{"via1",#N/A,TRUE,"general";"via2",#N/A,TRUE,"general";"via3",#N/A,TRUE,"general"}</definedName>
    <definedName name="wrn.via." hidden="1">{"via1",#N/A,TRUE,"general";"via2",#N/A,TRUE,"general";"via3",#N/A,TRUE,"general"}</definedName>
    <definedName name="wrn1.items" localSheetId="3" hidden="1">{#N/A,#N/A,FALSE,"Items"}</definedName>
    <definedName name="wrn1.items" hidden="1">{#N/A,#N/A,FALSE,"Items"}</definedName>
    <definedName name="wvu.TAB1." localSheetId="3">#REF!</definedName>
    <definedName name="wvu.TAB1.">#REF!</definedName>
    <definedName name="wvu.TAB2." localSheetId="3">#REF!</definedName>
    <definedName name="wvu.TAB2.">#REF!</definedName>
    <definedName name="wvu.TAB3." localSheetId="3">#REF!</definedName>
    <definedName name="wvu.TAB3.">#REF!</definedName>
    <definedName name="wvu.TAB4." localSheetId="3">#REF!</definedName>
    <definedName name="wvu.TAB4.">#REF!</definedName>
    <definedName name="wvu.TAB5." localSheetId="3">#REF!</definedName>
    <definedName name="wvu.TAB5.">#REF!</definedName>
    <definedName name="Ww" localSheetId="3">#REF!</definedName>
    <definedName name="Ww">#REF!</definedName>
    <definedName name="xx" localSheetId="3">#REF!</definedName>
    <definedName name="xx">#REF!</definedName>
    <definedName name="XXX" localSheetId="3">#REF!</definedName>
    <definedName name="XXX">#REF!</definedName>
    <definedName name="XXXXXXXX" localSheetId="3" hidden="1">{"via1",#N/A,TRUE,"general";"via2",#N/A,TRUE,"general";"via3",#N/A,TRUE,"general"}</definedName>
    <definedName name="XXXXXXXX" hidden="1">{"via1",#N/A,TRUE,"general";"via2",#N/A,TRUE,"general";"via3",#N/A,TRUE,"general"}</definedName>
    <definedName name="XXXXXXXXXX" localSheetId="3">#REF!</definedName>
    <definedName name="XXXXXXXXXX">#REF!</definedName>
    <definedName name="XXXXXXXXXXXX" localSheetId="3">#REF!</definedName>
    <definedName name="XXXXXXXXXXXX">#REF!</definedName>
    <definedName name="YEN" localSheetId="3">#REF!</definedName>
    <definedName name="YEN">#REF!</definedName>
    <definedName name="YO" localSheetId="3">#REF!</definedName>
    <definedName name="YO">#REF!</definedName>
    <definedName name="yuf" localSheetId="3" hidden="1">{"TAB1",#N/A,TRUE,"GENERAL";"TAB2",#N/A,TRUE,"GENERAL";"TAB3",#N/A,TRUE,"GENERAL";"TAB4",#N/A,TRUE,"GENERAL";"TAB5",#N/A,TRUE,"GENERAL"}</definedName>
    <definedName name="yuf" hidden="1">{"TAB1",#N/A,TRUE,"GENERAL";"TAB2",#N/A,TRUE,"GENERAL";"TAB3",#N/A,TRUE,"GENERAL";"TAB4",#N/A,TRUE,"GENERAL";"TAB5",#N/A,TRUE,"GENERAL"}</definedName>
    <definedName name="YYY" localSheetId="3">#REF!</definedName>
    <definedName name="YYY">#REF!</definedName>
    <definedName name="Z">'[85]Itemes Renovación'!#REF!</definedName>
    <definedName name="Z_026CD6D7_F7CA_4BE8_B625_9A1778CFA739_.wvu.FilterData" localSheetId="3" hidden="1">#REF!</definedName>
    <definedName name="Z_026CD6D7_F7CA_4BE8_B625_9A1778CFA739_.wvu.FilterData" hidden="1">#REF!</definedName>
    <definedName name="Z_026CD6D7_F7CA_4BE8_B625_9A1778CFA739_.wvu.PrintArea" localSheetId="3" hidden="1">#REF!</definedName>
    <definedName name="Z_026CD6D7_F7CA_4BE8_B625_9A1778CFA739_.wvu.PrintArea" hidden="1">#REF!</definedName>
    <definedName name="Z_026CD6D7_F7CA_4BE8_B625_9A1778CFA739_.wvu.PrintTitles" localSheetId="3" hidden="1">#REF!</definedName>
    <definedName name="Z_026CD6D7_F7CA_4BE8_B625_9A1778CFA739_.wvu.PrintTitles" hidden="1">#REF!</definedName>
    <definedName name="Z_05670E35_1347_49D9_AD91_AA9A31A4EF61_.wvu.FilterData" localSheetId="3" hidden="1">#REF!</definedName>
    <definedName name="Z_05670E35_1347_49D9_AD91_AA9A31A4EF61_.wvu.FilterData" hidden="1">#REF!</definedName>
    <definedName name="Z_05670E35_1347_49D9_AD91_AA9A31A4EF61_.wvu.PrintArea" localSheetId="3" hidden="1">#REF!</definedName>
    <definedName name="Z_05670E35_1347_49D9_AD91_AA9A31A4EF61_.wvu.PrintArea" hidden="1">#REF!</definedName>
    <definedName name="Z_05670E35_1347_49D9_AD91_AA9A31A4EF61_.wvu.PrintTitles" localSheetId="3" hidden="1">#REF!</definedName>
    <definedName name="Z_05670E35_1347_49D9_AD91_AA9A31A4EF61_.wvu.PrintTitles" hidden="1">#REF!</definedName>
    <definedName name="Z_0890F28A_A8C8_451C_A3E6_C3AFDD239B64_.wvu.FilterData" localSheetId="3" hidden="1">#REF!</definedName>
    <definedName name="Z_0890F28A_A8C8_451C_A3E6_C3AFDD239B64_.wvu.FilterData" hidden="1">#REF!</definedName>
    <definedName name="Z_0890F28A_A8C8_451C_A3E6_C3AFDD239B64_.wvu.PrintArea" localSheetId="3" hidden="1">#REF!</definedName>
    <definedName name="Z_0890F28A_A8C8_451C_A3E6_C3AFDD239B64_.wvu.PrintArea" hidden="1">#REF!</definedName>
    <definedName name="Z_0890F28A_A8C8_451C_A3E6_C3AFDD239B64_.wvu.PrintTitles" localSheetId="3" hidden="1">#REF!</definedName>
    <definedName name="Z_0890F28A_A8C8_451C_A3E6_C3AFDD239B64_.wvu.PrintTitles" hidden="1">#REF!</definedName>
    <definedName name="Z_0A4C2D72_EA87_11DA_B6F6_00609720E0A1_.wvu.FilterData" localSheetId="3" hidden="1">#REF!</definedName>
    <definedName name="Z_0A4C2D72_EA87_11DA_B6F6_00609720E0A1_.wvu.FilterData" hidden="1">#REF!</definedName>
    <definedName name="Z_0A4C2D72_EA87_11DA_B6F6_00609720E0A1_.wvu.PrintArea" localSheetId="3" hidden="1">#REF!</definedName>
    <definedName name="Z_0A4C2D72_EA87_11DA_B6F6_00609720E0A1_.wvu.PrintArea" hidden="1">#REF!</definedName>
    <definedName name="Z_0A4C2D72_EA87_11DA_B6F6_00609720E0A1_.wvu.PrintTitles" localSheetId="3" hidden="1">#REF!</definedName>
    <definedName name="Z_0A4C2D72_EA87_11DA_B6F6_00609720E0A1_.wvu.PrintTitles" hidden="1">#REF!</definedName>
    <definedName name="Z_0A4C2D73_EA87_11DA_B6F6_00609720E0A1_.wvu.FilterData" localSheetId="3" hidden="1">#REF!</definedName>
    <definedName name="Z_0A4C2D73_EA87_11DA_B6F6_00609720E0A1_.wvu.FilterData" hidden="1">#REF!</definedName>
    <definedName name="Z_0A4C2D73_EA87_11DA_B6F6_00609720E0A1_.wvu.PrintArea" localSheetId="3" hidden="1">#REF!</definedName>
    <definedName name="Z_0A4C2D73_EA87_11DA_B6F6_00609720E0A1_.wvu.PrintArea" hidden="1">#REF!</definedName>
    <definedName name="Z_0A4C2D73_EA87_11DA_B6F6_00609720E0A1_.wvu.PrintTitles" localSheetId="3">#REF!</definedName>
    <definedName name="Z_0A4C2D73_EA87_11DA_B6F6_00609720E0A1_.wvu.PrintTitles">#REF!</definedName>
    <definedName name="Z_0A4C2D74_EA87_11DA_B6F6_00609720E0A1_.wvu.FilterData" localSheetId="3" hidden="1">#REF!</definedName>
    <definedName name="Z_0A4C2D74_EA87_11DA_B6F6_00609720E0A1_.wvu.FilterData" hidden="1">#REF!</definedName>
    <definedName name="Z_0A4C2D74_EA87_11DA_B6F6_00609720E0A1_.wvu.PrintArea" localSheetId="3" hidden="1">#REF!</definedName>
    <definedName name="Z_0A4C2D74_EA87_11DA_B6F6_00609720E0A1_.wvu.PrintArea" hidden="1">#REF!</definedName>
    <definedName name="Z_0A4C2D74_EA87_11DA_B6F6_00609720E0A1_.wvu.PrintTitles" localSheetId="3">#REF!</definedName>
    <definedName name="Z_0A4C2D74_EA87_11DA_B6F6_00609720E0A1_.wvu.PrintTitles">#REF!</definedName>
    <definedName name="Z_0A4C2D75_EA87_11DA_B6F6_00609720E0A1_.wvu.FilterData" localSheetId="3" hidden="1">#REF!</definedName>
    <definedName name="Z_0A4C2D75_EA87_11DA_B6F6_00609720E0A1_.wvu.FilterData" hidden="1">#REF!</definedName>
    <definedName name="Z_0A4C2D75_EA87_11DA_B6F6_00609720E0A1_.wvu.PrintArea" localSheetId="3" hidden="1">#REF!</definedName>
    <definedName name="Z_0A4C2D75_EA87_11DA_B6F6_00609720E0A1_.wvu.PrintArea" hidden="1">#REF!</definedName>
    <definedName name="Z_0A4C2D75_EA87_11DA_B6F6_00609720E0A1_.wvu.PrintTitles" localSheetId="3" hidden="1">#REF!</definedName>
    <definedName name="Z_0A4C2D75_EA87_11DA_B6F6_00609720E0A1_.wvu.PrintTitles" hidden="1">#REF!</definedName>
    <definedName name="Z_0A4C2D76_EA87_11DA_B6F6_00609720E0A1_.wvu.FilterData" localSheetId="3" hidden="1">#REF!</definedName>
    <definedName name="Z_0A4C2D76_EA87_11DA_B6F6_00609720E0A1_.wvu.FilterData" hidden="1">#REF!</definedName>
    <definedName name="Z_0A4C2D76_EA87_11DA_B6F6_00609720E0A1_.wvu.PrintArea" localSheetId="3" hidden="1">#REF!</definedName>
    <definedName name="Z_0A4C2D76_EA87_11DA_B6F6_00609720E0A1_.wvu.PrintArea" hidden="1">#REF!</definedName>
    <definedName name="Z_0A4C2D76_EA87_11DA_B6F6_00609720E0A1_.wvu.PrintTitles" localSheetId="3" hidden="1">#REF!</definedName>
    <definedName name="Z_0A4C2D76_EA87_11DA_B6F6_00609720E0A1_.wvu.PrintTitles" hidden="1">#REF!</definedName>
    <definedName name="Z_0E0DE1F8_394A_4093_8E74_B2A631A3A88C_.wvu.FilterData" localSheetId="3" hidden="1">#REF!</definedName>
    <definedName name="Z_0E0DE1F8_394A_4093_8E74_B2A631A3A88C_.wvu.FilterData" hidden="1">#REF!</definedName>
    <definedName name="Z_0E0DE1F8_394A_4093_8E74_B2A631A3A88C_.wvu.PrintArea" localSheetId="3" hidden="1">#REF!</definedName>
    <definedName name="Z_0E0DE1F8_394A_4093_8E74_B2A631A3A88C_.wvu.PrintArea" hidden="1">#REF!</definedName>
    <definedName name="Z_0E0DE1F8_394A_4093_8E74_B2A631A3A88C_.wvu.PrintTitles" localSheetId="3" hidden="1">#REF!</definedName>
    <definedName name="Z_0E0DE1F8_394A_4093_8E74_B2A631A3A88C_.wvu.PrintTitles" hidden="1">#REF!</definedName>
    <definedName name="Z_18C710ED_70CF_48D0_92F5_038A88335068_.wvu.FilterData" localSheetId="3" hidden="1">#REF!</definedName>
    <definedName name="Z_18C710ED_70CF_48D0_92F5_038A88335068_.wvu.FilterData" hidden="1">#REF!</definedName>
    <definedName name="Z_18C710ED_70CF_48D0_92F5_038A88335068_.wvu.PrintArea" localSheetId="3" hidden="1">#REF!</definedName>
    <definedName name="Z_18C710ED_70CF_48D0_92F5_038A88335068_.wvu.PrintArea" hidden="1">#REF!</definedName>
    <definedName name="Z_18C710ED_70CF_48D0_92F5_038A88335068_.wvu.PrintTitles" localSheetId="3" hidden="1">#REF!</definedName>
    <definedName name="Z_18C710ED_70CF_48D0_92F5_038A88335068_.wvu.PrintTitles" hidden="1">#REF!</definedName>
    <definedName name="Z_378D82E8_FE69_4712_AE73_9D578C4190DE_.wvu.FilterData" localSheetId="3" hidden="1">#REF!</definedName>
    <definedName name="Z_378D82E8_FE69_4712_AE73_9D578C4190DE_.wvu.FilterData" hidden="1">#REF!</definedName>
    <definedName name="Z_378D82E8_FE69_4712_AE73_9D578C4190DE_.wvu.PrintArea" localSheetId="3" hidden="1">#REF!</definedName>
    <definedName name="Z_378D82E8_FE69_4712_AE73_9D578C4190DE_.wvu.PrintArea" hidden="1">#REF!</definedName>
    <definedName name="Z_378D82E8_FE69_4712_AE73_9D578C4190DE_.wvu.PrintTitles" localSheetId="3" hidden="1">#REF!</definedName>
    <definedName name="Z_378D82E8_FE69_4712_AE73_9D578C4190DE_.wvu.PrintTitles" hidden="1">#REF!</definedName>
    <definedName name="Z_381FCF61_DF95_4756_B103_A1118DFFDE02_.wvu.FilterData" localSheetId="3" hidden="1">#REF!</definedName>
    <definedName name="Z_381FCF61_DF95_4756_B103_A1118DFFDE02_.wvu.FilterData" hidden="1">#REF!</definedName>
    <definedName name="Z_381FCF61_DF95_4756_B103_A1118DFFDE02_.wvu.PrintArea" localSheetId="3" hidden="1">#REF!</definedName>
    <definedName name="Z_381FCF61_DF95_4756_B103_A1118DFFDE02_.wvu.PrintArea" hidden="1">#REF!</definedName>
    <definedName name="Z_381FCF61_DF95_4756_B103_A1118DFFDE02_.wvu.PrintTitles" localSheetId="3" hidden="1">#REF!</definedName>
    <definedName name="Z_381FCF61_DF95_4756_B103_A1118DFFDE02_.wvu.PrintTitles" hidden="1">#REF!</definedName>
    <definedName name="Z_3B3C0CA1_2A9C_45FD_9823_50B200F6C0D1_.wvu.FilterData" localSheetId="3" hidden="1">#REF!</definedName>
    <definedName name="Z_3B3C0CA1_2A9C_45FD_9823_50B200F6C0D1_.wvu.FilterData" hidden="1">#REF!</definedName>
    <definedName name="Z_3B3C0CA1_2A9C_45FD_9823_50B200F6C0D1_.wvu.PrintArea" localSheetId="3" hidden="1">#REF!</definedName>
    <definedName name="Z_3B3C0CA1_2A9C_45FD_9823_50B200F6C0D1_.wvu.PrintArea" hidden="1">#REF!</definedName>
    <definedName name="Z_3B3C0CA1_2A9C_45FD_9823_50B200F6C0D1_.wvu.PrintTitles" localSheetId="3" hidden="1">#REF!</definedName>
    <definedName name="Z_3B3C0CA1_2A9C_45FD_9823_50B200F6C0D1_.wvu.PrintTitles" hidden="1">#REF!</definedName>
    <definedName name="Z_3E9430E5_6A83_435B_9E47_1B8F7E18D67C_.wvu.FilterData" localSheetId="3" hidden="1">#REF!</definedName>
    <definedName name="Z_3E9430E5_6A83_435B_9E47_1B8F7E18D67C_.wvu.FilterData" hidden="1">#REF!</definedName>
    <definedName name="Z_3E9430E5_6A83_435B_9E47_1B8F7E18D67C_.wvu.PrintArea" localSheetId="3" hidden="1">#REF!</definedName>
    <definedName name="Z_3E9430E5_6A83_435B_9E47_1B8F7E18D67C_.wvu.PrintArea" hidden="1">#REF!</definedName>
    <definedName name="Z_3E9430E5_6A83_435B_9E47_1B8F7E18D67C_.wvu.PrintTitles" localSheetId="3" hidden="1">#REF!</definedName>
    <definedName name="Z_3E9430E5_6A83_435B_9E47_1B8F7E18D67C_.wvu.PrintTitles" hidden="1">#REF!</definedName>
    <definedName name="Z_4A14CB5C_2287_4F6E_9A65_22F0A4D81D81_.wvu.FilterData" localSheetId="3" hidden="1">#REF!</definedName>
    <definedName name="Z_4A14CB5C_2287_4F6E_9A65_22F0A4D81D81_.wvu.FilterData" hidden="1">#REF!</definedName>
    <definedName name="Z_4A14CB5C_2287_4F6E_9A65_22F0A4D81D81_.wvu.PrintArea" localSheetId="3" hidden="1">#REF!</definedName>
    <definedName name="Z_4A14CB5C_2287_4F6E_9A65_22F0A4D81D81_.wvu.PrintArea" hidden="1">#REF!</definedName>
    <definedName name="Z_4A14CB5C_2287_4F6E_9A65_22F0A4D81D81_.wvu.PrintTitles" localSheetId="3" hidden="1">#REF!</definedName>
    <definedName name="Z_4A14CB5C_2287_4F6E_9A65_22F0A4D81D81_.wvu.PrintTitles" hidden="1">#REF!</definedName>
    <definedName name="Z_4BBC24C4_A093_4EC9_8AFF_49C6F602CC39_.wvu.FilterData" localSheetId="3" hidden="1">#REF!</definedName>
    <definedName name="Z_4BBC24C4_A093_4EC9_8AFF_49C6F602CC39_.wvu.FilterData" hidden="1">#REF!</definedName>
    <definedName name="Z_4BBC24C4_A093_4EC9_8AFF_49C6F602CC39_.wvu.PrintArea" localSheetId="3" hidden="1">#REF!</definedName>
    <definedName name="Z_4BBC24C4_A093_4EC9_8AFF_49C6F602CC39_.wvu.PrintArea" hidden="1">#REF!</definedName>
    <definedName name="Z_4BBC24C4_A093_4EC9_8AFF_49C6F602CC39_.wvu.PrintTitles" localSheetId="3" hidden="1">#REF!</definedName>
    <definedName name="Z_4BBC24C4_A093_4EC9_8AFF_49C6F602CC39_.wvu.PrintTitles" hidden="1">#REF!</definedName>
    <definedName name="Z_504A8F9D_2C46_439E_975A_DF1C1FA56E7B_.wvu.FilterData" localSheetId="3" hidden="1">#REF!</definedName>
    <definedName name="Z_504A8F9D_2C46_439E_975A_DF1C1FA56E7B_.wvu.FilterData" hidden="1">#REF!</definedName>
    <definedName name="Z_504A8F9D_2C46_439E_975A_DF1C1FA56E7B_.wvu.PrintArea" localSheetId="3" hidden="1">#REF!</definedName>
    <definedName name="Z_504A8F9D_2C46_439E_975A_DF1C1FA56E7B_.wvu.PrintArea" hidden="1">#REF!</definedName>
    <definedName name="Z_504A8F9D_2C46_439E_975A_DF1C1FA56E7B_.wvu.PrintTitles" localSheetId="3" hidden="1">#REF!</definedName>
    <definedName name="Z_504A8F9D_2C46_439E_975A_DF1C1FA56E7B_.wvu.PrintTitles" hidden="1">#REF!</definedName>
    <definedName name="Z_653348E7_CDAD_4F62_A236_641A4BB6425A_.wvu.FilterData" localSheetId="3" hidden="1">#REF!</definedName>
    <definedName name="Z_653348E7_CDAD_4F62_A236_641A4BB6425A_.wvu.FilterData" hidden="1">#REF!</definedName>
    <definedName name="Z_653348E7_CDAD_4F62_A236_641A4BB6425A_.wvu.PrintArea" localSheetId="3" hidden="1">#REF!</definedName>
    <definedName name="Z_653348E7_CDAD_4F62_A236_641A4BB6425A_.wvu.PrintArea" hidden="1">#REF!</definedName>
    <definedName name="Z_653348E7_CDAD_4F62_A236_641A4BB6425A_.wvu.PrintTitles" localSheetId="3" hidden="1">#REF!</definedName>
    <definedName name="Z_653348E7_CDAD_4F62_A236_641A4BB6425A_.wvu.PrintTitles" hidden="1">#REF!</definedName>
    <definedName name="Z_68C48519_C8C2_4287_96F6_0F561F815CE8_.wvu.FilterData" localSheetId="3" hidden="1">#REF!</definedName>
    <definedName name="Z_68C48519_C8C2_4287_96F6_0F561F815CE8_.wvu.FilterData" hidden="1">#REF!</definedName>
    <definedName name="Z_68C48519_C8C2_4287_96F6_0F561F815CE8_.wvu.PrintArea" localSheetId="3" hidden="1">#REF!</definedName>
    <definedName name="Z_68C48519_C8C2_4287_96F6_0F561F815CE8_.wvu.PrintArea" hidden="1">#REF!</definedName>
    <definedName name="Z_68C48519_C8C2_4287_96F6_0F561F815CE8_.wvu.PrintTitles" localSheetId="3" hidden="1">#REF!</definedName>
    <definedName name="Z_68C48519_C8C2_4287_96F6_0F561F815CE8_.wvu.PrintTitles" hidden="1">#REF!</definedName>
    <definedName name="Z_6BA141F2_E104_11DA_B6F6_00609720E0A1_.wvu.FilterData" localSheetId="3" hidden="1">#REF!</definedName>
    <definedName name="Z_6BA141F2_E104_11DA_B6F6_00609720E0A1_.wvu.FilterData" hidden="1">#REF!</definedName>
    <definedName name="Z_6BA141F2_E104_11DA_B6F6_00609720E0A1_.wvu.PrintArea" localSheetId="3" hidden="1">#REF!</definedName>
    <definedName name="Z_6BA141F2_E104_11DA_B6F6_00609720E0A1_.wvu.PrintArea" hidden="1">#REF!</definedName>
    <definedName name="Z_6BA141F2_E104_11DA_B6F6_00609720E0A1_.wvu.PrintTitles" localSheetId="3" hidden="1">#REF!</definedName>
    <definedName name="Z_6BA141F2_E104_11DA_B6F6_00609720E0A1_.wvu.PrintTitles" hidden="1">#REF!</definedName>
    <definedName name="Z_6BA141F3_E104_11DA_B6F6_00609720E0A1_.wvu.FilterData" localSheetId="3" hidden="1">#REF!</definedName>
    <definedName name="Z_6BA141F3_E104_11DA_B6F6_00609720E0A1_.wvu.FilterData" hidden="1">#REF!</definedName>
    <definedName name="Z_6BA141F3_E104_11DA_B6F6_00609720E0A1_.wvu.PrintArea" localSheetId="3" hidden="1">#REF!</definedName>
    <definedName name="Z_6BA141F3_E104_11DA_B6F6_00609720E0A1_.wvu.PrintArea" hidden="1">#REF!</definedName>
    <definedName name="Z_6BA141F3_E104_11DA_B6F6_00609720E0A1_.wvu.PrintTitles" localSheetId="3">#REF!</definedName>
    <definedName name="Z_6BA141F3_E104_11DA_B6F6_00609720E0A1_.wvu.PrintTitles">#REF!</definedName>
    <definedName name="Z_6BA141F4_E104_11DA_B6F6_00609720E0A1_.wvu.FilterData" localSheetId="3" hidden="1">#REF!</definedName>
    <definedName name="Z_6BA141F4_E104_11DA_B6F6_00609720E0A1_.wvu.FilterData" hidden="1">#REF!</definedName>
    <definedName name="Z_6BA141F4_E104_11DA_B6F6_00609720E0A1_.wvu.PrintArea" localSheetId="3" hidden="1">#REF!</definedName>
    <definedName name="Z_6BA141F4_E104_11DA_B6F6_00609720E0A1_.wvu.PrintArea" hidden="1">#REF!</definedName>
    <definedName name="Z_6BA141F4_E104_11DA_B6F6_00609720E0A1_.wvu.PrintTitles" localSheetId="3">#REF!</definedName>
    <definedName name="Z_6BA141F4_E104_11DA_B6F6_00609720E0A1_.wvu.PrintTitles">#REF!</definedName>
    <definedName name="Z_6BA141F5_E104_11DA_B6F6_00609720E0A1_.wvu.FilterData" localSheetId="3" hidden="1">#REF!</definedName>
    <definedName name="Z_6BA141F5_E104_11DA_B6F6_00609720E0A1_.wvu.FilterData" hidden="1">#REF!</definedName>
    <definedName name="Z_6BA141F5_E104_11DA_B6F6_00609720E0A1_.wvu.PrintArea" localSheetId="3" hidden="1">#REF!</definedName>
    <definedName name="Z_6BA141F5_E104_11DA_B6F6_00609720E0A1_.wvu.PrintArea" hidden="1">#REF!</definedName>
    <definedName name="Z_6BA141F5_E104_11DA_B6F6_00609720E0A1_.wvu.PrintTitles" localSheetId="3" hidden="1">#REF!</definedName>
    <definedName name="Z_6BA141F5_E104_11DA_B6F6_00609720E0A1_.wvu.PrintTitles" hidden="1">#REF!</definedName>
    <definedName name="Z_6BA141F6_E104_11DA_B6F6_00609720E0A1_.wvu.FilterData" localSheetId="3" hidden="1">#REF!</definedName>
    <definedName name="Z_6BA141F6_E104_11DA_B6F6_00609720E0A1_.wvu.FilterData" hidden="1">#REF!</definedName>
    <definedName name="Z_6BA141F6_E104_11DA_B6F6_00609720E0A1_.wvu.PrintArea" localSheetId="3" hidden="1">#REF!</definedName>
    <definedName name="Z_6BA141F6_E104_11DA_B6F6_00609720E0A1_.wvu.PrintArea" hidden="1">#REF!</definedName>
    <definedName name="Z_6BA141F6_E104_11DA_B6F6_00609720E0A1_.wvu.PrintTitles" localSheetId="3" hidden="1">#REF!</definedName>
    <definedName name="Z_6BA141F6_E104_11DA_B6F6_00609720E0A1_.wvu.PrintTitles" hidden="1">#REF!</definedName>
    <definedName name="Z_726673D2_C579_4EF3_83C7_45DC3792EA6A_.wvu.FilterData" localSheetId="3" hidden="1">#REF!</definedName>
    <definedName name="Z_726673D2_C579_4EF3_83C7_45DC3792EA6A_.wvu.FilterData" hidden="1">#REF!</definedName>
    <definedName name="Z_726673D2_C579_4EF3_83C7_45DC3792EA6A_.wvu.PrintArea" localSheetId="3" hidden="1">#REF!</definedName>
    <definedName name="Z_726673D2_C579_4EF3_83C7_45DC3792EA6A_.wvu.PrintArea" hidden="1">#REF!</definedName>
    <definedName name="Z_726673D2_C579_4EF3_83C7_45DC3792EA6A_.wvu.PrintTitles" localSheetId="3" hidden="1">#REF!</definedName>
    <definedName name="Z_726673D2_C579_4EF3_83C7_45DC3792EA6A_.wvu.PrintTitles" hidden="1">#REF!</definedName>
    <definedName name="Z_729969D8_DFDA_47B9_ADA2_E05CF62B3DEF_.wvu.FilterData" localSheetId="3" hidden="1">#REF!</definedName>
    <definedName name="Z_729969D8_DFDA_47B9_ADA2_E05CF62B3DEF_.wvu.FilterData" hidden="1">#REF!</definedName>
    <definedName name="Z_729969D8_DFDA_47B9_ADA2_E05CF62B3DEF_.wvu.PrintArea" localSheetId="3" hidden="1">#REF!</definedName>
    <definedName name="Z_729969D8_DFDA_47B9_ADA2_E05CF62B3DEF_.wvu.PrintArea" hidden="1">#REF!</definedName>
    <definedName name="Z_729969D8_DFDA_47B9_ADA2_E05CF62B3DEF_.wvu.PrintTitles" localSheetId="3" hidden="1">#REF!</definedName>
    <definedName name="Z_729969D8_DFDA_47B9_ADA2_E05CF62B3DEF_.wvu.PrintTitles" hidden="1">#REF!</definedName>
    <definedName name="Z_75EDDC88_CA8C_4671_911D_25D74F37EC47_.wvu.FilterData" localSheetId="3" hidden="1">#REF!</definedName>
    <definedName name="Z_75EDDC88_CA8C_4671_911D_25D74F37EC47_.wvu.FilterData" hidden="1">#REF!</definedName>
    <definedName name="Z_75EDDC88_CA8C_4671_911D_25D74F37EC47_.wvu.PrintArea" localSheetId="3" hidden="1">#REF!</definedName>
    <definedName name="Z_75EDDC88_CA8C_4671_911D_25D74F37EC47_.wvu.PrintArea" hidden="1">#REF!</definedName>
    <definedName name="Z_75EDDC88_CA8C_4671_911D_25D74F37EC47_.wvu.PrintTitles" localSheetId="3" hidden="1">#REF!</definedName>
    <definedName name="Z_75EDDC88_CA8C_4671_911D_25D74F37EC47_.wvu.PrintTitles" hidden="1">#REF!</definedName>
    <definedName name="Z_80573755_2D8B_4158_BD3A_CC331B950748_.wvu.FilterData" localSheetId="3" hidden="1">#REF!</definedName>
    <definedName name="Z_80573755_2D8B_4158_BD3A_CC331B950748_.wvu.FilterData" hidden="1">#REF!</definedName>
    <definedName name="Z_80573755_2D8B_4158_BD3A_CC331B950748_.wvu.PrintArea" localSheetId="3" hidden="1">#REF!</definedName>
    <definedName name="Z_80573755_2D8B_4158_BD3A_CC331B950748_.wvu.PrintArea" hidden="1">#REF!</definedName>
    <definedName name="Z_80573755_2D8B_4158_BD3A_CC331B950748_.wvu.PrintTitles" localSheetId="3" hidden="1">#REF!</definedName>
    <definedName name="Z_80573755_2D8B_4158_BD3A_CC331B950748_.wvu.PrintTitles" hidden="1">#REF!</definedName>
    <definedName name="Z_9C7B0D6D_4DDE_4C72_B23F_2E183F63ECB1_.wvu.FilterData" localSheetId="3" hidden="1">#REF!</definedName>
    <definedName name="Z_9C7B0D6D_4DDE_4C72_B23F_2E183F63ECB1_.wvu.FilterData" hidden="1">#REF!</definedName>
    <definedName name="Z_9C7B0D6D_4DDE_4C72_B23F_2E183F63ECB1_.wvu.PrintArea" localSheetId="3" hidden="1">#REF!</definedName>
    <definedName name="Z_9C7B0D6D_4DDE_4C72_B23F_2E183F63ECB1_.wvu.PrintArea" hidden="1">#REF!</definedName>
    <definedName name="Z_9C7B0D6D_4DDE_4C72_B23F_2E183F63ECB1_.wvu.PrintTitles" localSheetId="3" hidden="1">#REF!</definedName>
    <definedName name="Z_9C7B0D6D_4DDE_4C72_B23F_2E183F63ECB1_.wvu.PrintTitles" hidden="1">#REF!</definedName>
    <definedName name="Z_9C8B6436_249F_426A_96DC_EEE5E7CB7D1B_.wvu.FilterData" localSheetId="3" hidden="1">#REF!</definedName>
    <definedName name="Z_9C8B6436_249F_426A_96DC_EEE5E7CB7D1B_.wvu.FilterData" hidden="1">#REF!</definedName>
    <definedName name="Z_9C8B6436_249F_426A_96DC_EEE5E7CB7D1B_.wvu.PrintArea" localSheetId="3" hidden="1">#REF!</definedName>
    <definedName name="Z_9C8B6436_249F_426A_96DC_EEE5E7CB7D1B_.wvu.PrintArea" hidden="1">#REF!</definedName>
    <definedName name="Z_9C8B6436_249F_426A_96DC_EEE5E7CB7D1B_.wvu.PrintTitles" localSheetId="3" hidden="1">#REF!</definedName>
    <definedName name="Z_9C8B6436_249F_426A_96DC_EEE5E7CB7D1B_.wvu.PrintTitles" hidden="1">#REF!</definedName>
    <definedName name="Z_9FCFD0D5_270B_4F36_B422_02EF7A3700B8_.wvu.FilterData" localSheetId="3" hidden="1">#REF!</definedName>
    <definedName name="Z_9FCFD0D5_270B_4F36_B422_02EF7A3700B8_.wvu.FilterData" hidden="1">#REF!</definedName>
    <definedName name="Z_9FCFD0D5_270B_4F36_B422_02EF7A3700B8_.wvu.PrintArea" localSheetId="3" hidden="1">#REF!</definedName>
    <definedName name="Z_9FCFD0D5_270B_4F36_B422_02EF7A3700B8_.wvu.PrintArea" hidden="1">#REF!</definedName>
    <definedName name="Z_9FCFD0D5_270B_4F36_B422_02EF7A3700B8_.wvu.PrintTitles" localSheetId="3" hidden="1">#REF!</definedName>
    <definedName name="Z_9FCFD0D5_270B_4F36_B422_02EF7A3700B8_.wvu.PrintTitles" hidden="1">#REF!</definedName>
    <definedName name="Z_9FE8FF3F_4486_44D6_9AFB_43CC5B824BF9_.wvu.FilterData" localSheetId="3" hidden="1">#REF!</definedName>
    <definedName name="Z_9FE8FF3F_4486_44D6_9AFB_43CC5B824BF9_.wvu.FilterData" hidden="1">#REF!</definedName>
    <definedName name="Z_9FE8FF3F_4486_44D6_9AFB_43CC5B824BF9_.wvu.PrintArea" localSheetId="3" hidden="1">#REF!</definedName>
    <definedName name="Z_9FE8FF3F_4486_44D6_9AFB_43CC5B824BF9_.wvu.PrintArea" hidden="1">#REF!</definedName>
    <definedName name="Z_9FE8FF3F_4486_44D6_9AFB_43CC5B824BF9_.wvu.PrintTitles" localSheetId="3" hidden="1">#REF!</definedName>
    <definedName name="Z_9FE8FF3F_4486_44D6_9AFB_43CC5B824BF9_.wvu.PrintTitles" hidden="1">#REF!</definedName>
    <definedName name="Z_A3DE26BA_CF48_4654_9BE9_FAEB3C301C95_.wvu.FilterData" localSheetId="3" hidden="1">#REF!</definedName>
    <definedName name="Z_A3DE26BA_CF48_4654_9BE9_FAEB3C301C95_.wvu.FilterData" hidden="1">#REF!</definedName>
    <definedName name="Z_A3DE26BA_CF48_4654_9BE9_FAEB3C301C95_.wvu.PrintArea" localSheetId="3" hidden="1">#REF!</definedName>
    <definedName name="Z_A3DE26BA_CF48_4654_9BE9_FAEB3C301C95_.wvu.PrintArea" hidden="1">#REF!</definedName>
    <definedName name="Z_A3DE26BA_CF48_4654_9BE9_FAEB3C301C95_.wvu.PrintTitles" localSheetId="3" hidden="1">#REF!</definedName>
    <definedName name="Z_A3DE26BA_CF48_4654_9BE9_FAEB3C301C95_.wvu.PrintTitles" hidden="1">#REF!</definedName>
    <definedName name="Z_AAA1DD33_F1E3_423A_B1F2_E8567F4D95A5_.wvu.FilterData" localSheetId="3" hidden="1">#REF!</definedName>
    <definedName name="Z_AAA1DD33_F1E3_423A_B1F2_E8567F4D95A5_.wvu.FilterData" hidden="1">#REF!</definedName>
    <definedName name="Z_AAA1DD33_F1E3_423A_B1F2_E8567F4D95A5_.wvu.PrintArea" localSheetId="3" hidden="1">#REF!</definedName>
    <definedName name="Z_AAA1DD33_F1E3_423A_B1F2_E8567F4D95A5_.wvu.PrintArea" hidden="1">#REF!</definedName>
    <definedName name="Z_AAA1DD33_F1E3_423A_B1F2_E8567F4D95A5_.wvu.PrintTitles" localSheetId="3" hidden="1">#REF!</definedName>
    <definedName name="Z_AAA1DD33_F1E3_423A_B1F2_E8567F4D95A5_.wvu.PrintTitles" hidden="1">#REF!</definedName>
    <definedName name="Z_B4899972_EBDC_11DA_B6F6_00609720E0A1_.wvu.FilterData" localSheetId="3" hidden="1">#REF!</definedName>
    <definedName name="Z_B4899972_EBDC_11DA_B6F6_00609720E0A1_.wvu.FilterData" hidden="1">#REF!</definedName>
    <definedName name="Z_B4899972_EBDC_11DA_B6F6_00609720E0A1_.wvu.PrintArea" localSheetId="3" hidden="1">#REF!</definedName>
    <definedName name="Z_B4899972_EBDC_11DA_B6F6_00609720E0A1_.wvu.PrintArea" hidden="1">#REF!</definedName>
    <definedName name="Z_B4899972_EBDC_11DA_B6F6_00609720E0A1_.wvu.PrintTitles" localSheetId="3" hidden="1">#REF!</definedName>
    <definedName name="Z_B4899972_EBDC_11DA_B6F6_00609720E0A1_.wvu.PrintTitles" hidden="1">#REF!</definedName>
    <definedName name="Z_B4899973_EBDC_11DA_B6F6_00609720E0A1_.wvu.FilterData" localSheetId="3" hidden="1">#REF!</definedName>
    <definedName name="Z_B4899973_EBDC_11DA_B6F6_00609720E0A1_.wvu.FilterData" hidden="1">#REF!</definedName>
    <definedName name="Z_B4899973_EBDC_11DA_B6F6_00609720E0A1_.wvu.PrintArea" localSheetId="3" hidden="1">#REF!</definedName>
    <definedName name="Z_B4899973_EBDC_11DA_B6F6_00609720E0A1_.wvu.PrintArea" hidden="1">#REF!</definedName>
    <definedName name="Z_B4899973_EBDC_11DA_B6F6_00609720E0A1_.wvu.PrintTitles" localSheetId="3">#REF!</definedName>
    <definedName name="Z_B4899973_EBDC_11DA_B6F6_00609720E0A1_.wvu.PrintTitles">#REF!</definedName>
    <definedName name="Z_B4899974_EBDC_11DA_B6F6_00609720E0A1_.wvu.FilterData" localSheetId="3" hidden="1">#REF!</definedName>
    <definedName name="Z_B4899974_EBDC_11DA_B6F6_00609720E0A1_.wvu.FilterData" hidden="1">#REF!</definedName>
    <definedName name="Z_B4899974_EBDC_11DA_B6F6_00609720E0A1_.wvu.PrintArea" localSheetId="3" hidden="1">#REF!</definedName>
    <definedName name="Z_B4899974_EBDC_11DA_B6F6_00609720E0A1_.wvu.PrintArea" hidden="1">#REF!</definedName>
    <definedName name="Z_B4899974_EBDC_11DA_B6F6_00609720E0A1_.wvu.PrintTitles" localSheetId="3">#REF!</definedName>
    <definedName name="Z_B4899974_EBDC_11DA_B6F6_00609720E0A1_.wvu.PrintTitles">#REF!</definedName>
    <definedName name="Z_B4899975_EBDC_11DA_B6F6_00609720E0A1_.wvu.FilterData" localSheetId="3" hidden="1">#REF!</definedName>
    <definedName name="Z_B4899975_EBDC_11DA_B6F6_00609720E0A1_.wvu.FilterData" hidden="1">#REF!</definedName>
    <definedName name="Z_B4899975_EBDC_11DA_B6F6_00609720E0A1_.wvu.PrintArea" localSheetId="3" hidden="1">#REF!</definedName>
    <definedName name="Z_B4899975_EBDC_11DA_B6F6_00609720E0A1_.wvu.PrintArea" hidden="1">#REF!</definedName>
    <definedName name="Z_B4899975_EBDC_11DA_B6F6_00609720E0A1_.wvu.PrintTitles" localSheetId="3" hidden="1">#REF!</definedName>
    <definedName name="Z_B4899975_EBDC_11DA_B6F6_00609720E0A1_.wvu.PrintTitles" hidden="1">#REF!</definedName>
    <definedName name="Z_B4899976_EBDC_11DA_B6F6_00609720E0A1_.wvu.FilterData" localSheetId="3" hidden="1">#REF!</definedName>
    <definedName name="Z_B4899976_EBDC_11DA_B6F6_00609720E0A1_.wvu.FilterData" hidden="1">#REF!</definedName>
    <definedName name="Z_B4899976_EBDC_11DA_B6F6_00609720E0A1_.wvu.PrintArea" localSheetId="3" hidden="1">#REF!</definedName>
    <definedName name="Z_B4899976_EBDC_11DA_B6F6_00609720E0A1_.wvu.PrintArea" hidden="1">#REF!</definedName>
    <definedName name="Z_B4899976_EBDC_11DA_B6F6_00609720E0A1_.wvu.PrintTitles" localSheetId="3" hidden="1">#REF!</definedName>
    <definedName name="Z_B4899976_EBDC_11DA_B6F6_00609720E0A1_.wvu.PrintTitles" hidden="1">#REF!</definedName>
    <definedName name="Z_C24E6469_C4CC_430B_8814_72DD019DF2C8_.wvu.FilterData" localSheetId="3" hidden="1">#REF!</definedName>
    <definedName name="Z_C24E6469_C4CC_430B_8814_72DD019DF2C8_.wvu.FilterData" hidden="1">#REF!</definedName>
    <definedName name="Z_C24E6469_C4CC_430B_8814_72DD019DF2C8_.wvu.PrintArea" localSheetId="3" hidden="1">#REF!</definedName>
    <definedName name="Z_C24E6469_C4CC_430B_8814_72DD019DF2C8_.wvu.PrintArea" hidden="1">#REF!</definedName>
    <definedName name="Z_C24E6469_C4CC_430B_8814_72DD019DF2C8_.wvu.PrintTitles" localSheetId="3" hidden="1">#REF!</definedName>
    <definedName name="Z_C24E6469_C4CC_430B_8814_72DD019DF2C8_.wvu.PrintTitles" hidden="1">#REF!</definedName>
    <definedName name="Z_CA61CA57_E7CE_4A4D_974A_F3124BCA2797_.wvu.FilterData" localSheetId="3" hidden="1">#REF!</definedName>
    <definedName name="Z_CA61CA57_E7CE_4A4D_974A_F3124BCA2797_.wvu.FilterData" hidden="1">#REF!</definedName>
    <definedName name="Z_CA61CA57_E7CE_4A4D_974A_F3124BCA2797_.wvu.PrintArea" localSheetId="3" hidden="1">#REF!</definedName>
    <definedName name="Z_CA61CA57_E7CE_4A4D_974A_F3124BCA2797_.wvu.PrintArea" hidden="1">#REF!</definedName>
    <definedName name="Z_CA61CA57_E7CE_4A4D_974A_F3124BCA2797_.wvu.PrintTitles" localSheetId="3" hidden="1">#REF!</definedName>
    <definedName name="Z_CA61CA57_E7CE_4A4D_974A_F3124BCA2797_.wvu.PrintTitles" hidden="1">#REF!</definedName>
    <definedName name="Z_DA4D5A8F_12FA_42F5_A8BB_526600E97433_.wvu.FilterData" localSheetId="3" hidden="1">#REF!</definedName>
    <definedName name="Z_DA4D5A8F_12FA_42F5_A8BB_526600E97433_.wvu.FilterData" hidden="1">#REF!</definedName>
    <definedName name="Z_DA4D5A8F_12FA_42F5_A8BB_526600E97433_.wvu.PrintArea" localSheetId="3" hidden="1">#REF!</definedName>
    <definedName name="Z_DA4D5A8F_12FA_42F5_A8BB_526600E97433_.wvu.PrintArea" hidden="1">#REF!</definedName>
    <definedName name="Z_DA4D5A8F_12FA_42F5_A8BB_526600E97433_.wvu.PrintTitles" localSheetId="3" hidden="1">#REF!</definedName>
    <definedName name="Z_DA4D5A8F_12FA_42F5_A8BB_526600E97433_.wvu.PrintTitles" hidden="1">#REF!</definedName>
    <definedName name="Z_DFB4C5EB_A8D3_475E_B627_EA98F95F9220_.wvu.FilterData" localSheetId="3" hidden="1">#REF!</definedName>
    <definedName name="Z_DFB4C5EB_A8D3_475E_B627_EA98F95F9220_.wvu.FilterData" hidden="1">#REF!</definedName>
    <definedName name="Z_DFB4C5EB_A8D3_475E_B627_EA98F95F9220_.wvu.PrintArea" localSheetId="3" hidden="1">#REF!</definedName>
    <definedName name="Z_DFB4C5EB_A8D3_475E_B627_EA98F95F9220_.wvu.PrintArea" hidden="1">#REF!</definedName>
    <definedName name="Z_DFB4C5EB_A8D3_475E_B627_EA98F95F9220_.wvu.PrintTitles" localSheetId="3" hidden="1">#REF!</definedName>
    <definedName name="Z_DFB4C5EB_A8D3_475E_B627_EA98F95F9220_.wvu.PrintTitles" hidden="1">#REF!</definedName>
    <definedName name="Z_F2B990A1_57B3_4766_8C3D_4D3A5265BAEF_.wvu.FilterData" localSheetId="3" hidden="1">#REF!</definedName>
    <definedName name="Z_F2B990A1_57B3_4766_8C3D_4D3A5265BAEF_.wvu.FilterData" hidden="1">#REF!</definedName>
    <definedName name="Z_F2B990A1_57B3_4766_8C3D_4D3A5265BAEF_.wvu.PrintArea" localSheetId="3" hidden="1">#REF!</definedName>
    <definedName name="Z_F2B990A1_57B3_4766_8C3D_4D3A5265BAEF_.wvu.PrintArea" hidden="1">#REF!</definedName>
    <definedName name="Z_F2B990A1_57B3_4766_8C3D_4D3A5265BAEF_.wvu.PrintTitles" localSheetId="3" hidden="1">#REF!</definedName>
    <definedName name="Z_F2B990A1_57B3_4766_8C3D_4D3A5265BAEF_.wvu.PrintTitles" hidden="1">#REF!</definedName>
    <definedName name="Z_F9482E1F_92B8_43D8_949A_7DDCF2E63A19_.wvu.FilterData" localSheetId="3" hidden="1">#REF!</definedName>
    <definedName name="Z_F9482E1F_92B8_43D8_949A_7DDCF2E63A19_.wvu.FilterData" hidden="1">#REF!</definedName>
    <definedName name="Z_F9482E1F_92B8_43D8_949A_7DDCF2E63A19_.wvu.PrintArea" localSheetId="3" hidden="1">#REF!</definedName>
    <definedName name="Z_F9482E1F_92B8_43D8_949A_7DDCF2E63A19_.wvu.PrintArea" hidden="1">#REF!</definedName>
    <definedName name="Z_F9482E1F_92B8_43D8_949A_7DDCF2E63A19_.wvu.PrintTitles" localSheetId="3" hidden="1">#REF!</definedName>
    <definedName name="Z_F9482E1F_92B8_43D8_949A_7DDCF2E63A19_.wvu.PrintTitles" hidden="1">#REF!</definedName>
    <definedName name="ZZZZZZZZZZZ">'[51]A. P. U.'!#REF!</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8" i="2" l="1"/>
  <c r="I27" i="2"/>
  <c r="I26" i="2"/>
  <c r="I25" i="2"/>
  <c r="I24" i="2"/>
  <c r="I23" i="2"/>
  <c r="I22" i="2"/>
  <c r="I21" i="2"/>
  <c r="I19" i="2"/>
  <c r="I18" i="2"/>
  <c r="I17" i="2"/>
  <c r="I16" i="2"/>
  <c r="I15" i="2"/>
  <c r="I14" i="2"/>
  <c r="I13" i="2"/>
  <c r="I12" i="2"/>
  <c r="F66" i="7"/>
  <c r="H66" i="7" s="1"/>
  <c r="F65" i="7"/>
  <c r="H65" i="7" s="1"/>
  <c r="H64" i="7"/>
  <c r="F64" i="7"/>
  <c r="F63" i="7"/>
  <c r="H63" i="7" s="1"/>
  <c r="H62" i="7"/>
  <c r="F62" i="7"/>
  <c r="F61" i="7"/>
  <c r="H61" i="7" s="1"/>
  <c r="H60" i="7"/>
  <c r="F60" i="7"/>
  <c r="F59" i="7"/>
  <c r="H59" i="7" s="1"/>
  <c r="H58" i="7"/>
  <c r="F58" i="7"/>
  <c r="F57" i="7"/>
  <c r="H57" i="7" s="1"/>
  <c r="F56" i="7"/>
  <c r="H56" i="7" s="1"/>
  <c r="F55" i="7"/>
  <c r="H55" i="7" s="1"/>
  <c r="F54" i="7"/>
  <c r="H54" i="7" s="1"/>
  <c r="F53" i="7"/>
  <c r="H53" i="7" s="1"/>
  <c r="H52" i="7"/>
  <c r="F52" i="7"/>
  <c r="F51" i="7"/>
  <c r="H51" i="7" s="1"/>
  <c r="H50" i="7"/>
  <c r="F50" i="7"/>
  <c r="F49" i="7"/>
  <c r="H49" i="7" s="1"/>
  <c r="A49" i="7"/>
  <c r="H48" i="7"/>
  <c r="F48" i="7"/>
  <c r="H47" i="7"/>
  <c r="F47" i="7"/>
  <c r="H46" i="7"/>
  <c r="F46" i="7"/>
  <c r="H45" i="7"/>
  <c r="F45" i="7"/>
  <c r="P44" i="7"/>
  <c r="F44" i="7"/>
  <c r="H44" i="7" s="1"/>
  <c r="H30" i="7"/>
  <c r="F30" i="7"/>
  <c r="F29" i="7"/>
  <c r="H29" i="7" s="1"/>
  <c r="F28" i="7"/>
  <c r="H28" i="7" s="1"/>
  <c r="F27" i="7"/>
  <c r="H27" i="7" s="1"/>
  <c r="H26" i="7"/>
  <c r="F26" i="7"/>
  <c r="F25" i="7"/>
  <c r="H25" i="7" s="1"/>
  <c r="H24" i="7"/>
  <c r="F24" i="7"/>
  <c r="F23" i="7"/>
  <c r="H23" i="7" s="1"/>
  <c r="H22" i="7"/>
  <c r="F22" i="7"/>
  <c r="F21" i="7"/>
  <c r="H21" i="7" s="1"/>
  <c r="H20" i="7"/>
  <c r="F20" i="7"/>
  <c r="F19" i="7"/>
  <c r="H19" i="7" s="1"/>
  <c r="H18" i="7"/>
  <c r="F18" i="7"/>
  <c r="P17" i="7"/>
  <c r="R17" i="7" s="1"/>
  <c r="H17" i="7"/>
  <c r="F17" i="7"/>
  <c r="F16" i="7"/>
  <c r="H16" i="7" s="1"/>
  <c r="H15" i="7"/>
  <c r="F15" i="7"/>
  <c r="F14" i="7"/>
  <c r="H14" i="7" s="1"/>
  <c r="F13" i="7"/>
  <c r="H13" i="7" s="1"/>
  <c r="R11" i="7"/>
  <c r="P11" i="7"/>
  <c r="R10" i="7"/>
  <c r="P10" i="7"/>
  <c r="P9" i="7"/>
  <c r="R9" i="7" s="1"/>
  <c r="R12" i="7" s="1"/>
  <c r="R13" i="7" s="1"/>
  <c r="F8" i="6"/>
  <c r="H8" i="6"/>
  <c r="F9" i="6"/>
  <c r="H9" i="6"/>
  <c r="O9" i="6"/>
  <c r="F10" i="6"/>
  <c r="H10" i="6" s="1"/>
  <c r="F11" i="6"/>
  <c r="H11" i="6" s="1"/>
  <c r="F12" i="6"/>
  <c r="H12" i="6"/>
  <c r="F13" i="6"/>
  <c r="H13" i="6"/>
  <c r="F14" i="6"/>
  <c r="H14" i="6"/>
  <c r="F15" i="6"/>
  <c r="H15" i="6"/>
  <c r="F16" i="6"/>
  <c r="H16" i="6"/>
  <c r="F17" i="6"/>
  <c r="H17" i="6"/>
  <c r="F18" i="6"/>
  <c r="H18" i="6"/>
  <c r="F19" i="6"/>
  <c r="H19" i="6"/>
  <c r="F20" i="6"/>
  <c r="H20" i="6"/>
  <c r="F21" i="6"/>
  <c r="H21" i="6"/>
  <c r="F22" i="6"/>
  <c r="H22" i="6"/>
  <c r="F23" i="6"/>
  <c r="H23" i="6"/>
  <c r="F24" i="6"/>
  <c r="H24" i="6"/>
  <c r="F25" i="6"/>
  <c r="H25" i="6"/>
  <c r="F26" i="6"/>
  <c r="H26" i="6"/>
  <c r="F27" i="6"/>
  <c r="H27" i="6"/>
  <c r="F28" i="6"/>
  <c r="H28" i="6"/>
  <c r="F29" i="6"/>
  <c r="H29" i="6"/>
  <c r="F30" i="6"/>
  <c r="H30" i="6"/>
  <c r="H33" i="6"/>
  <c r="F44" i="6"/>
  <c r="H44" i="6" s="1"/>
  <c r="F45" i="6"/>
  <c r="H45" i="6"/>
  <c r="N45" i="6"/>
  <c r="F46" i="6"/>
  <c r="H46" i="6" s="1"/>
  <c r="F47" i="6"/>
  <c r="H47" i="6"/>
  <c r="F48" i="6"/>
  <c r="H48" i="6" s="1"/>
  <c r="F49" i="6"/>
  <c r="H49" i="6"/>
  <c r="F50" i="6"/>
  <c r="H50" i="6" s="1"/>
  <c r="F51" i="6"/>
  <c r="H51" i="6"/>
  <c r="F52" i="6"/>
  <c r="H52" i="6" s="1"/>
  <c r="F53" i="6"/>
  <c r="H53" i="6"/>
  <c r="F54" i="6"/>
  <c r="H54" i="6" s="1"/>
  <c r="F55" i="6"/>
  <c r="H55" i="6"/>
  <c r="F56" i="6"/>
  <c r="H56" i="6" s="1"/>
  <c r="F57" i="6"/>
  <c r="H57" i="6"/>
  <c r="F58" i="6"/>
  <c r="H58" i="6" s="1"/>
  <c r="F59" i="6"/>
  <c r="H59" i="6"/>
  <c r="F60" i="6"/>
  <c r="H60" i="6" s="1"/>
  <c r="F61" i="6"/>
  <c r="H61" i="6"/>
  <c r="F62" i="6"/>
  <c r="H62" i="6" s="1"/>
  <c r="F63" i="6"/>
  <c r="H63" i="6"/>
  <c r="F64" i="6"/>
  <c r="H64" i="6" s="1"/>
  <c r="F65" i="6"/>
  <c r="H65" i="6"/>
  <c r="F66" i="6"/>
  <c r="H66" i="6" s="1"/>
  <c r="H69" i="6"/>
  <c r="C80" i="6"/>
  <c r="F80" i="6"/>
  <c r="H80" i="6" s="1"/>
  <c r="C81" i="6"/>
  <c r="F81" i="6"/>
  <c r="H81" i="6"/>
  <c r="F82" i="6"/>
  <c r="H82" i="6"/>
  <c r="A83" i="6"/>
  <c r="C83" i="6"/>
  <c r="F83" i="6" s="1"/>
  <c r="H83" i="6" s="1"/>
  <c r="C84" i="6"/>
  <c r="F84" i="6"/>
  <c r="H84" i="6" s="1"/>
  <c r="A85" i="6"/>
  <c r="F85" i="6"/>
  <c r="H85" i="6"/>
  <c r="F86" i="6"/>
  <c r="H86" i="6"/>
  <c r="C87" i="6"/>
  <c r="F87" i="6"/>
  <c r="H87" i="6" s="1"/>
  <c r="C88" i="6"/>
  <c r="F88" i="6"/>
  <c r="H88" i="6"/>
  <c r="F89" i="6"/>
  <c r="H89" i="6"/>
  <c r="F90" i="6"/>
  <c r="H90" i="6"/>
  <c r="F91" i="6"/>
  <c r="H91" i="6"/>
  <c r="F92" i="6"/>
  <c r="H92" i="6"/>
  <c r="F93" i="6"/>
  <c r="H93" i="6"/>
  <c r="F94" i="6"/>
  <c r="H94" i="6"/>
  <c r="F95" i="6"/>
  <c r="H95" i="6"/>
  <c r="F96" i="6"/>
  <c r="H96" i="6"/>
  <c r="F97" i="6"/>
  <c r="H97" i="6"/>
  <c r="F98" i="6"/>
  <c r="H98" i="6"/>
  <c r="F99" i="6"/>
  <c r="H99" i="6"/>
  <c r="F100" i="6"/>
  <c r="H100" i="6"/>
  <c r="F101" i="6"/>
  <c r="H101" i="6"/>
  <c r="F102" i="6"/>
  <c r="H102" i="6"/>
  <c r="H105" i="6"/>
  <c r="F117" i="6"/>
  <c r="H117" i="6" s="1"/>
  <c r="F119" i="6"/>
  <c r="H119" i="6" s="1"/>
  <c r="F121" i="6"/>
  <c r="H121" i="6" s="1"/>
  <c r="F123" i="6"/>
  <c r="H123" i="6" s="1"/>
  <c r="F125" i="6"/>
  <c r="H125" i="6" s="1"/>
  <c r="F127" i="6"/>
  <c r="H127" i="6" s="1"/>
  <c r="C128" i="6"/>
  <c r="F128" i="6"/>
  <c r="H128" i="6"/>
  <c r="C129" i="6"/>
  <c r="F129" i="6"/>
  <c r="H129" i="6"/>
  <c r="F130" i="6"/>
  <c r="H130" i="6" s="1"/>
  <c r="F131" i="6"/>
  <c r="H131" i="6"/>
  <c r="F132" i="6"/>
  <c r="H132" i="6" s="1"/>
  <c r="F133" i="6"/>
  <c r="H133" i="6"/>
  <c r="F134" i="6"/>
  <c r="H134" i="6" s="1"/>
  <c r="F135" i="6"/>
  <c r="H135" i="6"/>
  <c r="F136" i="6"/>
  <c r="H136" i="6" s="1"/>
  <c r="F137" i="6"/>
  <c r="H137" i="6"/>
  <c r="F138" i="6"/>
  <c r="H138" i="6" s="1"/>
  <c r="D141" i="6"/>
  <c r="F116" i="6" s="1"/>
  <c r="H116" i="6" s="1"/>
  <c r="H141" i="6"/>
  <c r="F152" i="6"/>
  <c r="H152" i="6"/>
  <c r="H175" i="6" s="1"/>
  <c r="F153" i="6"/>
  <c r="H153" i="6"/>
  <c r="F154" i="6"/>
  <c r="H154" i="6"/>
  <c r="F155" i="6"/>
  <c r="H155" i="6"/>
  <c r="F156" i="6"/>
  <c r="H156" i="6"/>
  <c r="F157" i="6"/>
  <c r="H157" i="6"/>
  <c r="F158" i="6"/>
  <c r="H158" i="6"/>
  <c r="F159" i="6"/>
  <c r="H159" i="6"/>
  <c r="F160" i="6"/>
  <c r="H160" i="6"/>
  <c r="F161" i="6"/>
  <c r="H161" i="6"/>
  <c r="F162" i="6"/>
  <c r="H162" i="6"/>
  <c r="F163" i="6"/>
  <c r="H163" i="6"/>
  <c r="F164" i="6"/>
  <c r="H164" i="6"/>
  <c r="F165" i="6"/>
  <c r="H165" i="6"/>
  <c r="F166" i="6"/>
  <c r="H166" i="6"/>
  <c r="F167" i="6"/>
  <c r="H167" i="6"/>
  <c r="F168" i="6"/>
  <c r="H168" i="6"/>
  <c r="F169" i="6"/>
  <c r="H169" i="6"/>
  <c r="F170" i="6"/>
  <c r="H170" i="6"/>
  <c r="F171" i="6"/>
  <c r="H171" i="6"/>
  <c r="F172" i="6"/>
  <c r="H172" i="6"/>
  <c r="F173" i="6"/>
  <c r="H173" i="6"/>
  <c r="F174" i="6"/>
  <c r="H174" i="6"/>
  <c r="J185" i="6"/>
  <c r="F188" i="6"/>
  <c r="H188" i="6"/>
  <c r="F189" i="6"/>
  <c r="H189" i="6"/>
  <c r="F190" i="6"/>
  <c r="H190" i="6"/>
  <c r="F191" i="6"/>
  <c r="H191" i="6"/>
  <c r="F192" i="6"/>
  <c r="H192" i="6"/>
  <c r="F193" i="6"/>
  <c r="H193" i="6"/>
  <c r="F194" i="6"/>
  <c r="H194" i="6"/>
  <c r="F195" i="6"/>
  <c r="H195" i="6"/>
  <c r="F196" i="6"/>
  <c r="H196" i="6"/>
  <c r="F197" i="6"/>
  <c r="H197" i="6"/>
  <c r="F198" i="6"/>
  <c r="H198" i="6"/>
  <c r="F199" i="6"/>
  <c r="H199" i="6"/>
  <c r="C200" i="6"/>
  <c r="F200" i="6"/>
  <c r="H200" i="6" s="1"/>
  <c r="C201" i="6"/>
  <c r="F201" i="6" s="1"/>
  <c r="H201" i="6" s="1"/>
  <c r="C202" i="6"/>
  <c r="F202" i="6"/>
  <c r="H202" i="6" s="1"/>
  <c r="C203" i="6"/>
  <c r="F203" i="6" s="1"/>
  <c r="H203" i="6" s="1"/>
  <c r="F204" i="6"/>
  <c r="H204" i="6"/>
  <c r="F205" i="6"/>
  <c r="H205" i="6"/>
  <c r="F206" i="6"/>
  <c r="H206" i="6"/>
  <c r="F207" i="6"/>
  <c r="H207" i="6"/>
  <c r="F208" i="6"/>
  <c r="H208" i="6"/>
  <c r="F209" i="6"/>
  <c r="H209" i="6"/>
  <c r="F210" i="6"/>
  <c r="H210" i="6"/>
  <c r="F211" i="6"/>
  <c r="H211" i="6"/>
  <c r="F212" i="6"/>
  <c r="H212" i="6"/>
  <c r="F213" i="6"/>
  <c r="H213" i="6"/>
  <c r="F214" i="6"/>
  <c r="H214" i="6"/>
  <c r="F215" i="6"/>
  <c r="H215" i="6"/>
  <c r="H218" i="6"/>
  <c r="F229" i="6"/>
  <c r="H229" i="6"/>
  <c r="H252" i="6" s="1"/>
  <c r="F230" i="6"/>
  <c r="H230" i="6"/>
  <c r="F231" i="6"/>
  <c r="H231" i="6"/>
  <c r="F232" i="6"/>
  <c r="H232" i="6"/>
  <c r="F233" i="6"/>
  <c r="H233" i="6"/>
  <c r="F234" i="6"/>
  <c r="H234" i="6"/>
  <c r="F235" i="6"/>
  <c r="H235" i="6"/>
  <c r="F236" i="6"/>
  <c r="H236" i="6"/>
  <c r="F237" i="6"/>
  <c r="H237" i="6"/>
  <c r="F238" i="6"/>
  <c r="H238" i="6"/>
  <c r="F239" i="6"/>
  <c r="H239" i="6"/>
  <c r="F240" i="6"/>
  <c r="H240" i="6"/>
  <c r="F241" i="6"/>
  <c r="H241" i="6"/>
  <c r="F242" i="6"/>
  <c r="H242" i="6"/>
  <c r="F243" i="6"/>
  <c r="H243" i="6"/>
  <c r="F244" i="6"/>
  <c r="H244" i="6"/>
  <c r="F245" i="6"/>
  <c r="H245" i="6"/>
  <c r="F246" i="6"/>
  <c r="H246" i="6"/>
  <c r="F247" i="6"/>
  <c r="H247" i="6"/>
  <c r="F248" i="6"/>
  <c r="H248" i="6"/>
  <c r="F249" i="6"/>
  <c r="H249" i="6"/>
  <c r="F250" i="6"/>
  <c r="H250" i="6"/>
  <c r="F251" i="6"/>
  <c r="H251" i="6"/>
  <c r="F265" i="6"/>
  <c r="H265" i="6" s="1"/>
  <c r="F266" i="6"/>
  <c r="H266" i="6" s="1"/>
  <c r="F267" i="6"/>
  <c r="H267" i="6" s="1"/>
  <c r="F268" i="6"/>
  <c r="H268" i="6" s="1"/>
  <c r="F269" i="6"/>
  <c r="H269" i="6" s="1"/>
  <c r="F270" i="6"/>
  <c r="H270" i="6" s="1"/>
  <c r="F271" i="6"/>
  <c r="H271" i="6" s="1"/>
  <c r="F272" i="6"/>
  <c r="H272" i="6" s="1"/>
  <c r="F273" i="6"/>
  <c r="H273" i="6" s="1"/>
  <c r="F274" i="6"/>
  <c r="H274" i="6" s="1"/>
  <c r="F275" i="6"/>
  <c r="H275" i="6" s="1"/>
  <c r="F276" i="6"/>
  <c r="H276" i="6" s="1"/>
  <c r="F277" i="6"/>
  <c r="H277" i="6" s="1"/>
  <c r="F278" i="6"/>
  <c r="H278" i="6" s="1"/>
  <c r="F279" i="6"/>
  <c r="H279" i="6" s="1"/>
  <c r="F280" i="6"/>
  <c r="H280" i="6" s="1"/>
  <c r="F281" i="6"/>
  <c r="H281" i="6" s="1"/>
  <c r="F282" i="6"/>
  <c r="H282" i="6" s="1"/>
  <c r="F283" i="6"/>
  <c r="H283" i="6" s="1"/>
  <c r="F284" i="6"/>
  <c r="H284" i="6" s="1"/>
  <c r="F285" i="6"/>
  <c r="H285" i="6" s="1"/>
  <c r="F286" i="6"/>
  <c r="H286" i="6" s="1"/>
  <c r="F287" i="6"/>
  <c r="H287" i="6" s="1"/>
  <c r="C8" i="7" l="1"/>
  <c r="F8" i="7" s="1"/>
  <c r="H8" i="7" s="1"/>
  <c r="C9" i="7"/>
  <c r="F9" i="7" s="1"/>
  <c r="H9" i="7" s="1"/>
  <c r="C10" i="7"/>
  <c r="F10" i="7" s="1"/>
  <c r="H10" i="7" s="1"/>
  <c r="C12" i="7"/>
  <c r="F12" i="7" s="1"/>
  <c r="H12" i="7" s="1"/>
  <c r="C11" i="7"/>
  <c r="F11" i="7" s="1"/>
  <c r="H11" i="7" s="1"/>
  <c r="H67" i="7"/>
  <c r="H288" i="6"/>
  <c r="H216" i="6"/>
  <c r="F126" i="6"/>
  <c r="H126" i="6" s="1"/>
  <c r="F124" i="6"/>
  <c r="H124" i="6" s="1"/>
  <c r="F122" i="6"/>
  <c r="H122" i="6" s="1"/>
  <c r="F120" i="6"/>
  <c r="H120" i="6" s="1"/>
  <c r="F118" i="6"/>
  <c r="H118" i="6" s="1"/>
  <c r="H139" i="6" s="1"/>
  <c r="H31" i="7" l="1"/>
  <c r="M135" i="1" l="1"/>
  <c r="N134" i="1"/>
  <c r="M134" i="1"/>
  <c r="F61" i="5"/>
  <c r="E74" i="5"/>
  <c r="B70" i="5"/>
  <c r="B68" i="5"/>
  <c r="B67" i="5"/>
  <c r="B66" i="5"/>
  <c r="B65" i="5"/>
  <c r="D57" i="5"/>
  <c r="E54" i="5"/>
  <c r="D54" i="5"/>
  <c r="F54" i="5" s="1"/>
  <c r="E53" i="5"/>
  <c r="F53" i="5" s="1"/>
  <c r="D53" i="5"/>
  <c r="E55" i="5"/>
  <c r="D56" i="5"/>
  <c r="D55" i="5"/>
  <c r="F56" i="5"/>
  <c r="F57" i="5"/>
  <c r="F58" i="5"/>
  <c r="F59" i="5"/>
  <c r="E52" i="5"/>
  <c r="F52" i="5"/>
  <c r="D52" i="5"/>
  <c r="D51" i="5"/>
  <c r="D50" i="5"/>
  <c r="F55" i="5" l="1"/>
  <c r="E43" i="1"/>
  <c r="E48" i="5" l="1"/>
  <c r="D48" i="5"/>
  <c r="E47" i="5"/>
  <c r="D47" i="5"/>
  <c r="D46" i="5"/>
  <c r="F46" i="5" s="1"/>
  <c r="D45" i="5"/>
  <c r="F44" i="5"/>
  <c r="D44" i="5"/>
  <c r="F45" i="5"/>
  <c r="F48" i="5"/>
  <c r="F49" i="5"/>
  <c r="F50" i="5"/>
  <c r="F51" i="5"/>
  <c r="D49" i="5"/>
  <c r="F25" i="5"/>
  <c r="D43" i="5"/>
  <c r="F43" i="5" s="1"/>
  <c r="D42" i="5"/>
  <c r="F42" i="5" s="1"/>
  <c r="D41" i="5"/>
  <c r="D40" i="5"/>
  <c r="F40" i="5" s="1"/>
  <c r="E39" i="5"/>
  <c r="D39" i="5"/>
  <c r="F39" i="5" s="1"/>
  <c r="E38" i="5"/>
  <c r="D38" i="5"/>
  <c r="E37" i="5"/>
  <c r="D37" i="5"/>
  <c r="D36" i="5"/>
  <c r="F36" i="5" s="1"/>
  <c r="E35" i="5"/>
  <c r="F35" i="5" s="1"/>
  <c r="F34" i="5"/>
  <c r="F41" i="5"/>
  <c r="E31" i="5"/>
  <c r="D31" i="5"/>
  <c r="E29" i="5"/>
  <c r="F29" i="5" s="1"/>
  <c r="E28" i="5"/>
  <c r="C28" i="5"/>
  <c r="E27" i="5"/>
  <c r="F30" i="5"/>
  <c r="F32" i="5"/>
  <c r="F33" i="5"/>
  <c r="D27" i="5"/>
  <c r="F27" i="5" s="1"/>
  <c r="E26" i="5"/>
  <c r="D26" i="5"/>
  <c r="F47" i="5" l="1"/>
  <c r="F38" i="5"/>
  <c r="F37" i="5"/>
  <c r="F26" i="5"/>
  <c r="F31" i="5"/>
  <c r="F28" i="5"/>
  <c r="K79" i="4"/>
  <c r="E79" i="4"/>
  <c r="I71" i="4"/>
  <c r="I67" i="4"/>
  <c r="F63" i="4"/>
  <c r="F62" i="4"/>
  <c r="F61" i="4"/>
  <c r="F60" i="4"/>
  <c r="F59" i="4"/>
  <c r="F58" i="4"/>
  <c r="F57" i="4"/>
  <c r="F56" i="4"/>
  <c r="F55" i="4"/>
  <c r="I55" i="4" s="1"/>
  <c r="E76" i="4" s="1"/>
  <c r="C54" i="4"/>
  <c r="G47" i="4"/>
  <c r="I46" i="4"/>
  <c r="I39" i="4"/>
  <c r="I38" i="4"/>
  <c r="H37" i="4"/>
  <c r="I37" i="4" s="1"/>
  <c r="I36" i="4" s="1"/>
  <c r="I35" i="4"/>
  <c r="I34" i="4"/>
  <c r="D33" i="4"/>
  <c r="I33" i="4" s="1"/>
  <c r="I32" i="4"/>
  <c r="E31" i="4"/>
  <c r="I31" i="4" s="1"/>
  <c r="E30" i="4"/>
  <c r="I30" i="4" s="1"/>
  <c r="E29" i="4"/>
  <c r="I29" i="4" s="1"/>
  <c r="E27" i="4"/>
  <c r="E28" i="4" s="1"/>
  <c r="I28" i="4" s="1"/>
  <c r="E26" i="4"/>
  <c r="I26" i="4" s="1"/>
  <c r="E25" i="4"/>
  <c r="I25" i="4" s="1"/>
  <c r="H23" i="4"/>
  <c r="I23" i="4" s="1"/>
  <c r="I22" i="4"/>
  <c r="H22" i="4"/>
  <c r="H21" i="4"/>
  <c r="I21" i="4" s="1"/>
  <c r="H20" i="4"/>
  <c r="I20" i="4" s="1"/>
  <c r="F18" i="4"/>
  <c r="I18" i="4" s="1"/>
  <c r="F17" i="4"/>
  <c r="I17" i="4" s="1"/>
  <c r="I16" i="4" s="1"/>
  <c r="H15" i="4"/>
  <c r="I15" i="4" s="1"/>
  <c r="H14" i="4"/>
  <c r="I14" i="4" s="1"/>
  <c r="I13" i="4" s="1"/>
  <c r="H12" i="4"/>
  <c r="I12" i="4" s="1"/>
  <c r="H11" i="4"/>
  <c r="I11" i="4" s="1"/>
  <c r="H10" i="4"/>
  <c r="I10" i="4" s="1"/>
  <c r="H9" i="4"/>
  <c r="I9" i="4" s="1"/>
  <c r="I7" i="4" s="1"/>
  <c r="I8" i="4"/>
  <c r="I24" i="4" l="1"/>
  <c r="E77" i="4"/>
  <c r="F76" i="4"/>
  <c r="I19" i="4"/>
  <c r="I42" i="4" s="1"/>
  <c r="I27" i="4"/>
  <c r="I65" i="4" l="1"/>
  <c r="H42" i="4"/>
  <c r="I68" i="4" l="1"/>
  <c r="K81" i="4" s="1"/>
  <c r="L70" i="4"/>
  <c r="H65" i="4"/>
  <c r="H68" i="4" l="1"/>
  <c r="I5" i="4"/>
  <c r="K83" i="4"/>
  <c r="K82" i="4"/>
  <c r="K87" i="4" s="1"/>
  <c r="I82" i="4"/>
  <c r="K84" i="4" l="1"/>
  <c r="I9" i="2" l="1"/>
  <c r="I4" i="2"/>
  <c r="I5" i="2"/>
  <c r="I6" i="2"/>
  <c r="I7" i="2"/>
  <c r="I8" i="2"/>
  <c r="I10" i="2"/>
  <c r="I3" i="2"/>
  <c r="R150" i="1" l="1"/>
  <c r="R149" i="1"/>
  <c r="V149" i="1" l="1"/>
  <c r="T149" i="1"/>
  <c r="V150" i="1"/>
  <c r="T150" i="1"/>
  <c r="V144" i="1"/>
  <c r="W141" i="1"/>
  <c r="W143" i="1" s="1"/>
  <c r="Q141" i="1"/>
  <c r="P144" i="1"/>
  <c r="X137" i="1"/>
  <c r="Y137" i="1" s="1"/>
  <c r="X138" i="1"/>
  <c r="Y138" i="1" s="1"/>
  <c r="X139" i="1"/>
  <c r="Y139" i="1" s="1"/>
  <c r="X140" i="1"/>
  <c r="Y140" i="1" s="1"/>
  <c r="X133" i="1"/>
  <c r="Y133" i="1" s="1"/>
  <c r="X134" i="1"/>
  <c r="Y134" i="1" s="1"/>
  <c r="X135" i="1"/>
  <c r="Y135" i="1" s="1"/>
  <c r="X136" i="1"/>
  <c r="Y136" i="1" s="1"/>
  <c r="X132" i="1"/>
  <c r="Y132" i="1" s="1"/>
  <c r="W131" i="1"/>
  <c r="Q131" i="1"/>
  <c r="W121" i="1"/>
  <c r="W120" i="1"/>
  <c r="W118" i="1"/>
  <c r="W114" i="1"/>
  <c r="W115" i="1"/>
  <c r="W116" i="1"/>
  <c r="W117" i="1"/>
  <c r="W111" i="1"/>
  <c r="W112" i="1"/>
  <c r="W113" i="1"/>
  <c r="W108" i="1"/>
  <c r="W109" i="1"/>
  <c r="W110" i="1"/>
  <c r="W107" i="1"/>
  <c r="W105" i="1"/>
  <c r="W104" i="1" s="1"/>
  <c r="W103" i="1"/>
  <c r="W102" i="1" s="1"/>
  <c r="W98" i="1"/>
  <c r="W99" i="1"/>
  <c r="W100" i="1"/>
  <c r="W101" i="1"/>
  <c r="W95" i="1"/>
  <c r="W96" i="1"/>
  <c r="W97" i="1"/>
  <c r="W92" i="1"/>
  <c r="W93" i="1"/>
  <c r="W94" i="1"/>
  <c r="W89" i="1"/>
  <c r="W90" i="1"/>
  <c r="W91" i="1"/>
  <c r="W88" i="1"/>
  <c r="W85" i="1"/>
  <c r="W86" i="1"/>
  <c r="W81" i="1"/>
  <c r="W82" i="1"/>
  <c r="W83" i="1"/>
  <c r="W84" i="1"/>
  <c r="W78" i="1"/>
  <c r="W79" i="1"/>
  <c r="W80" i="1"/>
  <c r="W76" i="1"/>
  <c r="W77" i="1"/>
  <c r="W74" i="1"/>
  <c r="W75" i="1"/>
  <c r="W66" i="1"/>
  <c r="W67" i="1"/>
  <c r="W68" i="1"/>
  <c r="W69" i="1"/>
  <c r="W70" i="1"/>
  <c r="W71" i="1"/>
  <c r="W72" i="1"/>
  <c r="W73" i="1"/>
  <c r="W65" i="1"/>
  <c r="W63" i="1"/>
  <c r="W61" i="1"/>
  <c r="W62" i="1"/>
  <c r="W60" i="1"/>
  <c r="W57" i="1"/>
  <c r="W58" i="1"/>
  <c r="W55" i="1"/>
  <c r="W56" i="1"/>
  <c r="W54" i="1"/>
  <c r="W51" i="1"/>
  <c r="W52" i="1"/>
  <c r="W49" i="1"/>
  <c r="W50" i="1"/>
  <c r="W48" i="1"/>
  <c r="W44" i="1"/>
  <c r="W45" i="1"/>
  <c r="W46" i="1"/>
  <c r="W42" i="1"/>
  <c r="W43" i="1"/>
  <c r="W39" i="1"/>
  <c r="W40" i="1"/>
  <c r="W41" i="1"/>
  <c r="W38" i="1"/>
  <c r="W34" i="1"/>
  <c r="W35" i="1"/>
  <c r="W36" i="1"/>
  <c r="W32" i="1"/>
  <c r="W33" i="1"/>
  <c r="W31" i="1"/>
  <c r="W27" i="1"/>
  <c r="W28" i="1"/>
  <c r="W29" i="1"/>
  <c r="W26" i="1"/>
  <c r="W22" i="1"/>
  <c r="W23" i="1"/>
  <c r="W24" i="1"/>
  <c r="W21" i="1"/>
  <c r="W19" i="1"/>
  <c r="W18" i="1" s="1"/>
  <c r="W17" i="1"/>
  <c r="W16" i="1"/>
  <c r="W15" i="1"/>
  <c r="V125" i="1"/>
  <c r="V121" i="1"/>
  <c r="V120" i="1"/>
  <c r="V118" i="1"/>
  <c r="V117" i="1"/>
  <c r="V116" i="1"/>
  <c r="V115" i="1"/>
  <c r="V114" i="1"/>
  <c r="V113" i="1"/>
  <c r="V112" i="1"/>
  <c r="V111" i="1"/>
  <c r="V110" i="1"/>
  <c r="V109" i="1"/>
  <c r="V108" i="1"/>
  <c r="V107" i="1"/>
  <c r="V105" i="1"/>
  <c r="V103" i="1"/>
  <c r="V101" i="1"/>
  <c r="V100" i="1"/>
  <c r="V99" i="1"/>
  <c r="V98" i="1"/>
  <c r="V97" i="1"/>
  <c r="V96" i="1"/>
  <c r="V95" i="1"/>
  <c r="V94" i="1"/>
  <c r="V93" i="1"/>
  <c r="V92" i="1"/>
  <c r="V91" i="1"/>
  <c r="V90" i="1"/>
  <c r="V89" i="1"/>
  <c r="V88" i="1"/>
  <c r="V86" i="1"/>
  <c r="V85" i="1"/>
  <c r="V84" i="1"/>
  <c r="V83" i="1"/>
  <c r="V82" i="1"/>
  <c r="V81" i="1"/>
  <c r="V80" i="1"/>
  <c r="V79" i="1"/>
  <c r="V78" i="1"/>
  <c r="V77" i="1"/>
  <c r="V76" i="1"/>
  <c r="V75" i="1"/>
  <c r="V74" i="1"/>
  <c r="V73" i="1"/>
  <c r="V72" i="1"/>
  <c r="V71" i="1"/>
  <c r="V70" i="1"/>
  <c r="V69" i="1"/>
  <c r="V68" i="1"/>
  <c r="V67" i="1"/>
  <c r="V66" i="1"/>
  <c r="V65" i="1"/>
  <c r="V63" i="1"/>
  <c r="V62" i="1"/>
  <c r="V61" i="1"/>
  <c r="V60" i="1"/>
  <c r="V58" i="1"/>
  <c r="V57" i="1"/>
  <c r="V56" i="1"/>
  <c r="V55" i="1"/>
  <c r="V54" i="1"/>
  <c r="V52" i="1"/>
  <c r="V51" i="1"/>
  <c r="V50" i="1"/>
  <c r="V49" i="1"/>
  <c r="V48" i="1"/>
  <c r="V46" i="1"/>
  <c r="V45" i="1"/>
  <c r="V44" i="1"/>
  <c r="V43" i="1"/>
  <c r="V42" i="1"/>
  <c r="V41" i="1"/>
  <c r="V40" i="1"/>
  <c r="V39" i="1"/>
  <c r="V38" i="1"/>
  <c r="V36" i="1"/>
  <c r="V35" i="1"/>
  <c r="V34" i="1"/>
  <c r="V33" i="1"/>
  <c r="V32" i="1"/>
  <c r="V31" i="1"/>
  <c r="V29" i="1"/>
  <c r="V28" i="1"/>
  <c r="V27" i="1"/>
  <c r="V26" i="1"/>
  <c r="V24" i="1"/>
  <c r="V23" i="1"/>
  <c r="V22" i="1"/>
  <c r="V21" i="1"/>
  <c r="V19" i="1"/>
  <c r="V17" i="1"/>
  <c r="V16" i="1"/>
  <c r="V15" i="1"/>
  <c r="P19" i="1"/>
  <c r="P21" i="1"/>
  <c r="P22" i="1"/>
  <c r="X22" i="1" s="1"/>
  <c r="Y22" i="1" s="1"/>
  <c r="P23" i="1"/>
  <c r="P24" i="1"/>
  <c r="P26" i="1"/>
  <c r="P27" i="1"/>
  <c r="P28" i="1"/>
  <c r="P29" i="1"/>
  <c r="P31" i="1"/>
  <c r="P32" i="1"/>
  <c r="P33" i="1"/>
  <c r="P34" i="1"/>
  <c r="P35" i="1"/>
  <c r="P36" i="1"/>
  <c r="P38" i="1"/>
  <c r="P39" i="1"/>
  <c r="P40" i="1"/>
  <c r="P41" i="1"/>
  <c r="P42" i="1"/>
  <c r="P43" i="1"/>
  <c r="P44" i="1"/>
  <c r="P45" i="1"/>
  <c r="P46" i="1"/>
  <c r="P48" i="1"/>
  <c r="P49" i="1"/>
  <c r="P50" i="1"/>
  <c r="P51" i="1"/>
  <c r="P52" i="1"/>
  <c r="P54" i="1"/>
  <c r="P55" i="1"/>
  <c r="X55" i="1" s="1"/>
  <c r="Y55" i="1" s="1"/>
  <c r="P56" i="1"/>
  <c r="P57" i="1"/>
  <c r="P58" i="1"/>
  <c r="P60" i="1"/>
  <c r="X60" i="1" s="1"/>
  <c r="Y60" i="1" s="1"/>
  <c r="P61" i="1"/>
  <c r="P62" i="1"/>
  <c r="P63" i="1"/>
  <c r="P65" i="1"/>
  <c r="X65" i="1" s="1"/>
  <c r="Y65" i="1" s="1"/>
  <c r="P66" i="1"/>
  <c r="P67" i="1"/>
  <c r="P68" i="1"/>
  <c r="P69" i="1"/>
  <c r="X69" i="1" s="1"/>
  <c r="Y69" i="1" s="1"/>
  <c r="P70" i="1"/>
  <c r="P71" i="1"/>
  <c r="P72" i="1"/>
  <c r="P73" i="1"/>
  <c r="X73" i="1" s="1"/>
  <c r="Y73" i="1" s="1"/>
  <c r="P74" i="1"/>
  <c r="P75" i="1"/>
  <c r="P76" i="1"/>
  <c r="P77" i="1"/>
  <c r="X77" i="1" s="1"/>
  <c r="Y77" i="1" s="1"/>
  <c r="P78" i="1"/>
  <c r="P79" i="1"/>
  <c r="P80" i="1"/>
  <c r="P81" i="1"/>
  <c r="X81" i="1" s="1"/>
  <c r="Y81" i="1" s="1"/>
  <c r="P82" i="1"/>
  <c r="P83" i="1"/>
  <c r="P84" i="1"/>
  <c r="P85" i="1"/>
  <c r="X85" i="1" s="1"/>
  <c r="Y85" i="1" s="1"/>
  <c r="P86" i="1"/>
  <c r="P88" i="1"/>
  <c r="P89" i="1"/>
  <c r="P90" i="1"/>
  <c r="X90" i="1" s="1"/>
  <c r="Y90" i="1" s="1"/>
  <c r="P91" i="1"/>
  <c r="P92" i="1"/>
  <c r="X92" i="1" s="1"/>
  <c r="Y92" i="1" s="1"/>
  <c r="P93" i="1"/>
  <c r="P94" i="1"/>
  <c r="X94" i="1" s="1"/>
  <c r="Y94" i="1" s="1"/>
  <c r="P95" i="1"/>
  <c r="P96" i="1"/>
  <c r="P97" i="1"/>
  <c r="P98" i="1"/>
  <c r="X98" i="1" s="1"/>
  <c r="Y98" i="1" s="1"/>
  <c r="P99" i="1"/>
  <c r="P100" i="1"/>
  <c r="P101" i="1"/>
  <c r="P103" i="1"/>
  <c r="X103" i="1" s="1"/>
  <c r="Y103" i="1" s="1"/>
  <c r="P105" i="1"/>
  <c r="P107" i="1"/>
  <c r="P108" i="1"/>
  <c r="P109" i="1"/>
  <c r="X109" i="1" s="1"/>
  <c r="Y109" i="1" s="1"/>
  <c r="P110" i="1"/>
  <c r="P111" i="1"/>
  <c r="P112" i="1"/>
  <c r="P113" i="1"/>
  <c r="X113" i="1" s="1"/>
  <c r="Y113" i="1" s="1"/>
  <c r="P114" i="1"/>
  <c r="P115" i="1"/>
  <c r="P116" i="1"/>
  <c r="P117" i="1"/>
  <c r="X117" i="1" s="1"/>
  <c r="Y117" i="1" s="1"/>
  <c r="P118" i="1"/>
  <c r="P120" i="1"/>
  <c r="P121" i="1"/>
  <c r="P16" i="1"/>
  <c r="P17" i="1"/>
  <c r="P15" i="1"/>
  <c r="P125" i="1"/>
  <c r="Q121" i="1"/>
  <c r="Q107" i="1"/>
  <c r="Q108" i="1"/>
  <c r="Q109" i="1"/>
  <c r="Q110" i="1"/>
  <c r="Q111" i="1"/>
  <c r="Q112" i="1"/>
  <c r="Q113" i="1"/>
  <c r="Q114" i="1"/>
  <c r="Q115" i="1"/>
  <c r="Q116" i="1"/>
  <c r="Q117" i="1"/>
  <c r="Q118" i="1"/>
  <c r="Q120" i="1"/>
  <c r="Q105" i="1"/>
  <c r="Q104" i="1" s="1"/>
  <c r="Q103" i="1"/>
  <c r="Q102" i="1" s="1"/>
  <c r="Q100" i="1"/>
  <c r="Q101" i="1"/>
  <c r="Q95" i="1"/>
  <c r="Q96" i="1"/>
  <c r="Q97" i="1"/>
  <c r="Q98" i="1"/>
  <c r="Q99" i="1"/>
  <c r="Q92" i="1"/>
  <c r="Q93" i="1"/>
  <c r="Q94" i="1"/>
  <c r="Q89" i="1"/>
  <c r="Q90" i="1"/>
  <c r="Q91" i="1"/>
  <c r="Q88" i="1"/>
  <c r="Q85" i="1"/>
  <c r="Q86" i="1"/>
  <c r="Q81" i="1"/>
  <c r="Q82" i="1"/>
  <c r="Q83" i="1"/>
  <c r="Q84" i="1"/>
  <c r="Q77" i="1"/>
  <c r="Q78" i="1"/>
  <c r="Q79" i="1"/>
  <c r="Q80" i="1"/>
  <c r="Q75" i="1"/>
  <c r="Q76" i="1"/>
  <c r="Q68" i="1"/>
  <c r="Q69" i="1"/>
  <c r="Q70" i="1"/>
  <c r="Q71" i="1"/>
  <c r="Q72" i="1"/>
  <c r="Q73" i="1"/>
  <c r="Q74" i="1"/>
  <c r="Q67" i="1"/>
  <c r="Q66" i="1"/>
  <c r="Q65" i="1"/>
  <c r="Q63" i="1"/>
  <c r="Q62" i="1"/>
  <c r="Q61" i="1"/>
  <c r="Q60" i="1"/>
  <c r="Q58" i="1"/>
  <c r="Q57" i="1"/>
  <c r="Q56" i="1"/>
  <c r="Q55" i="1"/>
  <c r="Q54" i="1"/>
  <c r="Q52" i="1"/>
  <c r="Q51" i="1"/>
  <c r="Q50" i="1"/>
  <c r="Q49" i="1"/>
  <c r="Q48" i="1"/>
  <c r="Q46" i="1"/>
  <c r="Q45" i="1"/>
  <c r="Q44" i="1"/>
  <c r="Q43" i="1"/>
  <c r="Q42" i="1"/>
  <c r="Q41" i="1"/>
  <c r="Q40" i="1"/>
  <c r="Q39" i="1"/>
  <c r="Q38" i="1"/>
  <c r="Q32" i="1"/>
  <c r="Q33" i="1"/>
  <c r="Q34" i="1"/>
  <c r="Q35" i="1"/>
  <c r="Q36" i="1"/>
  <c r="Q31" i="1"/>
  <c r="Q27" i="1"/>
  <c r="Q28" i="1"/>
  <c r="Q29" i="1"/>
  <c r="Q26" i="1"/>
  <c r="Q23" i="1"/>
  <c r="Q24" i="1"/>
  <c r="Q22" i="1"/>
  <c r="Q21" i="1"/>
  <c r="Q19" i="1"/>
  <c r="Q18" i="1" s="1"/>
  <c r="Q16" i="1"/>
  <c r="Q17" i="1"/>
  <c r="Q15" i="1"/>
  <c r="J144" i="1"/>
  <c r="J125" i="1"/>
  <c r="I16" i="1"/>
  <c r="I17" i="1"/>
  <c r="I19" i="1"/>
  <c r="I21" i="1"/>
  <c r="I22" i="1"/>
  <c r="I23" i="1"/>
  <c r="I24" i="1"/>
  <c r="I26" i="1"/>
  <c r="I27" i="1"/>
  <c r="I28" i="1"/>
  <c r="I29" i="1"/>
  <c r="I31" i="1"/>
  <c r="I32" i="1"/>
  <c r="I33" i="1"/>
  <c r="I34" i="1"/>
  <c r="I35" i="1"/>
  <c r="I36" i="1"/>
  <c r="I38" i="1"/>
  <c r="I39" i="1"/>
  <c r="I40" i="1"/>
  <c r="I41" i="1"/>
  <c r="I42" i="1"/>
  <c r="I43" i="1"/>
  <c r="I44" i="1"/>
  <c r="I45" i="1"/>
  <c r="I46" i="1"/>
  <c r="I48" i="1"/>
  <c r="I49" i="1"/>
  <c r="I50" i="1"/>
  <c r="I51" i="1"/>
  <c r="I52" i="1"/>
  <c r="I54" i="1"/>
  <c r="I55" i="1"/>
  <c r="I56" i="1"/>
  <c r="I57" i="1"/>
  <c r="I58" i="1"/>
  <c r="I60" i="1"/>
  <c r="I61" i="1"/>
  <c r="I62" i="1"/>
  <c r="I63" i="1"/>
  <c r="I65" i="1"/>
  <c r="I66" i="1"/>
  <c r="I67" i="1"/>
  <c r="I68" i="1"/>
  <c r="I69" i="1"/>
  <c r="I70" i="1"/>
  <c r="I71" i="1"/>
  <c r="I72" i="1"/>
  <c r="I73" i="1"/>
  <c r="I74" i="1"/>
  <c r="I75" i="1"/>
  <c r="I76" i="1"/>
  <c r="I77" i="1"/>
  <c r="I78" i="1"/>
  <c r="I79" i="1"/>
  <c r="I80" i="1"/>
  <c r="I81" i="1"/>
  <c r="I82" i="1"/>
  <c r="I83" i="1"/>
  <c r="I84" i="1"/>
  <c r="I85" i="1"/>
  <c r="I86" i="1"/>
  <c r="I88" i="1"/>
  <c r="I89" i="1"/>
  <c r="I90" i="1"/>
  <c r="I91" i="1"/>
  <c r="I92" i="1"/>
  <c r="I93" i="1"/>
  <c r="I94" i="1"/>
  <c r="I95" i="1"/>
  <c r="I96" i="1"/>
  <c r="I97" i="1"/>
  <c r="I98" i="1"/>
  <c r="I99" i="1"/>
  <c r="I100" i="1"/>
  <c r="I101" i="1"/>
  <c r="I103" i="1"/>
  <c r="I105" i="1"/>
  <c r="I107" i="1"/>
  <c r="I108" i="1"/>
  <c r="I109" i="1"/>
  <c r="I110" i="1"/>
  <c r="I111" i="1"/>
  <c r="I112" i="1"/>
  <c r="I113" i="1"/>
  <c r="I114" i="1"/>
  <c r="I115" i="1"/>
  <c r="I116" i="1"/>
  <c r="I117" i="1"/>
  <c r="I118" i="1"/>
  <c r="I120" i="1"/>
  <c r="I121" i="1"/>
  <c r="I132" i="1"/>
  <c r="K132" i="1" s="1"/>
  <c r="I133" i="1"/>
  <c r="K133" i="1" s="1"/>
  <c r="I134" i="1"/>
  <c r="K134" i="1" s="1"/>
  <c r="I135" i="1"/>
  <c r="K135" i="1" s="1"/>
  <c r="I136" i="1"/>
  <c r="K136" i="1" s="1"/>
  <c r="I137" i="1"/>
  <c r="K137" i="1" s="1"/>
  <c r="I138" i="1"/>
  <c r="K138" i="1" s="1"/>
  <c r="I139" i="1"/>
  <c r="K139" i="1" s="1"/>
  <c r="I140" i="1"/>
  <c r="K140" i="1" s="1"/>
  <c r="I15" i="1"/>
  <c r="W25" i="1" l="1"/>
  <c r="W37" i="1"/>
  <c r="X52" i="1"/>
  <c r="Y52" i="1" s="1"/>
  <c r="X24" i="1"/>
  <c r="Y24" i="1" s="1"/>
  <c r="X16" i="1"/>
  <c r="Y16" i="1" s="1"/>
  <c r="K115" i="1"/>
  <c r="K96" i="1"/>
  <c r="K83" i="1"/>
  <c r="K75" i="1"/>
  <c r="K71" i="1"/>
  <c r="K57" i="1"/>
  <c r="K48" i="1"/>
  <c r="K39" i="1"/>
  <c r="AA39" i="1"/>
  <c r="AB39" i="1" s="1"/>
  <c r="K34" i="1"/>
  <c r="K24" i="1"/>
  <c r="K19" i="1"/>
  <c r="K18" i="1" s="1"/>
  <c r="K15" i="1"/>
  <c r="K114" i="1"/>
  <c r="K105" i="1"/>
  <c r="K104" i="1" s="1"/>
  <c r="K95" i="1"/>
  <c r="K91" i="1"/>
  <c r="K86" i="1"/>
  <c r="K82" i="1"/>
  <c r="K78" i="1"/>
  <c r="K74" i="1"/>
  <c r="K70" i="1"/>
  <c r="K66" i="1"/>
  <c r="K61" i="1"/>
  <c r="K56" i="1"/>
  <c r="K51" i="1"/>
  <c r="K46" i="1"/>
  <c r="K42" i="1"/>
  <c r="K38" i="1"/>
  <c r="K33" i="1"/>
  <c r="K28" i="1"/>
  <c r="K23" i="1"/>
  <c r="K17" i="1"/>
  <c r="K120" i="1"/>
  <c r="K107" i="1"/>
  <c r="K100" i="1"/>
  <c r="K88" i="1"/>
  <c r="K67" i="1"/>
  <c r="K118" i="1"/>
  <c r="K110" i="1"/>
  <c r="K99" i="1"/>
  <c r="K117" i="1"/>
  <c r="AA117" i="1"/>
  <c r="AB117" i="1" s="1"/>
  <c r="K113" i="1"/>
  <c r="AA113" i="1"/>
  <c r="AB113" i="1" s="1"/>
  <c r="K109" i="1"/>
  <c r="AA109" i="1"/>
  <c r="AB109" i="1" s="1"/>
  <c r="K103" i="1"/>
  <c r="K102" i="1" s="1"/>
  <c r="AA103" i="1"/>
  <c r="AB103" i="1" s="1"/>
  <c r="K98" i="1"/>
  <c r="AA98" i="1"/>
  <c r="AB98" i="1" s="1"/>
  <c r="K94" i="1"/>
  <c r="AA94" i="1"/>
  <c r="AB94" i="1" s="1"/>
  <c r="K90" i="1"/>
  <c r="AA90" i="1"/>
  <c r="AB90" i="1" s="1"/>
  <c r="K85" i="1"/>
  <c r="AA85" i="1"/>
  <c r="AB85" i="1" s="1"/>
  <c r="K81" i="1"/>
  <c r="AA81" i="1"/>
  <c r="AB81" i="1" s="1"/>
  <c r="K77" i="1"/>
  <c r="AA77" i="1"/>
  <c r="AB77" i="1" s="1"/>
  <c r="K73" i="1"/>
  <c r="AA73" i="1"/>
  <c r="AB73" i="1" s="1"/>
  <c r="K69" i="1"/>
  <c r="AA69" i="1"/>
  <c r="AB69" i="1" s="1"/>
  <c r="K65" i="1"/>
  <c r="AA65" i="1"/>
  <c r="AB65" i="1" s="1"/>
  <c r="K60" i="1"/>
  <c r="K59" i="1" s="1"/>
  <c r="AA60" i="1"/>
  <c r="AB60" i="1" s="1"/>
  <c r="K55" i="1"/>
  <c r="AA55" i="1"/>
  <c r="AB55" i="1" s="1"/>
  <c r="K50" i="1"/>
  <c r="K45" i="1"/>
  <c r="K41" i="1"/>
  <c r="K36" i="1"/>
  <c r="K32" i="1"/>
  <c r="K27" i="1"/>
  <c r="K22" i="1"/>
  <c r="AA22" i="1"/>
  <c r="AB22" i="1" s="1"/>
  <c r="K16" i="1"/>
  <c r="AA16" i="1"/>
  <c r="AB16" i="1" s="1"/>
  <c r="X121" i="1"/>
  <c r="Y121" i="1" s="1"/>
  <c r="X112" i="1"/>
  <c r="Y112" i="1" s="1"/>
  <c r="X97" i="1"/>
  <c r="Y97" i="1" s="1"/>
  <c r="X89" i="1"/>
  <c r="Y89" i="1" s="1"/>
  <c r="X72" i="1"/>
  <c r="Y72" i="1" s="1"/>
  <c r="X54" i="1"/>
  <c r="Y54" i="1" s="1"/>
  <c r="X49" i="1"/>
  <c r="Y49" i="1" s="1"/>
  <c r="X44" i="1"/>
  <c r="Y44" i="1" s="1"/>
  <c r="K111" i="1"/>
  <c r="K92" i="1"/>
  <c r="AA92" i="1"/>
  <c r="AB92" i="1" s="1"/>
  <c r="K79" i="1"/>
  <c r="K62" i="1"/>
  <c r="K52" i="1"/>
  <c r="AA52" i="1"/>
  <c r="AB52" i="1" s="1"/>
  <c r="K43" i="1"/>
  <c r="K29" i="1"/>
  <c r="K121" i="1"/>
  <c r="K116" i="1"/>
  <c r="K112" i="1"/>
  <c r="K108" i="1"/>
  <c r="K101" i="1"/>
  <c r="K97" i="1"/>
  <c r="AA97" i="1"/>
  <c r="AB97" i="1" s="1"/>
  <c r="K93" i="1"/>
  <c r="K89" i="1"/>
  <c r="AA89" i="1"/>
  <c r="AB89" i="1" s="1"/>
  <c r="K84" i="1"/>
  <c r="K80" i="1"/>
  <c r="AA80" i="1"/>
  <c r="AB80" i="1" s="1"/>
  <c r="K76" i="1"/>
  <c r="K72" i="1"/>
  <c r="K68" i="1"/>
  <c r="K63" i="1"/>
  <c r="K58" i="1"/>
  <c r="K54" i="1"/>
  <c r="K53" i="1" s="1"/>
  <c r="AA54" i="1"/>
  <c r="AB54" i="1" s="1"/>
  <c r="K49" i="1"/>
  <c r="K47" i="1" s="1"/>
  <c r="AA49" i="1"/>
  <c r="AB49" i="1" s="1"/>
  <c r="K40" i="1"/>
  <c r="K35" i="1"/>
  <c r="K31" i="1"/>
  <c r="K26" i="1"/>
  <c r="K21" i="1"/>
  <c r="K20" i="1" s="1"/>
  <c r="W53" i="1"/>
  <c r="X95" i="1"/>
  <c r="Y95" i="1" s="1"/>
  <c r="X86" i="1"/>
  <c r="Y86" i="1" s="1"/>
  <c r="X78" i="1"/>
  <c r="Y78" i="1" s="1"/>
  <c r="X70" i="1"/>
  <c r="Y70" i="1" s="1"/>
  <c r="X51" i="1"/>
  <c r="Y51" i="1" s="1"/>
  <c r="X100" i="1"/>
  <c r="Y100" i="1" s="1"/>
  <c r="X88" i="1"/>
  <c r="Y88" i="1" s="1"/>
  <c r="X83" i="1"/>
  <c r="Y83" i="1" s="1"/>
  <c r="X79" i="1"/>
  <c r="Y79" i="1" s="1"/>
  <c r="X71" i="1"/>
  <c r="Y71" i="1" s="1"/>
  <c r="X67" i="1"/>
  <c r="Y67" i="1" s="1"/>
  <c r="X62" i="1"/>
  <c r="Y62" i="1" s="1"/>
  <c r="X57" i="1"/>
  <c r="Y57" i="1" s="1"/>
  <c r="X63" i="1"/>
  <c r="Y63" i="1" s="1"/>
  <c r="X80" i="1"/>
  <c r="Y80" i="1" s="1"/>
  <c r="X118" i="1"/>
  <c r="Y118" i="1" s="1"/>
  <c r="X114" i="1"/>
  <c r="Y114" i="1" s="1"/>
  <c r="X105" i="1"/>
  <c r="Y105" i="1" s="1"/>
  <c r="X38" i="1"/>
  <c r="Y38" i="1" s="1"/>
  <c r="X23" i="1"/>
  <c r="Y23" i="1" s="1"/>
  <c r="X108" i="1"/>
  <c r="Y108" i="1" s="1"/>
  <c r="W20" i="1"/>
  <c r="W47" i="1"/>
  <c r="X96" i="1"/>
  <c r="Y96" i="1" s="1"/>
  <c r="X75" i="1"/>
  <c r="Y75" i="1" s="1"/>
  <c r="Q14" i="1"/>
  <c r="Q20" i="1"/>
  <c r="X45" i="1"/>
  <c r="Y45" i="1" s="1"/>
  <c r="X41" i="1"/>
  <c r="Y41" i="1" s="1"/>
  <c r="X36" i="1"/>
  <c r="Y36" i="1" s="1"/>
  <c r="X32" i="1"/>
  <c r="Y32" i="1" s="1"/>
  <c r="X27" i="1"/>
  <c r="Y27" i="1" s="1"/>
  <c r="Y141" i="1"/>
  <c r="Y143" i="1" s="1"/>
  <c r="X46" i="1"/>
  <c r="Y46" i="1" s="1"/>
  <c r="K131" i="1"/>
  <c r="K141" i="1" s="1"/>
  <c r="K143" i="1" s="1"/>
  <c r="X116" i="1"/>
  <c r="Y116" i="1" s="1"/>
  <c r="X101" i="1"/>
  <c r="Y101" i="1" s="1"/>
  <c r="X93" i="1"/>
  <c r="Y93" i="1" s="1"/>
  <c r="X84" i="1"/>
  <c r="Y84" i="1" s="1"/>
  <c r="X76" i="1"/>
  <c r="Y76" i="1" s="1"/>
  <c r="X68" i="1"/>
  <c r="Y68" i="1" s="1"/>
  <c r="X58" i="1"/>
  <c r="Y58" i="1" s="1"/>
  <c r="X35" i="1"/>
  <c r="Y35" i="1" s="1"/>
  <c r="X21" i="1"/>
  <c r="Y21" i="1" s="1"/>
  <c r="X17" i="1"/>
  <c r="Y17" i="1" s="1"/>
  <c r="X56" i="1"/>
  <c r="Y56" i="1" s="1"/>
  <c r="X61" i="1"/>
  <c r="Y61" i="1" s="1"/>
  <c r="X66" i="1"/>
  <c r="Y66" i="1" s="1"/>
  <c r="X74" i="1"/>
  <c r="Y74" i="1" s="1"/>
  <c r="X82" i="1"/>
  <c r="Y82" i="1" s="1"/>
  <c r="X91" i="1"/>
  <c r="Y91" i="1" s="1"/>
  <c r="X99" i="1"/>
  <c r="Y99" i="1" s="1"/>
  <c r="W59" i="1"/>
  <c r="W64" i="1"/>
  <c r="X42" i="1"/>
  <c r="Y42" i="1" s="1"/>
  <c r="X50" i="1"/>
  <c r="Y50" i="1" s="1"/>
  <c r="X15" i="1"/>
  <c r="Y15" i="1" s="1"/>
  <c r="X120" i="1"/>
  <c r="Y120" i="1" s="1"/>
  <c r="X115" i="1"/>
  <c r="Y115" i="1" s="1"/>
  <c r="X111" i="1"/>
  <c r="Y111" i="1" s="1"/>
  <c r="X107" i="1"/>
  <c r="Y107" i="1" s="1"/>
  <c r="X48" i="1"/>
  <c r="Y48" i="1" s="1"/>
  <c r="X39" i="1"/>
  <c r="Y39" i="1" s="1"/>
  <c r="X34" i="1"/>
  <c r="Y34" i="1" s="1"/>
  <c r="X28" i="1"/>
  <c r="Y28" i="1" s="1"/>
  <c r="X33" i="1"/>
  <c r="Y33" i="1" s="1"/>
  <c r="X110" i="1"/>
  <c r="Y110" i="1" s="1"/>
  <c r="W142" i="1"/>
  <c r="W144" i="1" s="1"/>
  <c r="W145" i="1" s="1"/>
  <c r="Q143" i="1"/>
  <c r="Q142" i="1"/>
  <c r="W87" i="1"/>
  <c r="Q119" i="1"/>
  <c r="X40" i="1"/>
  <c r="Y40" i="1" s="1"/>
  <c r="X26" i="1"/>
  <c r="Y26" i="1" s="1"/>
  <c r="X31" i="1"/>
  <c r="Y31" i="1" s="1"/>
  <c r="X29" i="1"/>
  <c r="Y29" i="1" s="1"/>
  <c r="X19" i="1"/>
  <c r="Y19" i="1" s="1"/>
  <c r="Q30" i="1"/>
  <c r="Q47" i="1"/>
  <c r="Q53" i="1"/>
  <c r="Q59" i="1"/>
  <c r="Q64" i="1"/>
  <c r="Q87" i="1"/>
  <c r="W30" i="1"/>
  <c r="W119" i="1"/>
  <c r="Q25" i="1"/>
  <c r="Q37" i="1"/>
  <c r="Q106" i="1"/>
  <c r="X43" i="1"/>
  <c r="Y43" i="1" s="1"/>
  <c r="W106" i="1"/>
  <c r="W14" i="1"/>
  <c r="K87" i="1" l="1"/>
  <c r="AA38" i="1"/>
  <c r="AB38" i="1" s="1"/>
  <c r="AA50" i="1"/>
  <c r="AB50" i="1" s="1"/>
  <c r="K106" i="1"/>
  <c r="K14" i="1"/>
  <c r="K25" i="1"/>
  <c r="AA24" i="1"/>
  <c r="AB24" i="1" s="1"/>
  <c r="K30" i="1"/>
  <c r="AA121" i="1"/>
  <c r="AB121" i="1" s="1"/>
  <c r="AA32" i="1"/>
  <c r="AB32" i="1" s="1"/>
  <c r="K64" i="1"/>
  <c r="AA91" i="1"/>
  <c r="AB91" i="1" s="1"/>
  <c r="Y142" i="1"/>
  <c r="Y144" i="1" s="1"/>
  <c r="Y145" i="1" s="1"/>
  <c r="K119" i="1"/>
  <c r="AA88" i="1"/>
  <c r="AB88" i="1" s="1"/>
  <c r="AA66" i="1"/>
  <c r="AB66" i="1" s="1"/>
  <c r="AA96" i="1"/>
  <c r="AB96" i="1" s="1"/>
  <c r="AA99" i="1"/>
  <c r="AB99" i="1" s="1"/>
  <c r="AA17" i="1"/>
  <c r="AB17" i="1" s="1"/>
  <c r="AA74" i="1"/>
  <c r="AB74" i="1" s="1"/>
  <c r="AA75" i="1"/>
  <c r="AB75" i="1" s="1"/>
  <c r="AA41" i="1"/>
  <c r="AB41" i="1" s="1"/>
  <c r="AA107" i="1"/>
  <c r="AB107" i="1" s="1"/>
  <c r="AA116" i="1"/>
  <c r="AB116" i="1" s="1"/>
  <c r="AA15" i="1"/>
  <c r="AB15" i="1" s="1"/>
  <c r="K37" i="1"/>
  <c r="AA72" i="1"/>
  <c r="AB72" i="1" s="1"/>
  <c r="AA108" i="1"/>
  <c r="AB108" i="1" s="1"/>
  <c r="AA79" i="1"/>
  <c r="AB79" i="1" s="1"/>
  <c r="AA111" i="1"/>
  <c r="AB111" i="1" s="1"/>
  <c r="AA118" i="1"/>
  <c r="AB118" i="1" s="1"/>
  <c r="AA28" i="1"/>
  <c r="AB28" i="1" s="1"/>
  <c r="AA57" i="1"/>
  <c r="AB57" i="1" s="1"/>
  <c r="AA46" i="1"/>
  <c r="AB46" i="1" s="1"/>
  <c r="AA56" i="1"/>
  <c r="AB56" i="1" s="1"/>
  <c r="AA82" i="1"/>
  <c r="AB82" i="1" s="1"/>
  <c r="AA26" i="1"/>
  <c r="AB26" i="1" s="1"/>
  <c r="AA35" i="1"/>
  <c r="AB35" i="1" s="1"/>
  <c r="AA44" i="1"/>
  <c r="AB44" i="1" s="1"/>
  <c r="AA63" i="1"/>
  <c r="AB63" i="1" s="1"/>
  <c r="AA29" i="1"/>
  <c r="AB29" i="1" s="1"/>
  <c r="AA105" i="1"/>
  <c r="AB105" i="1" s="1"/>
  <c r="AA58" i="1"/>
  <c r="AB58" i="1" s="1"/>
  <c r="AA68" i="1"/>
  <c r="AB68" i="1" s="1"/>
  <c r="AA76" i="1"/>
  <c r="AB76" i="1" s="1"/>
  <c r="AA84" i="1"/>
  <c r="AB84" i="1" s="1"/>
  <c r="AA93" i="1"/>
  <c r="AB93" i="1" s="1"/>
  <c r="AA101" i="1"/>
  <c r="AB101" i="1" s="1"/>
  <c r="AA112" i="1"/>
  <c r="AB112" i="1" s="1"/>
  <c r="AA43" i="1"/>
  <c r="AB43" i="1" s="1"/>
  <c r="AA62" i="1"/>
  <c r="AB62" i="1" s="1"/>
  <c r="AA27" i="1"/>
  <c r="AB27" i="1" s="1"/>
  <c r="AA36" i="1"/>
  <c r="AB36" i="1" s="1"/>
  <c r="AA45" i="1"/>
  <c r="AB45" i="1" s="1"/>
  <c r="AA110" i="1"/>
  <c r="AB110" i="1" s="1"/>
  <c r="AA67" i="1"/>
  <c r="AB67" i="1" s="1"/>
  <c r="AA100" i="1"/>
  <c r="AB100" i="1" s="1"/>
  <c r="AA120" i="1"/>
  <c r="AB120" i="1" s="1"/>
  <c r="AA23" i="1"/>
  <c r="AB23" i="1" s="1"/>
  <c r="AA33" i="1"/>
  <c r="AB33" i="1" s="1"/>
  <c r="AA42" i="1"/>
  <c r="AB42" i="1" s="1"/>
  <c r="AA51" i="1"/>
  <c r="AB51" i="1" s="1"/>
  <c r="AA61" i="1"/>
  <c r="AB61" i="1" s="1"/>
  <c r="AA70" i="1"/>
  <c r="AB70" i="1" s="1"/>
  <c r="AA78" i="1"/>
  <c r="AB78" i="1" s="1"/>
  <c r="AA86" i="1"/>
  <c r="AB86" i="1" s="1"/>
  <c r="AA95" i="1"/>
  <c r="AB95" i="1" s="1"/>
  <c r="AA114" i="1"/>
  <c r="AB114" i="1" s="1"/>
  <c r="AA19" i="1"/>
  <c r="AB19" i="1" s="1"/>
  <c r="AA34" i="1"/>
  <c r="AB34" i="1" s="1"/>
  <c r="AA48" i="1"/>
  <c r="AB48" i="1" s="1"/>
  <c r="AA71" i="1"/>
  <c r="AB71" i="1" s="1"/>
  <c r="AA83" i="1"/>
  <c r="AB83" i="1" s="1"/>
  <c r="AA115" i="1"/>
  <c r="AB115" i="1" s="1"/>
  <c r="AA21" i="1"/>
  <c r="AB21" i="1" s="1"/>
  <c r="AA31" i="1"/>
  <c r="AB31" i="1" s="1"/>
  <c r="AA40" i="1"/>
  <c r="AB40" i="1" s="1"/>
  <c r="Q122" i="1"/>
  <c r="Q124" i="1" s="1"/>
  <c r="Y122" i="1"/>
  <c r="Y123" i="1" s="1"/>
  <c r="Q144" i="1"/>
  <c r="Q145" i="1" s="1"/>
  <c r="W122" i="1"/>
  <c r="K142" i="1"/>
  <c r="K144" i="1" s="1"/>
  <c r="K145" i="1" s="1"/>
  <c r="K122" i="1" l="1"/>
  <c r="K124" i="1" s="1"/>
  <c r="AB122" i="1"/>
  <c r="AB123" i="1" s="1"/>
  <c r="W123" i="1"/>
  <c r="F150" i="1"/>
  <c r="Q125" i="1"/>
  <c r="Y124" i="1"/>
  <c r="Y125" i="1" s="1"/>
  <c r="Y126" i="1" s="1"/>
  <c r="Q123" i="1"/>
  <c r="F149" i="1"/>
  <c r="W124" i="1"/>
  <c r="Z133" i="1"/>
  <c r="Z136" i="1"/>
  <c r="Z139" i="1"/>
  <c r="Z134" i="1"/>
  <c r="Z132" i="1"/>
  <c r="Z138" i="1"/>
  <c r="Z140" i="1"/>
  <c r="Z137" i="1"/>
  <c r="Z135" i="1"/>
  <c r="AB124" i="1" l="1"/>
  <c r="AB125" i="1" s="1"/>
  <c r="AB126" i="1" s="1"/>
  <c r="K123" i="1"/>
  <c r="K125" i="1" s="1"/>
  <c r="K126" i="1" s="1"/>
  <c r="Z91" i="1" s="1"/>
  <c r="W125" i="1"/>
  <c r="W126" i="1"/>
  <c r="H150" i="1"/>
  <c r="J150" i="1" s="1"/>
  <c r="Q126" i="1"/>
  <c r="H149" i="1"/>
  <c r="J149" i="1" s="1"/>
  <c r="Z130" i="1"/>
  <c r="Z143" i="1" s="1"/>
  <c r="Z131" i="1"/>
  <c r="Z98" i="1" l="1"/>
  <c r="Z63" i="1"/>
  <c r="Z19" i="1"/>
  <c r="Z18" i="1" s="1"/>
  <c r="Z103" i="1"/>
  <c r="Z102" i="1" s="1"/>
  <c r="Z107" i="1"/>
  <c r="Z31" i="1"/>
  <c r="Z65" i="1"/>
  <c r="Z32" i="1"/>
  <c r="Z111" i="1"/>
  <c r="Z68" i="1"/>
  <c r="Z43" i="1"/>
  <c r="Z69" i="1"/>
  <c r="Z40" i="1"/>
  <c r="Z38" i="1"/>
  <c r="Z26" i="1"/>
  <c r="Z27" i="1"/>
  <c r="Z95" i="1"/>
  <c r="Z54" i="1"/>
  <c r="Z80" i="1"/>
  <c r="Z61" i="1"/>
  <c r="Z66" i="1"/>
  <c r="Z77" i="1"/>
  <c r="Z15" i="1"/>
  <c r="Z81" i="1"/>
  <c r="Z118" i="1"/>
  <c r="Z72" i="1"/>
  <c r="Z88" i="1"/>
  <c r="Z73" i="1"/>
  <c r="Z83" i="1"/>
  <c r="Z51" i="1"/>
  <c r="Z24" i="1"/>
  <c r="Z17" i="1"/>
  <c r="Z41" i="1"/>
  <c r="Z113" i="1"/>
  <c r="Z21" i="1"/>
  <c r="Z86" i="1"/>
  <c r="Z49" i="1"/>
  <c r="Z82" i="1"/>
  <c r="Z52" i="1"/>
  <c r="Z108" i="1"/>
  <c r="Z39" i="1"/>
  <c r="Z93" i="1"/>
  <c r="Z34" i="1"/>
  <c r="Z58" i="1"/>
  <c r="Z92" i="1"/>
  <c r="Z85" i="1"/>
  <c r="Z75" i="1"/>
  <c r="Z112" i="1"/>
  <c r="Z67" i="1"/>
  <c r="Z84" i="1"/>
  <c r="Z60" i="1"/>
  <c r="Z62" i="1"/>
  <c r="Z116" i="1"/>
  <c r="Z33" i="1"/>
  <c r="Z45" i="1"/>
  <c r="Z23" i="1"/>
  <c r="Z100" i="1"/>
  <c r="Z55" i="1"/>
  <c r="Z96" i="1"/>
  <c r="Z70" i="1"/>
  <c r="Z120" i="1"/>
  <c r="Z29" i="1"/>
  <c r="Z71" i="1"/>
  <c r="Z97" i="1"/>
  <c r="Z50" i="1"/>
  <c r="Z16" i="1"/>
  <c r="Z76" i="1"/>
  <c r="Z121" i="1"/>
  <c r="Z105" i="1"/>
  <c r="Z104" i="1" s="1"/>
  <c r="Z22" i="1"/>
  <c r="Z94" i="1"/>
  <c r="Z99" i="1"/>
  <c r="Z42" i="1"/>
  <c r="Z74" i="1"/>
  <c r="Z117" i="1"/>
  <c r="Z28" i="1"/>
  <c r="Z44" i="1"/>
  <c r="Z90" i="1"/>
  <c r="Z56" i="1"/>
  <c r="Z110" i="1"/>
  <c r="Z35" i="1"/>
  <c r="Z48" i="1"/>
  <c r="Z78" i="1"/>
  <c r="Z115" i="1"/>
  <c r="Z114" i="1"/>
  <c r="Z57" i="1"/>
  <c r="Z36" i="1"/>
  <c r="Z109" i="1"/>
  <c r="Z89" i="1"/>
  <c r="Z46" i="1"/>
  <c r="Z79" i="1"/>
  <c r="Z101" i="1"/>
  <c r="L149" i="1"/>
  <c r="Z59" i="1" l="1"/>
  <c r="Z119" i="1"/>
  <c r="Z47" i="1"/>
  <c r="Z20" i="1"/>
  <c r="Z14" i="1"/>
  <c r="Z53" i="1"/>
  <c r="Z87" i="1"/>
  <c r="Z106" i="1"/>
  <c r="Z25" i="1"/>
  <c r="Z30" i="1"/>
  <c r="Z37" i="1"/>
  <c r="Z64" i="1"/>
  <c r="N149" i="1"/>
  <c r="X149" i="1" s="1"/>
  <c r="L150" i="1"/>
  <c r="P149" i="1"/>
  <c r="Z13" i="1" l="1"/>
  <c r="Z124" i="1" s="1"/>
  <c r="N150" i="1"/>
  <c r="X150" i="1" s="1"/>
  <c r="P15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D31" authorId="0" shapeId="0" xr:uid="{CA2E6D8C-C2BA-471A-8000-6BA3D1A3EE0C}">
      <text>
        <r>
          <rPr>
            <b/>
            <sz val="9"/>
            <color indexed="81"/>
            <rFont val="Tahoma"/>
            <family val="2"/>
          </rPr>
          <t>Autor:</t>
        </r>
        <r>
          <rPr>
            <sz val="9"/>
            <color indexed="81"/>
            <rFont val="Tahoma"/>
            <family val="2"/>
          </rPr>
          <t xml:space="preserve">
5 meses*4 semanas*4 frentes*4 cilindros por semana (todo dividido entre 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JorgeB</author>
    <author>JORGE ANDRES BUITRAGO OROZCO</author>
  </authors>
  <commentList>
    <comment ref="C16" authorId="0" shapeId="0" xr:uid="{B3C9590A-97FC-5C41-8798-54B96A10BCA7}">
      <text>
        <r>
          <rPr>
            <b/>
            <sz val="9"/>
            <color indexed="81"/>
            <rFont val="Tahoma"/>
            <family val="2"/>
          </rPr>
          <t>JorgeB:</t>
        </r>
        <r>
          <rPr>
            <sz val="9"/>
            <color indexed="81"/>
            <rFont val="Tahoma"/>
            <family val="2"/>
          </rPr>
          <t xml:space="preserve">
En esta actividad no se incluyó transporte ya que es una actividad Global que incluye varias actividades dentro de ella.</t>
        </r>
      </text>
    </comment>
    <comment ref="C31" authorId="0" shapeId="0" xr:uid="{6D6E5B54-BBC7-AF43-9D7F-17288C384E9B}">
      <text>
        <r>
          <rPr>
            <b/>
            <sz val="9"/>
            <color indexed="81"/>
            <rFont val="Tahoma"/>
            <family val="2"/>
          </rPr>
          <t>JorgeB:</t>
        </r>
        <r>
          <rPr>
            <sz val="9"/>
            <color indexed="81"/>
            <rFont val="Tahoma"/>
            <family val="2"/>
          </rPr>
          <t xml:space="preserve">
De esta actividad no se encuentra el APU dentro de los enviados en excel .</t>
        </r>
      </text>
    </comment>
    <comment ref="C32" authorId="0" shapeId="0" xr:uid="{3FB262EB-5D7B-924D-97BF-5CDDF455709E}">
      <text>
        <r>
          <rPr>
            <b/>
            <sz val="9"/>
            <color indexed="81"/>
            <rFont val="Tahoma"/>
            <family val="2"/>
          </rPr>
          <t>JorgeB:</t>
        </r>
        <r>
          <rPr>
            <sz val="9"/>
            <color indexed="81"/>
            <rFont val="Tahoma"/>
            <family val="2"/>
          </rPr>
          <t xml:space="preserve">
De esta actividad no se encuentra el APU dentro de los enviados en excel .</t>
        </r>
      </text>
    </comment>
    <comment ref="C33" authorId="0" shapeId="0" xr:uid="{350986C9-60B3-F140-8599-2F8E0E5616DE}">
      <text>
        <r>
          <rPr>
            <b/>
            <sz val="9"/>
            <color indexed="81"/>
            <rFont val="Tahoma"/>
            <family val="2"/>
          </rPr>
          <t>JorgeB:</t>
        </r>
        <r>
          <rPr>
            <sz val="9"/>
            <color indexed="81"/>
            <rFont val="Tahoma"/>
            <family val="2"/>
          </rPr>
          <t xml:space="preserve">
De esta actividad no se encuentra el APU dentro de los enviados en excel .</t>
        </r>
      </text>
    </comment>
    <comment ref="C35" authorId="1" shapeId="0" xr:uid="{5EF2BF50-1BA4-B44E-8E16-D4B8B05026B1}">
      <text>
        <r>
          <rPr>
            <b/>
            <sz val="9"/>
            <color indexed="81"/>
            <rFont val="Tahoma"/>
            <family val="2"/>
          </rPr>
          <t>JORGE ANDRES BUITRAGO OROZCO:</t>
        </r>
        <r>
          <rPr>
            <sz val="9"/>
            <color indexed="81"/>
            <rFont val="Tahoma"/>
            <family val="2"/>
          </rPr>
          <t xml:space="preserve">
De esta actividad no se encuentra el APU dentro de los enviados en excel .</t>
        </r>
      </text>
    </comment>
  </commentList>
</comments>
</file>

<file path=xl/sharedStrings.xml><?xml version="1.0" encoding="utf-8"?>
<sst xmlns="http://schemas.openxmlformats.org/spreadsheetml/2006/main" count="1326" uniqueCount="525">
  <si>
    <t xml:space="preserve">ACTA DE PAGO DE EJECUCIÓN DE OBRA </t>
  </si>
  <si>
    <t xml:space="preserve">ACTA Nº : </t>
  </si>
  <si>
    <t xml:space="preserve">FECHA ACTA: </t>
  </si>
  <si>
    <t xml:space="preserve">PERIODO: </t>
  </si>
  <si>
    <t>CONTRATISTA</t>
  </si>
  <si>
    <t>CONTRATO DE OBRA N°:</t>
  </si>
  <si>
    <t>OTROSI 01</t>
  </si>
  <si>
    <t>OBJETO DE LA OBRA:</t>
  </si>
  <si>
    <t>PLAZO</t>
  </si>
  <si>
    <t>PLAZO CONTRACTUA CONTRATISTA DE OBRA</t>
  </si>
  <si>
    <t>TRES (3) MESES y QUINCE (15) DIAS</t>
  </si>
  <si>
    <t>DIAS:</t>
  </si>
  <si>
    <t>VALOR:</t>
  </si>
  <si>
    <t>OTROSI 02</t>
  </si>
  <si>
    <t>FECHA DE INICIO CONTRATO DE OBRA</t>
  </si>
  <si>
    <t>FECHA DE FINALIZACIÓN:</t>
  </si>
  <si>
    <t>ITEM</t>
  </si>
  <si>
    <t>DESCRIPCIÓN</t>
  </si>
  <si>
    <t>UND</t>
  </si>
  <si>
    <t>V/UNITARIO</t>
  </si>
  <si>
    <t>V/TOTAL</t>
  </si>
  <si>
    <t>PRELIMINARES</t>
  </si>
  <si>
    <t>Localización, trazado y replanteo del proyecto. Se utilizará equipo de precisión, personal experto. Se hará con la frecuencia que lo indique la interventoría. Incluye demarcación con pintura, línea de trazado, corte de piso, libretas, planos.</t>
  </si>
  <si>
    <t>día</t>
  </si>
  <si>
    <t xml:space="preserve">Construccion de campamento provisional en madera comun y teda de zinc, incluye candados, portacandado, bisagras, ganchos para teja de asbesto, guaduas y todos los demas elementos para su correcto funcionaminedo. </t>
  </si>
  <si>
    <t>gl</t>
  </si>
  <si>
    <t xml:space="preserve">S.T.I  de cerramiento en tela verde (Zaràn) de 2,10 m. Incluye el suministro, transporte e instalación de la tela cerramiento, apoyos con larguero de madera común  y todo lo necesario para su correcta instalación, y el mantenimiento para garantizar su estabilidad durante el tiempo que dure la ejecución de la obra; Este ítem se relacionara para pago una sola vez y su implementación será en los frentes previamente indicados y autorizados por la interventoría y/o la supervisión de la entidad contratante. </t>
  </si>
  <si>
    <t>m</t>
  </si>
  <si>
    <t>DEMOLICIONES</t>
  </si>
  <si>
    <t>Demolición de estructuras en concreto, incluye el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</si>
  <si>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m2</t>
  </si>
  <si>
    <t>MOVIMIENTOS DE TIERRA</t>
  </si>
  <si>
    <t>DESMONTE, DESCAPOTE Y LIMPIEZA a máquina, e=0.15m. No incluye botada</t>
  </si>
  <si>
    <t>EXCAVACIÓN MANUAL de material heterogéneo DE 0-2 m., bajo cualquier grado de humedad. Incluye: roca descompuesta, bolas de roca de volumen inferior a 0.3 m³, su medida será en el sitio. No incluye entibado</t>
  </si>
  <si>
    <t>m3</t>
  </si>
  <si>
    <t>Excavación mecánica de material heterogéneo, incluye el cargue, transporte interno hasta el sitio donde lo indique la interventoría, su medida será en el sitio. No incluye la botada del material.</t>
  </si>
  <si>
    <t>Cargue, transporte y botada de material proveniente de las explanaciones, excavaciones y voladuras de roca. Incluye transportes internos, cargue mecánico, derecho de botadero. La disposición final se debe hacer en botaderos oficiales autorizados por la entidad competente o hasta el sitio que indique la interventoría. Su medida será en sitio.</t>
  </si>
  <si>
    <t>CONFORMACIÓN DE BASES Y LLENOS</t>
  </si>
  <si>
    <t>Llenos en material seleccionado proveniente de las excavaciones compactados mecánicamente hasta obtener una densidad del 90% de la máxima obtenida en el ensayo del próctor modificado. Incluye transporte interno. Su medida será en sitio ya compactado.</t>
  </si>
  <si>
    <t>LLENOS EN ARENILLA O LIMO,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</si>
  <si>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Suministro, transporte y colocación de base granular clase A , reacomodado con medios mecánicos y compactado al 100% mínimo del ensayo del próctor modificado, según normas según normas INVIAS para la construcción de pavimentos.</t>
  </si>
  <si>
    <t>Lleno con material de afirmado tipo INVIAS. Incluye el suministro, el transporte al sitio de la obra, el regado y la compactación.</t>
  </si>
  <si>
    <t>CONCRETOS</t>
  </si>
  <si>
    <t>Suministro, transporte y colocación de Concreto de resistencia 17,5 Mpa (clase E). para solados, incluye todo lo necesario para su correcta instalación y funcionamiento.</t>
  </si>
  <si>
    <t>Colocación de Concreto de Resistencia 21 Mpa (Clase D) para pilas, vigas de fundacion  zapatas y demas elementos complementarios de fundacion. Incluye suministro, transporte y colocación del concreto, mano de obra, vibrado, protección, para estructuras de acuerdo con las diferentes dimensiones establecidas en los planos y diseños y todos los demás elementos necesarios para su correcto vaciado, incluye transporte interno. El acero de refuerzo se paga en su ítem correspondiente. (según diseño)</t>
  </si>
  <si>
    <t xml:space="preserve">Suministro, transporte y ejecución de recinte para cubrimiento de de pedraplen muros compactados o similares 5cm de espesor. Incluye  todo lo necesario para su correcta ejecución. </t>
  </si>
  <si>
    <t>S. T. y C. de carcamo en concreto de 21 MPa, ancho de 0,30 m libres incluye tapa en concreto paredes con espesor de 0,10 acero de refuerzo y lo necesario para su construccion</t>
  </si>
  <si>
    <t>ml</t>
  </si>
  <si>
    <t xml:space="preserve">Caja de inspección de 0.50x0.50m x0,80 en concreto de 21 Mpa, incluye herraje y todo lo necesaria para su correcta construcción </t>
  </si>
  <si>
    <t>und</t>
  </si>
  <si>
    <t xml:space="preserve">Construccion de anden de 1.5 m de ancho espesor 10 cm , incluye base granular de 15cm, no incluye refuerzo  </t>
  </si>
  <si>
    <t xml:space="preserve">ACERO DE REFUERZO </t>
  </si>
  <si>
    <t>Suministro, figurado, transporte e instalación de acero de refuerzo FY= 420 Mpa-60000 PSI, corrugado. Incluye transporte con descarga, transporte interno, alambre de amarre, certificados y todos los elementos necesarios para su correcta instalación, según diseño y recomendaciones estructurales.</t>
  </si>
  <si>
    <t>kg</t>
  </si>
  <si>
    <t>Suministro, transporte y colocación de malla electrosoldada TIPO D 84.</t>
  </si>
  <si>
    <t xml:space="preserve">Suministro transporte e instalación de pasamanos circular metalico con lamina en apal trasparente de 6mm de espesor  según diseños que suministre la interventoria o supervición encargada </t>
  </si>
  <si>
    <t>Fabricación, suministro y montaje  "in situ" de estructura metálica según diseño. (Incluye: todas las medidas de seguridad y señalización necesarias, transporte, cortes, desperdicios, soldaduras, grúa de ser necesario, aplicación  de acondicionador de superficie / anticorrosivo / acabado pintura base aceite color, número de capas necesarias para garantizar un acabado uniforme, tensores y demás necesarios para garantizar la correcta instalación y puesta en funcionamiento).</t>
  </si>
  <si>
    <t>Suministro, transporte y colocación de malla electrosoldada TIPO D 54.</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</si>
  <si>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Todos los elementos deben llevar dos manos de pintura anticorrosiva, (2) dos manos de esmalte base aceite mate, color por definir, ensayos a soldaduras, anticorrosivos y pinturas, obra falsa y todo el equipo y la herramienta necesaria para el montaje.</t>
  </si>
  <si>
    <t>Kg</t>
  </si>
  <si>
    <t>Suministro, transporte e instalación de CUBIERTA en teja TERMOACUSTICA calibre 2,5mm, color que determine la interventoria, en paneles fabricada un UPVC y PVC . Incluye caballetes, remates internos y externos de cubierta, tornillos autoperforantes con golillas de ½”, mano de obra calificada y certificada para su fabricación e instalación y todo lo necesario para su correcta instalación.</t>
  </si>
  <si>
    <t>Suministro, transporte y colocación de canoa en "L" / "U" en lamina galvanizada calibre 22, desarrollo 0.60 a 1m., incluye: boquilla, embudo, escuadras, soldadura, aplicación de wash prime, pintura anticorrosiva y dos manos a base de aceite. Se deberá colocar unos buenos soportes de apoyo de la canoa en toda su longitud.</t>
  </si>
  <si>
    <t>STI de puntos de anclaje para la conexión de la estructura existente con la nueva estructura, incluye equipo de perforación del concreto, material epoxico de la marca sika anchorfix 4 o similar No incluye acero.</t>
  </si>
  <si>
    <t>Un</t>
  </si>
  <si>
    <t>ENCHAPES DE PISO Y PARED</t>
  </si>
  <si>
    <t>Suministro, transporte e instalación de MORTERO DE NIVELACIÓN 21, MPa e=0,08m</t>
  </si>
  <si>
    <t>Suministro, transporte e instalación de MORTERO DE NIVELACIÓN 17,5MPa e=0,05m</t>
  </si>
  <si>
    <t>Suministro, Transporte e Instalación de PISO CERÁMICO, TRÁFICO COMERCIAL INTENSO tipo MURCIA o equivalente, DE 30 cm x 30 cm, Incluye suministro y transporte de los materiales. Incluye pegante para cerámica tipo Pegacor o equivalente, lechada con Boquilla  para cerámica, remates, cortes con máquina y todo lo necesario para su correcta instalación.</t>
  </si>
  <si>
    <t>Suministro, Transporte e Instalación de ENCHAPE CERÁMICO PARED, TIPO CORONA  0,45 m * 0,30 m. o su equivalente.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</si>
  <si>
    <t>STI Baldosa elástica de seguridad y protección frente a caídas, color negro, de 500x500x20 mm, compuesta de resinas de poliuretano</t>
  </si>
  <si>
    <t>REVOQUES, ESTUCOS Y PINTURA</t>
  </si>
  <si>
    <t>Suministro, transporte y colocación de Igoldenso plus de la marca sika o similar, para la impermeabilización de los muros de sobrecimientos.</t>
  </si>
  <si>
    <t>Suministro, transporte y colocación de REVOQUE con mortero 1:4 EN MUROS. Incluye suministro y transporte de los materiales, fajas, ranuras, filetes y todos los demás elementos necesarios para su correcta construcción.</t>
  </si>
  <si>
    <t>Suministro, transporte y aplicación de estuco plástico, aplicado sobre revoque. Incluye andamios y arnés certificados para trabajos en alturas hasta cinco pisos. La superficie debe quedar libre de enmendaduras y o imperfectos por lo que se debe considerar preparación de la superficie antes de la aplicación del estuco como lavado con ácido para limpieza y desengrase de la superficie y todos las demás actividades necesarias para la correcta ejecución.</t>
  </si>
  <si>
    <t>Aplicación de PINTURA ACRÍLICA en muros para exteriores tipo koraza o equivalente de primera calidad que cumpla con la Norma NTC 1335,  Pintuco o su equivalente, 3 manos o las que sean necesarias para obtener una superficie pareja y homogénea, a satisfacción de la interventoria. Incluye suministro y transporte de los materiales, preparada, limpieza y adecuación de la superficie a intervenir. Color a definir aprobado por la interventoria.</t>
  </si>
  <si>
    <t>Suministro, transporte y Aplicación de PINTURA A BASE DE AGUA EN MUROS, CON VINILO TIPO 1 de primera calidad sobre muros revocados y/o estucados, tres (3)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</si>
  <si>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MAMPOSTERIA</t>
  </si>
  <si>
    <t>Suministro, transporte y colocación de mamposteria en bloque de concreto 15x20x40 para sobrecimiento, incluye celdas llenas de concreto 1:4, equipos de corte, mortero de pega y todo lo necesario para su funcionamiento</t>
  </si>
  <si>
    <t>Construcción de MAMPOSTERÍA EN LADRILLO PARA REVOCAR O ENCHAPAR una cara o dos caras, DE 15 x 20 x 40 cm. ESPESOR DE 15 cm. Incluye el suministro y transporte del ladrillo, el mortero de pega 1:4 espesor max=0.01 m y todos los demás elementos necesarios para su correcta construcción y funcionamiento.</t>
  </si>
  <si>
    <t>Construcción de MAMPOSTERÍA EN LADRILLO PARA REVOCAR O ENCHAPAR una cara o dos caras, DE 10 x 20 x 40 cm. ESPESOR DE 10 cm. Incluye el suministro y transporte del ladrillo, el mortero de pega 1:4 espesor max=0.01 m y todos los demás elementos necesarios para su correcta construcción y funcionamiento, Incluye suministro y transporte de los materiales.</t>
  </si>
  <si>
    <t>Suministro, transporte y colocación de dovelas para la mamposteria de sobrecimiento, incluye acero de refuerzo, perforacion, epoxico, conreto de 21 mpa y todos los demas elementos necesarios para su instalación.</t>
  </si>
  <si>
    <t>REDES ELECTRICAS Y ELECTRICIDAD</t>
  </si>
  <si>
    <t xml:space="preserve">Suministro transporte e instalación de puesta a tierra de gabinete de medida incluye  varillas COPPERWELD 2.4m, 12m de cobre desnudo 1/0 awg, soldadura exotérmica y todos los elementos necesarios para su correcta instalación. </t>
  </si>
  <si>
    <t>Suministro, transporte e instalación de Caja de inspección 60X60cm, para redes subterráneas de baja tensión según norma EPM RS3-002, incluye marcaciones en placas de policarbonato para identifican de fases y riesgo eléctrico.</t>
  </si>
  <si>
    <t>Suministro transporte e instalación de reflector 200w tipo sylvania o similar.</t>
  </si>
  <si>
    <t>suministro transporte e instalación de postes en fibra de 12 m seccionado.</t>
  </si>
  <si>
    <t>suministro transporte de triplex AGW Nº2</t>
  </si>
  <si>
    <t>Líneas de demarcación de 7 cm, con pintura plástico en frio, aplicación manual con llana.</t>
  </si>
  <si>
    <t xml:space="preserve">S. T. e I. de triturado 3/4" </t>
  </si>
  <si>
    <t>Suministro transporte e instalación de lampara tipo panel de 38 w 4200 lm 120v</t>
  </si>
  <si>
    <t>Suministro, transporte e instalación de SALIDA DE TOMACORRIENTE DOBLE CON POLO A TIERRA incluye: TUBO PVC 3/4", CURVA PVC 3/4", ADAPTADOR PVC 3/4", CAJA PVC CUMPLE RETIE , ALAMBRE THHN-THWN 12, CINTA TEMFLEX 18MM NEGRA, TOMACORRIENTE DOBLE CON POLO A TIERRA y demás accesorios necesarios para su correcto funcionamiento y cumplimiento del RETIE.</t>
  </si>
  <si>
    <t>Suministro, transporte e instalación de SALIDA DE TOMACORRIENTE DOBLE GFCI incluye: TUBO PVC 1/2", CURVA PVC 1/2", ADAPTADOR PVC 1/2", SOLDADURA PVC 1/4, CAJA 2X4" PVC CUMPLE RETIE , ALAMBRE THHN-THWN 12, CINTA TEMFLEX 18MM X 10MTS NEGRA, TOMACORRIENTE DOBLE GFCI y demás accesorios necesarios para su correcto funcionamiento y cumplimiento del RETIE.</t>
  </si>
  <si>
    <t>Suministro, transporte e instalación de SALIDA DE TOMACORRIENTE TRIFILAR 2X30A 220V incluye: TUBO PVC 3/4", CURVA PVC 3/4", ADAPTADOR PVC 3/4", SOLDADURA PVC 1/4, CAJA 4X4" PVC CUMPLE RETIE, ALAMBRE THHN-THWN 10, TOMACORRIENTE TRIFILAR 220, CONECTOR RESORTE ROJO H-35 3M y demás accesorios necesarios para su correcto funcionamiento y cumplimiento del RETIE.</t>
  </si>
  <si>
    <t>Suministro, transporte e instalación de SALIDA DE INTERRUPTOR SENCILLO incluye: TUBO PVC 3/4", CURVA PVC 3/4", ADAPTADOR PVC 3/4", CAJA PVC CUMPLE RETIE , ALAMBRE THHN-THWN 12, CINTA TEMFLEX  18MM X 10MTS  NEGRA, INTERRUPTOR SENCILLO y demás accesorios necesarios para su correcto funcionamiento y cumplimiento del RETIE.</t>
  </si>
  <si>
    <t>Suministro, transporte e instalación de SALIDA DE INTERRUPTOR doble , marca levitón o similar , incluye: TUBO PVC 3/4", CURVA PVC 3/4", ADAPTADOR PVC 3/4", CAJA PVC CUMPLE RETIE , ALAMBRE THHN-THWN 12, CINTA TEMFLEX  18MM X 10MTS  NEGRA, aparato y demás accesorios necesarios para su correcto funcionamiento y cumplimiento del RETIE.</t>
  </si>
  <si>
    <t>Suministro, transporte e instalación de SALIDA DE ILUMINACION SIN APARATO incluye: TUBO PVC 3/4", CURVA PVC 3/4", ADAPTADOR PVC 3/4", CAJA PVC CUMPLE RETIE , ALAMBRE THHN-THWN 12, CINTA TEMFLEX  18MM  NEGRA y demás accesorios necesarios para su correcto funcionamiento y cumplimiento del RETIE.</t>
  </si>
  <si>
    <t>Suministro, transporte e instalación de TABLERO BIFASICO 42  CTOS CON PUERTA,  incluye: MARCACIÓN TABLERO, y demás accesorios necesarios para su correcto funcionamiento y cumplimiento del RETIE. No inlcuye Breaker</t>
  </si>
  <si>
    <t>Suministro, transporte e instalación de INTERRUPTOR BREAKER 1x20A 5KA y demás accesorios necesarios para su correcto funcionamiento y cumplimiento del RETIE.</t>
  </si>
  <si>
    <t>Suministro, transporte e instalación de INTERRUPTOR BREAKER 2x20A 5KA y demás accesorios necesarios para su correcto funcionamiento y cumplimiento del RETIE.</t>
  </si>
  <si>
    <t xml:space="preserve">Suministro, transporte e instalación de TUBERÍA PVC 3/4" incluye: TUBO PVC 3/4", CURVA PVC 3/4", ADAPTADOR PVC 3/4", SOLDADURA PVC 1/4 y demás accesorios necesarios para su correcto funcionamiento y cumplimiento del RETIE. </t>
  </si>
  <si>
    <t>Suministro, transporte e instalación de CABLE 4No.12 AWG incluye: ALAMBRE THHN-THWN 4x12  y demás accesorios necesarios para su correcto funcionamiento y cumplimiento del RETIE.</t>
  </si>
  <si>
    <t>Suministro, transporte e instalación de ojo de buey bala led de 18 W, para  empotrar en cielo falso. La luminaria debe cumplir RETIE y RETILAP, se debe entregar curva fotométrica certificada del fabricante.</t>
  </si>
  <si>
    <t>Suministro, transporte e instalación de LUMINARIA  tipo tortuga de 1x20v,  certificado de cumplimiento del RETIE y demás elementos para su correcto funcionamiento.</t>
  </si>
  <si>
    <t>INSTALACIONES HIDROSANITARIAS</t>
  </si>
  <si>
    <t>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</si>
  <si>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un</t>
  </si>
  <si>
    <t>S.T.I. de tubo de presión RDE 9 de 1/2", para el abastecimiento de acometidas red de agua potable, incluye codos, tees, limpiador pvc, soldadura pvc, estopa y todos los demas elementos necesarios para su correcta instalción y funcionamiento</t>
  </si>
  <si>
    <t>Suministro, transporte e instalación de salidas sanitarias TUBERÍA PVC-SANITARIA, con un DIÁMETRO DE 2", para aguas residuales. Incluye suministro y transporte de los materiales, accesorios, pegante, limpiador y todos los elementos necesarios para su correcta instalación y funcionamiento. La excavación y los llenos se pagaran en su ítem respectivo.</t>
  </si>
  <si>
    <t>Suministro, transporte e instalación de salidas sanitarias TUBERÍA PVC-SANITARIA, con un DIÁMETRO DE 4", para aguas residuales. Incluye suministro y transporte de los materiales, accesorios, pegante, limpiador y todos los elementos necesarios para su correcta instalación y funcionamiento. La excavación y los llenos se pagaran en su ítem respectivo.</t>
  </si>
  <si>
    <t>Suministro, transporte y colocación de sanitario institucional, color blanco. Incluye grifería, abasto  y todos los demás elementos necesarios para su correcta instalación y funcionamiento.</t>
  </si>
  <si>
    <t>Instalación de LAVAMANOS de colgar con pedestal. Incluye el suministro y transporte del lavamanos y el pedestal, grifería, abasto metálico, emboquillado con silicona antihongos y todos los demás elementos necesarios para su correcta instalación y funcionamiento.</t>
  </si>
  <si>
    <t>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t>
  </si>
  <si>
    <t>Suministro, transporte y colocación de lavamanos para discapacitados (línea Acuajet de Corona o su equivalente) color blanco, de colgar. Incluye grifería metálica con acabado cromado, abasto metálico acabado cromado, sifón botella y todos los demás elementos necesarios para su correcta instalación y funcionamiento.</t>
  </si>
  <si>
    <t>Suministro, transporte y colocación de orinal mediano, línea institucional de corona o equivalente, color blanco. Incluye grifería, abasto metálico y todos los elementos necesarios para su correcta instalación y funcionamiento.</t>
  </si>
  <si>
    <t>Suministro, transporte y colocación de lavaescobas prefabricado en concreto forrado en granito de 0,40 x 0,40 x 0,25 m. fondo gris. Incluye mortero 1:4, llave bocamanguera, sifón y todo los demás elementos necesarios para su correcta instalación y funcionamiento.</t>
  </si>
  <si>
    <t>Suministro e instalacion de barras para baño discapacitados en acero inoxidable.</t>
  </si>
  <si>
    <t>Suministro, transporte e instalación de tubería Novafort PVC-S6 para alcantarillado 160 mm, (6 Pulgadas). Incluye  transporte de los materiales, accesorios, acondicionador de superficie y adhesivo Novafort  y todos los elementos necesarios para su correcta instalación y funcionamiento. La excavación  se pagaran en su ítem respectivo.</t>
  </si>
  <si>
    <t>Construccion de desagues en tuberia de 3" . Incluye demolicion y resanado del bloque en concreto.</t>
  </si>
  <si>
    <t>s.t. e. i de meson en acero inoxidable (0,60 x L= Variable)</t>
  </si>
  <si>
    <t>GEOSINTETICOS</t>
  </si>
  <si>
    <t xml:space="preserve">Geotextil NT 1800 para separar base granular de subrasante </t>
  </si>
  <si>
    <t>URBANISMO</t>
  </si>
  <si>
    <t xml:space="preserve">Suministro, transporte y colocación de cordón prefabricado de 0.15 x 0.45 x 0.80 m de concreto de 21 Mpa, tres caras, juntas ranuradas, referencia Bordillo Barrera Recto Tipo U10 (según M.E.P). Incluye, conformación del terreno, ajustes de concreto o pavimento donde sea necesario, mortero 1:4 de asiento y pega en las longitudes más adecuadas para el desarrollo de la obra, y todo lo necesario para su correcta construcción y funcionamiento. Según diseño.    </t>
  </si>
  <si>
    <t>OBRAS VARIAS</t>
  </si>
  <si>
    <t>Retiro de cubierta en teja de barro, incluye cargue, transporte, botada o recuperación de tablilla, alfardas, cargueras y soleras.</t>
  </si>
  <si>
    <t>Desmonte de tres cerchas existentes en madera (luz=11,2 m) y tres vigas transversales en madera (long=16,2 m), botada o recuperación de cargueras y soleras.</t>
  </si>
  <si>
    <t>ud</t>
  </si>
  <si>
    <t>Cerramiento en malla eslabonada para zonas frontales calibre 10, ojo 5*5 con una altura de la malla de 4,00 m, tuberia galvanizada de 1 1/2¨ calibre 16 cada 2,0 m con pie amigos en diagonal en rombo cada 8,0 m, en tuberia galvanizada de 1 1/2¨ calibre 16; horizontalmente en parte superior y nivel intermedio, se instalara tuberia galvanizada de 1 1/2¨ calibre 16 igualmente se instalará el contrafuerte cada 8 metros.</t>
  </si>
  <si>
    <t>Suministro, transporte e instalación de Portería de fútbol de 7,32 x 2,44 m de tubería galvanizada cal.14 de Ø 3" para parales principales, cápsulas metálicas con drenaje y tapa para anclaje fijadas en dados de concreto de .30 x .30 x .50, guías para malla en tubería galvanizada cal.14 y Ø 1,9" interno; la pintura será de poliuretano aplicado con pistola en sitio, suministro, transporte e instalación de malla trenzada en nylon #17 tipo cabaña para porteria de fútbol de 3,0m de largo po 2,0 m de alto. Incluye tira de nylon para amarre y todo lo necesario para su correcto funcionamiento. Según detalles Arquitectonicos</t>
  </si>
  <si>
    <t xml:space="preserve">Suministro transporte e instalación de puerta metalica calibre 18 de de 2.1 x 1m. Incluye marco, chapa y pintura anticorrosiva. </t>
  </si>
  <si>
    <t>S.T.I de puerta en tuberia de 2" x 1,91 mm de 2 metros de alto x 1,00 m ancho en malla eslabonada de 2 1/4" x 21/4" de dos marcos (cuadrados) de 1.00 x 1.00 m) con poste diagonal en cada uno de los cuadros que conforman el marco. Incluye todo lo necesario para su correcta instalación y funcionamiento.</t>
  </si>
  <si>
    <t xml:space="preserve">Suministro transporte e instalación de puerta en triplex marco en madera de 2.1 x 1m. Incluye chapa y pintura tipo barniz. </t>
  </si>
  <si>
    <t xml:space="preserve">Suministro transporte e instalación de puerta en triplex marco en madera de 2.1 x 0.70m. Incluye chapa y pintura tipo barniz. </t>
  </si>
  <si>
    <t>Suministro, transporte y colocación de ventana 5020 en aluminio anodizado natural y cristal claro templado de 4 mm. dividida en  cuerpos verticales corredizos,  Incluye cerradura de seguridad, tiradera doble fin en el ala corrediza, pisavidrios a presión, empaques, silicona estructural antihongos en todo el perímetro de los vidrios, riel, rodamientos y todos los elementos necesarios para su correcta instalación y funcionamiento, previa aprobación de la supervision. incluye reja</t>
  </si>
  <si>
    <t>S. T. e I. de Banco de suplentes. Según diseños y aprobación del supervisor.</t>
  </si>
  <si>
    <t>OBRAS DE DRENAJE MANEJO DE AGUAS EN VÍAS</t>
  </si>
  <si>
    <t>Perforación de cámara de inspección existente, emboquillada para nueva tubería y resane de 250 mm de diámetro. La reparación será realizada con un mortero de Alta Resistencia Tipo Sikatop 122 o equivalente.</t>
  </si>
  <si>
    <t>Cajas cuadradas de empalme de ancho 1.10 m x 1.05 m profundidad  1 M</t>
  </si>
  <si>
    <t>OE02</t>
  </si>
  <si>
    <t>Suministro, transporte e instalacion , de cielo raso en yeso . Incluye andamios y arnés certificados para trabajos en alturas hasta cinco pisos. La superficie debe quedar libre de enmendaduras y/o imperfectos por lo que se debe considerar preparación de la superficie antes de la aplicación del estuco y todos las demás actividades necesarias para la correcta ejecución.</t>
  </si>
  <si>
    <t>OE03</t>
  </si>
  <si>
    <t>Suministro, transporte e instalación de filtros para abatimiento de nivel freático con tubería perforada con un diámetro de 200mm., con una sección de 0.4 x 0.4 m. Incluye Geotextil y triturado de 1" y todos los demás elementos para su correcta construcción y funcionamiento.</t>
  </si>
  <si>
    <t>OE05</t>
  </si>
  <si>
    <t>Suministro, transporte y colocación de dovelas de 0,2 x 0,3 para la mamposteria de sobrecimiento, incluye acero de refuerzo, perforacion, epoxico, concreto de 21 mpa y todos los demas elementos necesarios para su instalación.</t>
  </si>
  <si>
    <t>OE06</t>
  </si>
  <si>
    <t>Suministro, transporte e impermeabilizacion de superficie en concreto. Incluye equipo para trabajo en alturas, limpieza de superficie, sellado de orificios con mortero y todo lo necesario para su correcta ejecucion.</t>
  </si>
  <si>
    <t>OE07</t>
  </si>
  <si>
    <t>Suministro, transporte e instalacion de lagrimal. Incluye equipo para trabajo en alturas y todo lo necesario para su correcta ejecucion.</t>
  </si>
  <si>
    <t>OE08</t>
  </si>
  <si>
    <t xml:space="preserve"> lavado de superficie con hidrolavadora en alturas entre 0 y 2 metros para retirar impuresas y vegetacion, equipo para trabajo en alturas y todo lo necesario para su correcta ejecucion.</t>
  </si>
  <si>
    <t>OE09</t>
  </si>
  <si>
    <t xml:space="preserve"> lavado de superficie con hidrolavadora en alturas entre 2 y 8 metros para retirar impuresas y vegetacion, equipo para trabajo en alturas y todo lo necesario para su correcta ejecucion.</t>
  </si>
  <si>
    <t>OE10</t>
  </si>
  <si>
    <t xml:space="preserve">Demolición de Enchapes, incluye el cargue, transporte y botada de escombros, manual o mecánicamente, incluye  recuperación de los materiales aprovechables o su transporte hasta el sitio que lo indique la interventoría. </t>
  </si>
  <si>
    <t>OE11</t>
  </si>
  <si>
    <t xml:space="preserve">Desmonte de unidades hidrosanitarias , incluye el cargue, transporte y botada , incluye  recuperación de los materiales aprovechables o su transporte hasta el sitio que lo indique la interventoría. </t>
  </si>
  <si>
    <t>GIMNASIO</t>
  </si>
  <si>
    <t>CANCHA</t>
  </si>
  <si>
    <t>GRADERIAS</t>
  </si>
  <si>
    <t>BMX</t>
  </si>
  <si>
    <t xml:space="preserve">CANTIDAD POR ESCENARIO </t>
  </si>
  <si>
    <t>TOTAL</t>
  </si>
  <si>
    <t xml:space="preserve">TOTAL COSTO DIRECTO </t>
  </si>
  <si>
    <t>ADMINISTRACIÓN  %</t>
  </si>
  <si>
    <t>UTILIDAD  %</t>
  </si>
  <si>
    <t>VALOR  TOTAL AU</t>
  </si>
  <si>
    <t>VALOR  TOTAL OBRA</t>
  </si>
  <si>
    <t>TOTAL COSTO DIRECTO OBRAS EXTRAS</t>
  </si>
  <si>
    <t>VALOR  TOTAL OBRAS EXTRAS</t>
  </si>
  <si>
    <t>ACTA N°1</t>
  </si>
  <si>
    <t>CANTIDAD EJECUTADA</t>
  </si>
  <si>
    <t>VALOR ACUMULADO</t>
  </si>
  <si>
    <t>VALOR TOTAL</t>
  </si>
  <si>
    <t>ACTA N°2</t>
  </si>
  <si>
    <t>OBRA ACUMULADA</t>
  </si>
  <si>
    <t>CANTIDAD ACUMULADA</t>
  </si>
  <si>
    <t>% DE OBRA EJECUTADA</t>
  </si>
  <si>
    <t>UTILIDAD %</t>
  </si>
  <si>
    <t>ADMINISTRACION %</t>
  </si>
  <si>
    <t>VALOR TOTAL AU</t>
  </si>
  <si>
    <t>VALOR TOTAL OBRA</t>
  </si>
  <si>
    <t>CANT. TOTAL</t>
  </si>
  <si>
    <t>VALOR TOTAL ACUM</t>
  </si>
  <si>
    <t>TOTAL COSTO DIREC. ACUM.</t>
  </si>
  <si>
    <t>VALOR TOTAL OBRA ACUM.</t>
  </si>
  <si>
    <t>PORCENTAJE TOTAL PROYECTO</t>
  </si>
  <si>
    <t>CANTIDADES OBRAS EXTRAS</t>
  </si>
  <si>
    <t>CANTIDADES CONTRA ACTUALES</t>
  </si>
  <si>
    <t>NO.</t>
  </si>
  <si>
    <t>FECHA DE CORTE</t>
  </si>
  <si>
    <t>COSTO DIRECTO POR ACTAS</t>
  </si>
  <si>
    <t>COSTOS AU</t>
  </si>
  <si>
    <t>VALOR EJECUTADO POR ACTAS</t>
  </si>
  <si>
    <t>TOTAL ACUMULADO EJECUTADO</t>
  </si>
  <si>
    <t>SALDO DEL CONTRATO</t>
  </si>
  <si>
    <t xml:space="preserve">ACTA DE PAGO No.1 </t>
  </si>
  <si>
    <t>ACTA DE PAGO No.2</t>
  </si>
  <si>
    <t>ACTA DE PAGO No.3</t>
  </si>
  <si>
    <t>CONSTRUELC S.A.S.</t>
  </si>
  <si>
    <t>FECHA DE INICIO PRORROGA #1</t>
  </si>
  <si>
    <t>PLAZO PRORROGA #1</t>
  </si>
  <si>
    <t>PRORROGA DE TIEMPO #1</t>
  </si>
  <si>
    <t>105 DIAS</t>
  </si>
  <si>
    <t>Del 01 de Diciembre del 2022 al 31 de Enero de 2023,</t>
  </si>
  <si>
    <t>Nº  COP 004-2022-IP</t>
  </si>
  <si>
    <t>CONTRATAR BAJO MODALIDAD LLAVE EN ANO LOS ESTUDIOS, DISEÑOS Y LA CONSTRUCCION, REHABILITACION Y/O MEJORAMIENTO DE ESCENARIOS DEPORTIVOS, UBICADOS EN ZONA URBANA Y RURAL DEL MUNICIPIO DE EL CARMEN DE VIBORAL</t>
  </si>
  <si>
    <t>TRES (3) MESES y DIECINUEVE  (19) DIAS</t>
  </si>
  <si>
    <t>DISPONIBLE POR EJECUTAR</t>
  </si>
  <si>
    <t>CANTIDAD</t>
  </si>
  <si>
    <t>VALOR TOTAL DISPONIBLE</t>
  </si>
  <si>
    <t xml:space="preserve">ATRASO RESPECTO A TIEMPO </t>
  </si>
  <si>
    <t>TIEMPO EN DIAS</t>
  </si>
  <si>
    <t>RESTANTE EN DIAS</t>
  </si>
  <si>
    <t>% AVANCE EJECUTADO</t>
  </si>
  <si>
    <t>% AVANCE PROYECTADO</t>
  </si>
  <si>
    <t>NOMBRE</t>
  </si>
  <si>
    <t>CARGO</t>
  </si>
  <si>
    <t>VALOR SALARIO A.U</t>
  </si>
  <si>
    <t>VALOR PAGO S.S</t>
  </si>
  <si>
    <t>% DEDICACIÓN A.U</t>
  </si>
  <si>
    <t>VALOR AJUSTE</t>
  </si>
  <si>
    <t>DOCUMENTO</t>
  </si>
  <si>
    <t>CRISTIAN FELIPE GOMEZ VASQUEZ</t>
  </si>
  <si>
    <t>ING. AMBIENTAL</t>
  </si>
  <si>
    <t>LINA YISELA LEON PASTRANA</t>
  </si>
  <si>
    <t>SG-SST (SISO)</t>
  </si>
  <si>
    <t>PERIODO</t>
  </si>
  <si>
    <t>Noviembre de 2022</t>
  </si>
  <si>
    <t>JUAN DAVID ROJAS GIRALDO</t>
  </si>
  <si>
    <t>WILFREDY CASTAÑO CASTAÑO</t>
  </si>
  <si>
    <t>CONTADOR</t>
  </si>
  <si>
    <t>DANNY ALEXANDER JARAMILLO SOTO</t>
  </si>
  <si>
    <t>ING. RESIDENTE</t>
  </si>
  <si>
    <t>SEBASTIAN ARBELAEZ MONTOYA</t>
  </si>
  <si>
    <t>DIRECTOR</t>
  </si>
  <si>
    <t>JAIRO ALBERTO HENAO SANTANA</t>
  </si>
  <si>
    <t>ALMACENISTA</t>
  </si>
  <si>
    <t>WILSON DARIO JARAMILLO JARAMILLO</t>
  </si>
  <si>
    <t>SOCIAL - PSICOLOGO</t>
  </si>
  <si>
    <t>CÁLCULO DE LA ADMINISTRACION, IMPREVISTOS Y UTILIDADES</t>
  </si>
  <si>
    <t>PROYECTO</t>
  </si>
  <si>
    <t>CD</t>
  </si>
  <si>
    <t>A</t>
  </si>
  <si>
    <t>UNIDAD</t>
  </si>
  <si>
    <t>Cantidad</t>
  </si>
  <si>
    <t>V.M./BASE</t>
  </si>
  <si>
    <t>FACT PREST.</t>
  </si>
  <si>
    <t>Dedicación</t>
  </si>
  <si>
    <t>Duración de la obra (Meses)</t>
  </si>
  <si>
    <t>V.PARCIAL</t>
  </si>
  <si>
    <t>1.0</t>
  </si>
  <si>
    <t>Personal Profesional Técnico</t>
  </si>
  <si>
    <t>1.1</t>
  </si>
  <si>
    <t>Director de obra (Especialista)</t>
  </si>
  <si>
    <t>1.2</t>
  </si>
  <si>
    <t>Ingeniero residente de obra</t>
  </si>
  <si>
    <t>1.3</t>
  </si>
  <si>
    <t>Profesional Social</t>
  </si>
  <si>
    <t>1.4</t>
  </si>
  <si>
    <t xml:space="preserve">Profesional Ambiental </t>
  </si>
  <si>
    <t>1.5</t>
  </si>
  <si>
    <t>Profesional SISO</t>
  </si>
  <si>
    <t>2.0</t>
  </si>
  <si>
    <t>Personal Operativo y Activo</t>
  </si>
  <si>
    <t>2.1</t>
  </si>
  <si>
    <t>Maestro de Obra</t>
  </si>
  <si>
    <t>2.2</t>
  </si>
  <si>
    <t>Almacenista</t>
  </si>
  <si>
    <t>3.0</t>
  </si>
  <si>
    <t>Personal de Oficina</t>
  </si>
  <si>
    <t>3.1</t>
  </si>
  <si>
    <t>Contador Oficina Principal</t>
  </si>
  <si>
    <t>3.2</t>
  </si>
  <si>
    <t>Secretaria Oficina Principal</t>
  </si>
  <si>
    <t>4.0</t>
  </si>
  <si>
    <t>GASTOS OPERACIONALES</t>
  </si>
  <si>
    <t>4.1</t>
  </si>
  <si>
    <t>Oficina Principal (Incluye muebles, enseres, equipo de oficina, servicios publicos y telecomunicaciones)</t>
  </si>
  <si>
    <t>4.2</t>
  </si>
  <si>
    <t>Papeleria, Tinta, fotocopias, Planos, internet y otros</t>
  </si>
  <si>
    <t>4.3</t>
  </si>
  <si>
    <t>Reconocimiento de Bodegas Provisionales (incluye servicios publicos)</t>
  </si>
  <si>
    <t>4.4</t>
  </si>
  <si>
    <t>Reconocimiento de equipos de cómputo para personal profesional</t>
  </si>
  <si>
    <t>5.0</t>
  </si>
  <si>
    <t>LABORATORIOS</t>
  </si>
  <si>
    <t>Ensayo de densidad de Base in situ (1) uno por cada 50 m por capa no mayores de 15 cm</t>
  </si>
  <si>
    <t>Ensayo de laboratorio Proctor modificado para material de Base uno (1) por cada cantera utilizada</t>
  </si>
  <si>
    <t>Ensayo de laboratorio Granulometria para subbase, uno (1) por cada cantera</t>
  </si>
  <si>
    <t>Ensayo de laboratorio Granulometria de agregados para concreto uno (1) por cada cantera</t>
  </si>
  <si>
    <t>Desgaste en la máquina de los Ángeles</t>
  </si>
  <si>
    <t>Diseño de mezcla de concreto  f'c=21 MPA</t>
  </si>
  <si>
    <t>Ensayo de laboratorio de Resistencia del concreto</t>
  </si>
  <si>
    <t>Jornada de laboratorista para toma de ensayo</t>
  </si>
  <si>
    <t>Transporte del laboratorio a la obra</t>
  </si>
  <si>
    <t>Cilindros para ensayos de compresión del concreto</t>
  </si>
  <si>
    <t>Conos para ensayos de asentamiento del concreto</t>
  </si>
  <si>
    <t>6.0</t>
  </si>
  <si>
    <t>VEHICULOS</t>
  </si>
  <si>
    <t>6.1</t>
  </si>
  <si>
    <t xml:space="preserve">Reconocimiento de Camioneta o Campero 4x4 </t>
  </si>
  <si>
    <t>7.0</t>
  </si>
  <si>
    <t>IMPACTO COMUNITARIO - VALLA</t>
  </si>
  <si>
    <t>7.1</t>
  </si>
  <si>
    <t>Suministro, transporte e instalación de valla informativa</t>
  </si>
  <si>
    <t>% Admon</t>
  </si>
  <si>
    <r>
      <t>Porcentaje Administración (Costo Administración/Costos Directos)</t>
    </r>
    <r>
      <rPr>
        <b/>
        <sz val="12"/>
        <color indexed="10"/>
        <rFont val="Arial"/>
        <family val="2"/>
      </rPr>
      <t xml:space="preserve"> antes de póliza e impuestos</t>
    </r>
  </si>
  <si>
    <t>Pólizas</t>
  </si>
  <si>
    <t>% Asegurado</t>
  </si>
  <si>
    <t>Base asegurada</t>
  </si>
  <si>
    <t>%costo Poliza</t>
  </si>
  <si>
    <t>V. Parcial</t>
  </si>
  <si>
    <t>Póliza Responsabilidad Civil</t>
  </si>
  <si>
    <t>8.1.1</t>
  </si>
  <si>
    <t>Póliza Anticipo</t>
  </si>
  <si>
    <t>8.1.2</t>
  </si>
  <si>
    <t>Póliza Cumplimiento</t>
  </si>
  <si>
    <t>8.1.3</t>
  </si>
  <si>
    <t>Póliza Prestaciones</t>
  </si>
  <si>
    <t>8.1.4</t>
  </si>
  <si>
    <t>Póliza Estabilidad</t>
  </si>
  <si>
    <t>Impuestos (estampillas)</t>
  </si>
  <si>
    <t>Porcentaje</t>
  </si>
  <si>
    <t>U de A</t>
  </si>
  <si>
    <t>Pro cultura</t>
  </si>
  <si>
    <t>Pro hospital</t>
  </si>
  <si>
    <t>Pro adulto mayor</t>
  </si>
  <si>
    <t>Impuesto de seguridad</t>
  </si>
  <si>
    <t>Pro deportes</t>
  </si>
  <si>
    <t>Pro electrificación</t>
  </si>
  <si>
    <t>Retefuente por obra pública</t>
  </si>
  <si>
    <t>Reteica</t>
  </si>
  <si>
    <r>
      <t xml:space="preserve">Porcentaje Administración (Costo Administración/Costos Directos) </t>
    </r>
    <r>
      <rPr>
        <b/>
        <sz val="12"/>
        <color indexed="10"/>
        <rFont val="Arial"/>
        <family val="2"/>
      </rPr>
      <t>después de impuestos</t>
    </r>
  </si>
  <si>
    <t>Utilidad</t>
  </si>
  <si>
    <t>Total AU</t>
  </si>
  <si>
    <t>Costo Directo</t>
  </si>
  <si>
    <t>Costo Total</t>
  </si>
  <si>
    <t>Administración planteada inicialmente (26%)</t>
  </si>
  <si>
    <t>Impuestos y pólizas</t>
  </si>
  <si>
    <t>Dinero que resta para profesionales, oficina, servicios, vehículo, bodega, valla, ensayos, entre otros</t>
  </si>
  <si>
    <t>R1</t>
  </si>
  <si>
    <t>R2</t>
  </si>
  <si>
    <t>R3</t>
  </si>
  <si>
    <t>R4</t>
  </si>
  <si>
    <t>R5</t>
  </si>
  <si>
    <t>R6</t>
  </si>
  <si>
    <t>R7</t>
  </si>
  <si>
    <t>R8</t>
  </si>
  <si>
    <t>R9</t>
  </si>
  <si>
    <t>R10</t>
  </si>
  <si>
    <t>R11</t>
  </si>
  <si>
    <t>R12</t>
  </si>
  <si>
    <t>R13</t>
  </si>
  <si>
    <t>R14</t>
  </si>
  <si>
    <t>R15</t>
  </si>
  <si>
    <t>R16</t>
  </si>
  <si>
    <t>R17</t>
  </si>
  <si>
    <t>R18</t>
  </si>
  <si>
    <t>R19</t>
  </si>
  <si>
    <t>R20</t>
  </si>
  <si>
    <t>R21</t>
  </si>
  <si>
    <t>R22</t>
  </si>
  <si>
    <t>R23</t>
  </si>
  <si>
    <t>R24</t>
  </si>
  <si>
    <t>R25</t>
  </si>
  <si>
    <t>R26</t>
  </si>
  <si>
    <t>R27</t>
  </si>
  <si>
    <t>R28</t>
  </si>
  <si>
    <t>R29</t>
  </si>
  <si>
    <t>R30</t>
  </si>
  <si>
    <t>R31</t>
  </si>
  <si>
    <t>R32</t>
  </si>
  <si>
    <t>R33</t>
  </si>
  <si>
    <t>R34</t>
  </si>
  <si>
    <t>R35</t>
  </si>
  <si>
    <t>R36</t>
  </si>
  <si>
    <t>CODIGO</t>
  </si>
  <si>
    <t>ALTO</t>
  </si>
  <si>
    <t>ANCHO</t>
  </si>
  <si>
    <t>REDUCCION M2</t>
  </si>
  <si>
    <t>TOTAL M2</t>
  </si>
  <si>
    <t>TUBERIA</t>
  </si>
  <si>
    <t>R32,R31,R30,R29</t>
  </si>
  <si>
    <t>SALIDAS</t>
  </si>
  <si>
    <t>R30,R29</t>
  </si>
  <si>
    <t>R23,R22</t>
  </si>
  <si>
    <t>R16,R17</t>
  </si>
  <si>
    <t>COLUMNETAS</t>
  </si>
  <si>
    <t>Vo. Bo. INTERVENTORIA</t>
  </si>
  <si>
    <t>Vo. Bo. CONTRATISTA</t>
  </si>
  <si>
    <t>TOTAL EJECUTADO</t>
  </si>
  <si>
    <t>lindero con skate park</t>
  </si>
  <si>
    <t>FREC.</t>
  </si>
  <si>
    <t>CANT</t>
  </si>
  <si>
    <t>LARGO</t>
  </si>
  <si>
    <t xml:space="preserve">REGISTRO FOTOGRAFICO </t>
  </si>
  <si>
    <t>DIMENSIONES</t>
  </si>
  <si>
    <t>PERIODO DE CORTE:</t>
  </si>
  <si>
    <t>ACUMULADO:</t>
  </si>
  <si>
    <t xml:space="preserve">CORTE N°: </t>
  </si>
  <si>
    <t xml:space="preserve">El Carmen de Viboral </t>
  </si>
  <si>
    <t>MUNICIPIO:</t>
  </si>
  <si>
    <t>CONSTRUCCIÓN DE LA CUBIERTA Y CAMERINOS DE ESCENARIO DEPORTIVO EN LA ZONA URBANA DEL MUNICIPIO DE EL CARMEN DE VIBORAL - ANTIOQUIA.</t>
  </si>
  <si>
    <t>OBJETO</t>
  </si>
  <si>
    <t>MEMORIA DE CANTIDADES DE OBRA</t>
  </si>
  <si>
    <t>ramales red hidrosanitaria</t>
  </si>
  <si>
    <t>estructura parte baja escaleras</t>
  </si>
  <si>
    <t>CONTRA ACTUAL</t>
  </si>
  <si>
    <t xml:space="preserve">PENDIENTE POR COBRAR 1M DE VIGA TRACERA , PENDIENTE POR COBRAR 1 REMATE DE VIGA </t>
  </si>
  <si>
    <t>Columna 12</t>
  </si>
  <si>
    <t>Columna 11</t>
  </si>
  <si>
    <t>Columna 10</t>
  </si>
  <si>
    <t>Columna 9</t>
  </si>
  <si>
    <t>Columna 8</t>
  </si>
  <si>
    <t>Columna 7</t>
  </si>
  <si>
    <t>Columna 6</t>
  </si>
  <si>
    <t>Columna 5</t>
  </si>
  <si>
    <t>Columna 4</t>
  </si>
  <si>
    <t>columna 3</t>
  </si>
  <si>
    <t>Columna 2</t>
  </si>
  <si>
    <t>Columna 1</t>
  </si>
  <si>
    <t>remate viga tracera con columnas</t>
  </si>
  <si>
    <t>viga tracera</t>
  </si>
  <si>
    <t>remate viga frontal con columnas</t>
  </si>
  <si>
    <t>vaceado</t>
  </si>
  <si>
    <t>pendiente</t>
  </si>
  <si>
    <t>viga frontal</t>
  </si>
  <si>
    <t>cuello columna 12</t>
  </si>
  <si>
    <t>columna 6</t>
  </si>
  <si>
    <t>columna 5</t>
  </si>
  <si>
    <t>columna 4</t>
  </si>
  <si>
    <t>columna 2</t>
  </si>
  <si>
    <t>columna 1</t>
  </si>
  <si>
    <t>cuello columna 11</t>
  </si>
  <si>
    <t>cuello columna 10</t>
  </si>
  <si>
    <t>cuello columna 9</t>
  </si>
  <si>
    <t>cuello columna 8</t>
  </si>
  <si>
    <t>cuello columna 7</t>
  </si>
  <si>
    <t>columna 12</t>
  </si>
  <si>
    <t>columna 11</t>
  </si>
  <si>
    <t>columna 10</t>
  </si>
  <si>
    <t>columna 9</t>
  </si>
  <si>
    <t>columna 8</t>
  </si>
  <si>
    <t>columna 7</t>
  </si>
  <si>
    <t>cuello columna 6</t>
  </si>
  <si>
    <t>cuello columna 5</t>
  </si>
  <si>
    <t>Cuello columna 4</t>
  </si>
  <si>
    <t>Cuello columna 3</t>
  </si>
  <si>
    <t>cuello columna 2</t>
  </si>
  <si>
    <t>Cuello columna 1</t>
  </si>
  <si>
    <t>Caja inspeccion 1</t>
  </si>
  <si>
    <t>UBICACIÓN</t>
  </si>
  <si>
    <t xml:space="preserve">Vol dado (m3) </t>
  </si>
  <si>
    <t xml:space="preserve">Superior viga trasera </t>
  </si>
  <si>
    <t>Superior viga frontal</t>
  </si>
  <si>
    <t>exterior cuello columna 12</t>
  </si>
  <si>
    <t>exterior cuello columna 11</t>
  </si>
  <si>
    <t>exterior cuello columna 10</t>
  </si>
  <si>
    <t>exterior cuello columna 9</t>
  </si>
  <si>
    <t>exterior cuello columna 8</t>
  </si>
  <si>
    <t>exterior cuello columna 7</t>
  </si>
  <si>
    <t>exterior cuello columna 6</t>
  </si>
  <si>
    <t>exterior cuello columna 5</t>
  </si>
  <si>
    <t>exterior cuello columna 4</t>
  </si>
  <si>
    <t>exterior cuello columna 3</t>
  </si>
  <si>
    <t>exterior cuello columna 2</t>
  </si>
  <si>
    <t>exterior cuello columna 1</t>
  </si>
  <si>
    <t>BAÑO DISCA</t>
  </si>
  <si>
    <t>oficina 1</t>
  </si>
  <si>
    <t>oficina 2</t>
  </si>
  <si>
    <t>oficina 3</t>
  </si>
  <si>
    <t>oficina 4</t>
  </si>
  <si>
    <t>wc y wc interior</t>
  </si>
  <si>
    <t>wc y wc exterior</t>
  </si>
  <si>
    <t>tienda y wc</t>
  </si>
  <si>
    <t>camerino 1 y wc</t>
  </si>
  <si>
    <t>sala de juntas</t>
  </si>
  <si>
    <t>oficina 5</t>
  </si>
  <si>
    <t>camerino 2 y wc</t>
  </si>
  <si>
    <t>M2</t>
  </si>
  <si>
    <t>Construcción de MAMPOSTERÍA EN LADRILLO PARA REVOCAR O ENCHAPAR una cara o dos caras, DE 10 x 20 x 40 cm. ESPESOR DE 10 cm. Incluye el suministro y transporte del ladrillo, el mortero de pega 1:4 espesor max=0.01 m y todos los demás elementos necesarios para su correcta construcción y funcionamiento, Incluye suministro y transporte de los materiales</t>
  </si>
  <si>
    <t>Fachada oficina 1</t>
  </si>
  <si>
    <t>costado corredor acceso</t>
  </si>
  <si>
    <t>costado oficina 1</t>
  </si>
  <si>
    <t>fachada oficina 4 y 5</t>
  </si>
  <si>
    <t>fachada cocina y comedor</t>
  </si>
  <si>
    <t>fachada ext bajo excalera</t>
  </si>
  <si>
    <t>exterior wc discpacitados</t>
  </si>
  <si>
    <t>exterior escaleras</t>
  </si>
  <si>
    <t>fachada interior tienda y wc</t>
  </si>
  <si>
    <t>fachada tienda y dw</t>
  </si>
  <si>
    <t>fachada camerino 1</t>
  </si>
  <si>
    <t>fachada sala de juntas</t>
  </si>
  <si>
    <t>fachada oficina 5 ywc</t>
  </si>
  <si>
    <t>Fachada camerrino 2</t>
  </si>
  <si>
    <t>COSTADO ESCALERAS</t>
  </si>
  <si>
    <t>banca graderia parte baja</t>
  </si>
  <si>
    <t>MEJORAMIENTO DEL ESCENARIO DEPORTIVO GIMNASIO DEL POLIDEPORTIVO, DEL MUNICIPIO DE EL CARMEN DE VIBORAL - ANTIOQUIA</t>
  </si>
  <si>
    <t>KG</t>
  </si>
  <si>
    <t>PESO</t>
  </si>
  <si>
    <t>CERCHAS</t>
  </si>
  <si>
    <t>CERCHA 1</t>
  </si>
  <si>
    <t>MEDIDA</t>
  </si>
  <si>
    <t>KG/M</t>
  </si>
  <si>
    <t>CERCHA 4</t>
  </si>
  <si>
    <t>PTS 150X100X3</t>
  </si>
  <si>
    <t>APOYOS VIGA 1</t>
  </si>
  <si>
    <t>PTS 100X50X2</t>
  </si>
  <si>
    <t>APOYOS VIGA 2</t>
  </si>
  <si>
    <t>PTS 100X100X3</t>
  </si>
  <si>
    <t>APOYOS VIGA 3</t>
  </si>
  <si>
    <t>TOTAL MEDIA CERCHA</t>
  </si>
  <si>
    <t>DIFERENCIA ACTA 1</t>
  </si>
  <si>
    <t>PESO TOTAL CERCHA</t>
  </si>
  <si>
    <t xml:space="preserve">CARGUERA METALICA PARA VIGAS </t>
  </si>
  <si>
    <t>SUPERIORFACHA ESCENARIO</t>
  </si>
  <si>
    <t>VENTANERIA FACHADA COSTADO DERECHA</t>
  </si>
  <si>
    <t>VENTANERIA FACHADA COST IZQUIERDO</t>
  </si>
  <si>
    <t>SALON INGRESO PRINCIPAL</t>
  </si>
  <si>
    <t>SALON PLACAS</t>
  </si>
  <si>
    <t xml:space="preserve">CORREDOR </t>
  </si>
  <si>
    <t>OFICINA 1</t>
  </si>
  <si>
    <t>OFICINA 2</t>
  </si>
  <si>
    <t>Diciembre de 2022</t>
  </si>
  <si>
    <t>Enero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</si>
</sst>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_(&quot;$&quot;* #,##0.00_);_(&quot;$&quot;* \(#,##0.00\);_(&quot;$&quot;* &quot;-&quot;??_);_(@_)"/>
    <numFmt numFmtId="167" formatCode="d/m/yyyy"/>
    <numFmt numFmtId="168" formatCode="_(&quot;$&quot;* #,##0_);_(&quot;$&quot;* \(#,##0\);_(&quot;$&quot;* &quot;-&quot;_);_(@_)"/>
    <numFmt numFmtId="169" formatCode="_-&quot;$&quot;* #,##0.00_-;\-&quot;$&quot;* #,##0.00_-;_-&quot;$&quot;* &quot;-&quot;_-;_-@_-"/>
    <numFmt numFmtId="170" formatCode="_ * #,##0.00_ ;_ * \-#,##0.00_ ;_ * &quot;-&quot;??_ ;_ @_ "/>
    <numFmt numFmtId="171" formatCode="&quot;$&quot;\ #,##0"/>
    <numFmt numFmtId="172" formatCode="_(&quot;$&quot;\ * #,##0_);_(&quot;$&quot;\ * \(#,##0\);_(&quot;$&quot;\ * &quot;-&quot;??_);_(@_)"/>
    <numFmt numFmtId="173" formatCode="_(&quot;$&quot;\ * #,##0.00_);_(&quot;$&quot;\ * \(#,##0.00\);_(&quot;$&quot;\ * &quot;-&quot;??_);_(@_)"/>
    <numFmt numFmtId="174" formatCode="0.0"/>
    <numFmt numFmtId="175" formatCode="_(&quot;$&quot;* #,##0_);_(&quot;$&quot;* \(#,##0\);_(&quot;$&quot;* &quot;-&quot;??_);_(@_)"/>
    <numFmt numFmtId="176" formatCode="_-&quot;$&quot;\ * #,##0_-;\-&quot;$&quot;\ * #,##0_-;_-&quot;$&quot;\ * &quot;-&quot;??_-;_-@_-"/>
    <numFmt numFmtId="177" formatCode="_-&quot;$&quot;* #,##0_-;\-&quot;$&quot;* #,##0_-;_-&quot;$&quot;* &quot;-&quot;??_-;_-@_-"/>
    <numFmt numFmtId="178" formatCode="_(* #,##0_);_(* \(#,##0\);_(* &quot;-&quot;??_);_(@_)"/>
    <numFmt numFmtId="179" formatCode="_-* #,##0.00\ _€_-;\-* #,##0.00\ _€_-;_-* &quot;-&quot;??\ _€_-;_-@_-"/>
    <numFmt numFmtId="180" formatCode="0.0%"/>
    <numFmt numFmtId="181" formatCode="0.000000%"/>
    <numFmt numFmtId="182" formatCode="_-* #,##0.00_-;\-* #,##0.00_-;_-* &quot;-&quot;_-;_-@_-"/>
    <numFmt numFmtId="183" formatCode="[$-F800]dddd\,\ mmmm\ dd\,\ yyyy"/>
    <numFmt numFmtId="184" formatCode="_(* #,##0.00_);_(* \(#,##0.00\);_(* &quot;-&quot;??_);_(@_)"/>
  </numFmts>
  <fonts count="44" x14ac:knownFonts="1">
    <font>
      <sz val="12"/>
      <color theme="1"/>
      <name val="Calibri"/>
      <family val="2"/>
      <scheme val="minor"/>
    </font>
    <font>
      <sz val="11"/>
      <color theme="1"/>
      <name val="Calibri"/>
      <family val="2"/>
      <scheme val="minor"/>
    </font>
    <font>
      <sz val="12"/>
      <color theme="1"/>
      <name val="Calibri"/>
      <family val="2"/>
      <scheme val="minor"/>
    </font>
    <font>
      <sz val="12"/>
      <color rgb="FFFF0000"/>
      <name val="Calibri"/>
      <family val="2"/>
      <scheme val="minor"/>
    </font>
    <font>
      <b/>
      <sz val="12"/>
      <color theme="1"/>
      <name val="Calibri"/>
      <family val="2"/>
      <scheme val="minor"/>
    </font>
    <font>
      <b/>
      <sz val="12"/>
      <color theme="1"/>
      <name val="Calibri"/>
      <family val="2"/>
    </font>
    <font>
      <b/>
      <sz val="12"/>
      <color theme="1"/>
      <name val="Arial"/>
      <family val="2"/>
    </font>
    <font>
      <sz val="12"/>
      <name val="Calibri"/>
      <family val="2"/>
    </font>
    <font>
      <sz val="12"/>
      <color theme="1"/>
      <name val="Calibri"/>
      <family val="2"/>
    </font>
    <font>
      <sz val="12"/>
      <color theme="1"/>
      <name val="Arial"/>
      <family val="2"/>
    </font>
    <font>
      <sz val="11"/>
      <color theme="1"/>
      <name val="Calibri"/>
      <family val="2"/>
      <scheme val="minor"/>
    </font>
    <font>
      <b/>
      <sz val="12"/>
      <name val="Arial"/>
      <family val="2"/>
    </font>
    <font>
      <b/>
      <sz val="11"/>
      <color theme="1"/>
      <name val="Arial"/>
      <family val="2"/>
    </font>
    <font>
      <sz val="11"/>
      <color theme="1"/>
      <name val="Arial"/>
      <family val="2"/>
    </font>
    <font>
      <sz val="10"/>
      <name val="Arial"/>
      <family val="2"/>
    </font>
    <font>
      <sz val="11"/>
      <color rgb="FF9C0006"/>
      <name val="Calibri"/>
      <family val="2"/>
      <scheme val="minor"/>
    </font>
    <font>
      <sz val="12"/>
      <name val="Arial"/>
      <family val="2"/>
    </font>
    <font>
      <sz val="11"/>
      <name val="Arial"/>
      <family val="2"/>
    </font>
    <font>
      <sz val="10"/>
      <name val="Calibri"/>
      <family val="2"/>
      <scheme val="minor"/>
    </font>
    <font>
      <sz val="10"/>
      <color theme="1"/>
      <name val="Calibri"/>
      <family val="2"/>
      <scheme val="minor"/>
    </font>
    <font>
      <b/>
      <sz val="9"/>
      <color indexed="81"/>
      <name val="Tahoma"/>
      <family val="2"/>
    </font>
    <font>
      <sz val="9"/>
      <color indexed="81"/>
      <name val="Tahoma"/>
      <family val="2"/>
    </font>
    <font>
      <b/>
      <sz val="14"/>
      <color theme="1"/>
      <name val="Calibri"/>
      <family val="2"/>
      <scheme val="minor"/>
    </font>
    <font>
      <sz val="8"/>
      <name val="Calibri"/>
      <family val="2"/>
      <scheme val="minor"/>
    </font>
    <font>
      <b/>
      <sz val="11"/>
      <name val="Arial"/>
      <family val="2"/>
    </font>
    <font>
      <sz val="12"/>
      <color rgb="FFFF0000"/>
      <name val="Arial"/>
      <family val="2"/>
    </font>
    <font>
      <sz val="11"/>
      <color theme="0"/>
      <name val="Arial"/>
      <family val="2"/>
    </font>
    <font>
      <sz val="10"/>
      <color theme="1"/>
      <name val="Arial"/>
      <family val="2"/>
    </font>
    <font>
      <b/>
      <sz val="9"/>
      <color theme="1"/>
      <name val="Arial"/>
      <family val="2"/>
    </font>
    <font>
      <sz val="9"/>
      <color theme="1"/>
      <name val="Arial"/>
      <family val="2"/>
    </font>
    <font>
      <b/>
      <i/>
      <sz val="9"/>
      <color rgb="FFFF0000"/>
      <name val="Arial"/>
      <family val="2"/>
    </font>
    <font>
      <b/>
      <sz val="12"/>
      <color indexed="10"/>
      <name val="Arial"/>
      <family val="2"/>
    </font>
    <font>
      <b/>
      <i/>
      <sz val="12"/>
      <color rgb="FFFF0000"/>
      <name val="Arial"/>
      <family val="2"/>
    </font>
    <font>
      <b/>
      <sz val="10"/>
      <color rgb="FFFF0000"/>
      <name val="Arial"/>
      <family val="2"/>
    </font>
    <font>
      <sz val="9"/>
      <color rgb="FFFF0000"/>
      <name val="Arial"/>
      <family val="2"/>
    </font>
    <font>
      <b/>
      <sz val="12"/>
      <color rgb="FFFF0000"/>
      <name val="Arial"/>
      <family val="2"/>
    </font>
    <font>
      <sz val="12"/>
      <color theme="0"/>
      <name val="Arial"/>
      <family val="2"/>
    </font>
    <font>
      <sz val="10"/>
      <color theme="0"/>
      <name val="Arial"/>
      <family val="2"/>
    </font>
    <font>
      <sz val="11"/>
      <color rgb="FFFF0000"/>
      <name val="Arial"/>
      <family val="2"/>
    </font>
    <font>
      <b/>
      <i/>
      <sz val="11"/>
      <color theme="1"/>
      <name val="Arial"/>
      <family val="2"/>
    </font>
    <font>
      <b/>
      <sz val="10"/>
      <color theme="0"/>
      <name val="Arial"/>
      <family val="2"/>
    </font>
    <font>
      <sz val="10"/>
      <color rgb="FFFF0000"/>
      <name val="Arial"/>
      <family val="2"/>
    </font>
    <font>
      <b/>
      <sz val="10"/>
      <name val="Arial"/>
      <family val="2"/>
    </font>
    <font>
      <b/>
      <sz val="14"/>
      <color theme="0" tint="-0.499984740745262"/>
      <name val="Arial"/>
      <family val="2"/>
    </font>
  </fonts>
  <fills count="26">
    <fill>
      <patternFill patternType="none"/>
    </fill>
    <fill>
      <patternFill patternType="gray125"/>
    </fill>
    <fill>
      <patternFill patternType="solid">
        <fgColor rgb="FFFFC7CE"/>
      </patternFill>
    </fill>
    <fill>
      <patternFill patternType="solid">
        <fgColor rgb="FFBFBFBF"/>
        <bgColor rgb="FFBFBFBF"/>
      </patternFill>
    </fill>
    <fill>
      <patternFill patternType="solid">
        <fgColor rgb="FFC0C0C0"/>
        <bgColor rgb="FFC0C0C0"/>
      </patternFill>
    </fill>
    <fill>
      <patternFill patternType="solid">
        <fgColor theme="0"/>
        <bgColor theme="0"/>
      </patternFill>
    </fill>
    <fill>
      <patternFill patternType="solid">
        <fgColor theme="2" tint="-9.9978637043366805E-2"/>
        <bgColor rgb="FFBFBFBF"/>
      </patternFill>
    </fill>
    <fill>
      <patternFill patternType="solid">
        <fgColor theme="2" tint="-9.9978637043366805E-2"/>
        <bgColor rgb="FFC0C0C0"/>
      </patternFill>
    </fill>
    <fill>
      <patternFill patternType="solid">
        <fgColor theme="2" tint="-9.9978637043366805E-2"/>
        <bgColor indexed="64"/>
      </patternFill>
    </fill>
    <fill>
      <patternFill patternType="solid">
        <fgColor theme="2" tint="-0.249977111117893"/>
        <bgColor rgb="FFDBE5F1"/>
      </patternFill>
    </fill>
    <fill>
      <patternFill patternType="solid">
        <fgColor theme="2" tint="-0.249977111117893"/>
        <bgColor indexed="64"/>
      </patternFill>
    </fill>
    <fill>
      <patternFill patternType="solid">
        <fgColor theme="0"/>
        <bgColor indexed="64"/>
      </patternFill>
    </fill>
    <fill>
      <patternFill patternType="solid">
        <fgColor theme="7" tint="0.59999389629810485"/>
        <bgColor indexed="64"/>
      </patternFill>
    </fill>
    <fill>
      <patternFill patternType="solid">
        <fgColor theme="2" tint="-9.9978637043366805E-2"/>
        <bgColor theme="0"/>
      </patternFill>
    </fill>
    <fill>
      <patternFill patternType="solid">
        <fgColor theme="7" tint="0.79998168889431442"/>
        <bgColor indexed="64"/>
      </patternFill>
    </fill>
    <fill>
      <patternFill patternType="solid">
        <fgColor theme="2" tint="-9.9978637043366805E-2"/>
        <bgColor rgb="FFC2D69B"/>
      </patternFill>
    </fill>
    <fill>
      <patternFill patternType="solid">
        <fgColor theme="9" tint="0.59999389629810485"/>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3" tint="0.59999389629810485"/>
        <bgColor indexed="64"/>
      </patternFill>
    </fill>
    <fill>
      <patternFill patternType="solid">
        <fgColor rgb="FFFFFF99"/>
        <bgColor indexed="64"/>
      </patternFill>
    </fill>
    <fill>
      <patternFill patternType="solid">
        <fgColor theme="5" tint="0.59999389629810485"/>
        <bgColor indexed="64"/>
      </patternFill>
    </fill>
    <fill>
      <patternFill patternType="solid">
        <fgColor indexed="9"/>
        <bgColor indexed="64"/>
      </patternFill>
    </fill>
    <fill>
      <patternFill patternType="solid">
        <fgColor theme="0" tint="-0.249977111117893"/>
        <bgColor indexed="64"/>
      </patternFill>
    </fill>
    <fill>
      <patternFill patternType="solid">
        <fgColor rgb="FFFFC000"/>
        <bgColor indexed="64"/>
      </patternFill>
    </fill>
  </fills>
  <borders count="7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medium">
        <color indexed="64"/>
      </top>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style="medium">
        <color indexed="64"/>
      </top>
      <bottom/>
      <diagonal/>
    </border>
    <border>
      <left style="thin">
        <color indexed="64"/>
      </left>
      <right/>
      <top style="thin">
        <color indexed="64"/>
      </top>
      <bottom style="medium">
        <color indexed="64"/>
      </bottom>
      <diagonal/>
    </border>
    <border>
      <left/>
      <right style="medium">
        <color indexed="64"/>
      </right>
      <top style="medium">
        <color indexed="64"/>
      </top>
      <bottom/>
      <diagonal/>
    </border>
    <border>
      <left style="thin">
        <color indexed="64"/>
      </left>
      <right/>
      <top style="thin">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style="thin">
        <color indexed="64"/>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rgb="FF000000"/>
      </left>
      <right/>
      <top/>
      <bottom/>
      <diagonal/>
    </border>
    <border>
      <left style="medium">
        <color indexed="64"/>
      </left>
      <right style="medium">
        <color indexed="64"/>
      </right>
      <top/>
      <bottom style="thin">
        <color indexed="64"/>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diagonal/>
    </border>
    <border>
      <left/>
      <right style="thin">
        <color auto="1"/>
      </right>
      <top style="thin">
        <color auto="1"/>
      </top>
      <bottom style="medium">
        <color indexed="64"/>
      </bottom>
      <diagonal/>
    </border>
    <border>
      <left/>
      <right style="medium">
        <color indexed="64"/>
      </right>
      <top style="thin">
        <color auto="1"/>
      </top>
      <bottom style="medium">
        <color indexed="64"/>
      </bottom>
      <diagonal/>
    </border>
    <border>
      <left style="thin">
        <color indexed="64"/>
      </left>
      <right style="medium">
        <color indexed="64"/>
      </right>
      <top/>
      <bottom style="medium">
        <color indexed="64"/>
      </bottom>
      <diagonal/>
    </border>
    <border>
      <left style="thin">
        <color auto="1"/>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s>
  <cellStyleXfs count="28">
    <xf numFmtId="0" fontId="0" fillId="0" borderId="0"/>
    <xf numFmtId="42" fontId="2" fillId="0" borderId="0" applyFont="0" applyFill="0" applyBorder="0" applyAlignment="0" applyProtection="0"/>
    <xf numFmtId="9" fontId="2" fillId="0" borderId="0" applyFont="0" applyFill="0" applyBorder="0" applyAlignment="0" applyProtection="0"/>
    <xf numFmtId="0" fontId="10" fillId="0" borderId="0"/>
    <xf numFmtId="168" fontId="10" fillId="0" borderId="0" applyFont="0" applyFill="0" applyBorder="0" applyAlignment="0" applyProtection="0"/>
    <xf numFmtId="0" fontId="14" fillId="0" borderId="0"/>
    <xf numFmtId="170" fontId="14" fillId="0" borderId="0" applyFont="0" applyFill="0" applyBorder="0" applyAlignment="0" applyProtection="0"/>
    <xf numFmtId="0" fontId="15" fillId="2" borderId="0" applyNumberFormat="0" applyBorder="0" applyAlignment="0" applyProtection="0"/>
    <xf numFmtId="164" fontId="10" fillId="0" borderId="0" applyFont="0" applyFill="0" applyBorder="0" applyAlignment="0" applyProtection="0"/>
    <xf numFmtId="0" fontId="14" fillId="0" borderId="0"/>
    <xf numFmtId="166" fontId="10" fillId="0" borderId="0" applyFont="0" applyFill="0" applyBorder="0" applyAlignment="0" applyProtection="0"/>
    <xf numFmtId="42" fontId="10" fillId="0" borderId="0" applyFont="0" applyFill="0" applyBorder="0" applyAlignment="0" applyProtection="0"/>
    <xf numFmtId="165" fontId="10" fillId="0" borderId="0" applyFont="0" applyFill="0" applyBorder="0" applyAlignment="0" applyProtection="0"/>
    <xf numFmtId="43" fontId="10" fillId="0" borderId="0" applyFont="0" applyFill="0" applyBorder="0" applyAlignment="0" applyProtection="0"/>
    <xf numFmtId="0" fontId="14" fillId="0" borderId="0"/>
    <xf numFmtId="0" fontId="1" fillId="0" borderId="0"/>
    <xf numFmtId="42" fontId="1" fillId="0" borderId="0" applyFont="0" applyFill="0" applyBorder="0" applyAlignment="0" applyProtection="0"/>
    <xf numFmtId="0" fontId="14" fillId="0" borderId="0"/>
    <xf numFmtId="0" fontId="14" fillId="0" borderId="0" applyAlignment="0"/>
    <xf numFmtId="173" fontId="1" fillId="0" borderId="0" applyFont="0" applyFill="0" applyBorder="0" applyAlignment="0" applyProtection="0"/>
    <xf numFmtId="9" fontId="14" fillId="0" borderId="0" applyFont="0" applyFill="0" applyBorder="0" applyAlignment="0" applyProtection="0"/>
    <xf numFmtId="9" fontId="1" fillId="0" borderId="0" applyFont="0" applyFill="0" applyBorder="0" applyAlignment="0" applyProtection="0"/>
    <xf numFmtId="170" fontId="14" fillId="0" borderId="0" applyFont="0" applyFill="0" applyBorder="0" applyAlignment="0" applyProtection="0"/>
    <xf numFmtId="179" fontId="1" fillId="0" borderId="0" applyFont="0" applyFill="0" applyBorder="0" applyAlignment="0" applyProtection="0"/>
    <xf numFmtId="43" fontId="1" fillId="0" borderId="0" applyFont="0" applyFill="0" applyBorder="0" applyAlignment="0" applyProtection="0"/>
    <xf numFmtId="42" fontId="14" fillId="0" borderId="0" applyFont="0" applyFill="0" applyBorder="0" applyAlignment="0" applyProtection="0"/>
    <xf numFmtId="41" fontId="2" fillId="0" borderId="0" applyFont="0" applyFill="0" applyBorder="0" applyAlignment="0" applyProtection="0"/>
    <xf numFmtId="9" fontId="1" fillId="0" borderId="0" applyFont="0" applyFill="0" applyBorder="0" applyAlignment="0" applyProtection="0"/>
  </cellStyleXfs>
  <cellXfs count="630">
    <xf numFmtId="0" fontId="0" fillId="0" borderId="0" xfId="0"/>
    <xf numFmtId="0" fontId="5" fillId="0" borderId="5" xfId="0" applyFont="1" applyBorder="1" applyAlignment="1">
      <alignment horizontal="right" vertical="center"/>
    </xf>
    <xf numFmtId="3" fontId="5" fillId="0" borderId="5" xfId="0" applyNumberFormat="1" applyFont="1" applyBorder="1" applyAlignment="1">
      <alignment horizontal="right" vertical="center" wrapText="1"/>
    </xf>
    <xf numFmtId="3" fontId="5" fillId="0" borderId="5" xfId="0" applyNumberFormat="1" applyFont="1" applyBorder="1" applyAlignment="1">
      <alignment vertical="center"/>
    </xf>
    <xf numFmtId="0" fontId="13" fillId="11" borderId="5" xfId="3" applyFont="1" applyFill="1" applyBorder="1" applyAlignment="1">
      <alignment horizontal="center" vertical="center"/>
    </xf>
    <xf numFmtId="0" fontId="13" fillId="11" borderId="10" xfId="5" applyFont="1" applyFill="1" applyBorder="1" applyAlignment="1">
      <alignment horizontal="center" vertical="center" wrapText="1"/>
    </xf>
    <xf numFmtId="0" fontId="13" fillId="11" borderId="5" xfId="5" applyFont="1" applyFill="1" applyBorder="1" applyAlignment="1">
      <alignment horizontal="center" vertical="center" wrapText="1"/>
    </xf>
    <xf numFmtId="0" fontId="13" fillId="0" borderId="5" xfId="3" applyFont="1" applyBorder="1" applyAlignment="1">
      <alignment horizontal="center" vertical="center"/>
    </xf>
    <xf numFmtId="0" fontId="13" fillId="11" borderId="5" xfId="9" applyFont="1" applyFill="1" applyBorder="1" applyAlignment="1">
      <alignment horizontal="center" vertical="center"/>
    </xf>
    <xf numFmtId="0" fontId="10" fillId="11" borderId="10" xfId="7" applyFont="1" applyFill="1" applyBorder="1" applyAlignment="1">
      <alignment horizontal="center" vertical="center" wrapText="1"/>
    </xf>
    <xf numFmtId="0" fontId="13" fillId="11" borderId="10" xfId="3" applyFont="1" applyFill="1" applyBorder="1" applyAlignment="1">
      <alignment horizontal="center" vertical="center" wrapText="1"/>
    </xf>
    <xf numFmtId="0" fontId="10" fillId="11" borderId="10" xfId="7" applyFont="1" applyFill="1" applyBorder="1" applyAlignment="1">
      <alignment horizontal="center" vertical="center"/>
    </xf>
    <xf numFmtId="0" fontId="0" fillId="0" borderId="10" xfId="0" applyBorder="1" applyAlignment="1">
      <alignment horizontal="center" vertical="center"/>
    </xf>
    <xf numFmtId="0" fontId="17" fillId="11" borderId="5" xfId="9" applyFont="1" applyFill="1" applyBorder="1" applyAlignment="1">
      <alignment horizontal="center" vertical="center"/>
    </xf>
    <xf numFmtId="0" fontId="17" fillId="11" borderId="5" xfId="3" applyFont="1" applyFill="1" applyBorder="1" applyAlignment="1">
      <alignment horizontal="center" vertical="center"/>
    </xf>
    <xf numFmtId="0" fontId="17" fillId="0" borderId="5" xfId="3" applyFont="1" applyBorder="1" applyAlignment="1">
      <alignment horizontal="center" vertical="center"/>
    </xf>
    <xf numFmtId="0" fontId="13" fillId="11" borderId="10" xfId="9" applyFont="1" applyFill="1" applyBorder="1" applyAlignment="1">
      <alignment horizontal="center" vertical="center"/>
    </xf>
    <xf numFmtId="0" fontId="13" fillId="0" borderId="10" xfId="3" applyFont="1" applyBorder="1" applyAlignment="1">
      <alignment horizontal="center" vertical="center"/>
    </xf>
    <xf numFmtId="0" fontId="10" fillId="0" borderId="10" xfId="7" applyFont="1" applyFill="1" applyBorder="1" applyAlignment="1">
      <alignment horizontal="center" vertical="center"/>
    </xf>
    <xf numFmtId="0" fontId="17" fillId="11" borderId="5" xfId="5" applyFont="1" applyFill="1" applyBorder="1" applyAlignment="1">
      <alignment horizontal="center" vertical="center" wrapText="1"/>
    </xf>
    <xf numFmtId="0" fontId="10" fillId="11" borderId="12" xfId="7" applyFont="1" applyFill="1" applyBorder="1" applyAlignment="1">
      <alignment horizontal="center" vertical="center" wrapText="1"/>
    </xf>
    <xf numFmtId="0" fontId="17" fillId="11" borderId="13" xfId="9" applyFont="1" applyFill="1" applyBorder="1" applyAlignment="1">
      <alignment horizontal="center" vertical="center"/>
    </xf>
    <xf numFmtId="172" fontId="16" fillId="11" borderId="5" xfId="12" applyNumberFormat="1" applyFont="1" applyFill="1" applyBorder="1" applyAlignment="1">
      <alignment vertical="center"/>
    </xf>
    <xf numFmtId="0" fontId="0" fillId="0" borderId="5" xfId="0" applyBorder="1" applyAlignment="1">
      <alignment horizontal="center" vertical="center"/>
    </xf>
    <xf numFmtId="0" fontId="18" fillId="11" borderId="5" xfId="13" applyNumberFormat="1" applyFont="1" applyFill="1" applyBorder="1" applyAlignment="1">
      <alignment horizontal="center" vertical="center" wrapText="1"/>
    </xf>
    <xf numFmtId="0" fontId="19" fillId="0" borderId="5" xfId="14" applyFont="1" applyBorder="1" applyAlignment="1">
      <alignment horizontal="center" vertical="center" wrapText="1"/>
    </xf>
    <xf numFmtId="0" fontId="19" fillId="0" borderId="13" xfId="14" applyFont="1" applyBorder="1" applyAlignment="1">
      <alignment horizontal="center" vertical="center" wrapText="1"/>
    </xf>
    <xf numFmtId="171" fontId="17" fillId="11" borderId="5" xfId="6" applyNumberFormat="1" applyFont="1" applyFill="1" applyBorder="1" applyAlignment="1">
      <alignment horizontal="right" vertical="center" wrapText="1"/>
    </xf>
    <xf numFmtId="42" fontId="0" fillId="0" borderId="5" xfId="1" applyFont="1" applyBorder="1" applyAlignment="1">
      <alignment horizontal="center" vertical="center"/>
    </xf>
    <xf numFmtId="0" fontId="0" fillId="0" borderId="5" xfId="0" applyBorder="1"/>
    <xf numFmtId="169" fontId="13" fillId="11" borderId="5" xfId="4" applyNumberFormat="1" applyFont="1" applyFill="1" applyBorder="1" applyAlignment="1">
      <alignment horizontal="center" vertical="center"/>
    </xf>
    <xf numFmtId="171" fontId="13" fillId="11" borderId="5" xfId="6" applyNumberFormat="1" applyFont="1" applyFill="1" applyBorder="1" applyAlignment="1">
      <alignment horizontal="right" vertical="center" wrapText="1"/>
    </xf>
    <xf numFmtId="169" fontId="13" fillId="11" borderId="5" xfId="8" applyNumberFormat="1" applyFont="1" applyFill="1" applyBorder="1" applyAlignment="1">
      <alignment horizontal="center" vertical="center"/>
    </xf>
    <xf numFmtId="172" fontId="9" fillId="11" borderId="5" xfId="10" applyNumberFormat="1" applyFont="1" applyFill="1" applyBorder="1" applyAlignment="1">
      <alignment vertical="center"/>
    </xf>
    <xf numFmtId="173" fontId="9" fillId="11" borderId="5" xfId="10" applyNumberFormat="1" applyFont="1" applyFill="1" applyBorder="1" applyAlignment="1">
      <alignment vertical="center"/>
    </xf>
    <xf numFmtId="169" fontId="13" fillId="11" borderId="5" xfId="11" applyNumberFormat="1" applyFont="1" applyFill="1" applyBorder="1" applyAlignment="1">
      <alignment horizontal="center" vertical="center"/>
    </xf>
    <xf numFmtId="172" fontId="9" fillId="0" borderId="5" xfId="12" applyNumberFormat="1" applyFont="1" applyFill="1" applyBorder="1" applyAlignment="1">
      <alignment vertical="center"/>
    </xf>
    <xf numFmtId="172" fontId="9" fillId="11" borderId="5" xfId="12" applyNumberFormat="1" applyFont="1" applyFill="1" applyBorder="1" applyAlignment="1">
      <alignment vertical="center"/>
    </xf>
    <xf numFmtId="172" fontId="16" fillId="11" borderId="5" xfId="10" applyNumberFormat="1" applyFont="1" applyFill="1" applyBorder="1" applyAlignment="1">
      <alignment vertical="center"/>
    </xf>
    <xf numFmtId="169" fontId="17" fillId="11" borderId="5" xfId="11" applyNumberFormat="1" applyFont="1" applyFill="1" applyBorder="1" applyAlignment="1">
      <alignment horizontal="center" vertical="center"/>
    </xf>
    <xf numFmtId="169" fontId="17" fillId="11" borderId="5" xfId="8" applyNumberFormat="1" applyFont="1" applyFill="1" applyBorder="1" applyAlignment="1">
      <alignment horizontal="center" vertical="center"/>
    </xf>
    <xf numFmtId="174" fontId="13" fillId="11" borderId="5" xfId="3" applyNumberFormat="1" applyFont="1" applyFill="1" applyBorder="1" applyAlignment="1">
      <alignment horizontal="center" vertical="center"/>
    </xf>
    <xf numFmtId="0" fontId="6" fillId="3" borderId="5" xfId="0" applyFont="1" applyFill="1" applyBorder="1" applyAlignment="1">
      <alignment horizontal="center" vertical="center"/>
    </xf>
    <xf numFmtId="0" fontId="13" fillId="11" borderId="19" xfId="3" applyFont="1" applyFill="1" applyBorder="1" applyAlignment="1">
      <alignment horizontal="center" vertical="center"/>
    </xf>
    <xf numFmtId="174" fontId="13" fillId="11" borderId="19" xfId="3" applyNumberFormat="1" applyFont="1" applyFill="1" applyBorder="1" applyAlignment="1">
      <alignment horizontal="center" vertical="center"/>
    </xf>
    <xf numFmtId="169" fontId="13" fillId="11" borderId="19" xfId="4" applyNumberFormat="1" applyFont="1" applyFill="1" applyBorder="1" applyAlignment="1">
      <alignment horizontal="center" vertical="center"/>
    </xf>
    <xf numFmtId="0" fontId="13" fillId="11" borderId="23" xfId="3" applyFont="1" applyFill="1" applyBorder="1" applyAlignment="1">
      <alignment horizontal="center" vertical="center" wrapText="1"/>
    </xf>
    <xf numFmtId="0" fontId="11" fillId="8" borderId="5" xfId="3" applyFont="1" applyFill="1" applyBorder="1" applyAlignment="1">
      <alignment vertical="center"/>
    </xf>
    <xf numFmtId="0" fontId="4" fillId="8" borderId="5" xfId="0" applyFont="1" applyFill="1" applyBorder="1" applyAlignment="1">
      <alignment horizontal="center" vertical="center"/>
    </xf>
    <xf numFmtId="0" fontId="11" fillId="8" borderId="5" xfId="3" applyFont="1" applyFill="1" applyBorder="1" applyAlignment="1">
      <alignment horizontal="center" vertical="center"/>
    </xf>
    <xf numFmtId="9" fontId="9" fillId="8" borderId="5" xfId="0" applyNumberFormat="1" applyFont="1" applyFill="1" applyBorder="1" applyAlignment="1">
      <alignment horizontal="center" vertical="center"/>
    </xf>
    <xf numFmtId="0" fontId="6" fillId="3" borderId="17" xfId="0" applyFont="1" applyFill="1" applyBorder="1" applyAlignment="1">
      <alignment horizontal="center" vertical="center"/>
    </xf>
    <xf numFmtId="0" fontId="6" fillId="3" borderId="29" xfId="0" applyFont="1" applyFill="1" applyBorder="1" applyAlignment="1">
      <alignment horizontal="center" vertical="center"/>
    </xf>
    <xf numFmtId="0" fontId="11" fillId="8" borderId="10" xfId="3" applyFont="1" applyFill="1" applyBorder="1" applyAlignment="1">
      <alignment vertical="center"/>
    </xf>
    <xf numFmtId="0" fontId="13" fillId="11" borderId="23" xfId="3" applyFont="1" applyFill="1" applyBorder="1" applyAlignment="1">
      <alignment horizontal="center" vertical="center"/>
    </xf>
    <xf numFmtId="0" fontId="13" fillId="11" borderId="10" xfId="3" applyFont="1" applyFill="1" applyBorder="1" applyAlignment="1">
      <alignment horizontal="center" vertical="center"/>
    </xf>
    <xf numFmtId="0" fontId="11" fillId="8" borderId="10" xfId="3" applyFont="1" applyFill="1" applyBorder="1" applyAlignment="1">
      <alignment horizontal="center" vertical="center"/>
    </xf>
    <xf numFmtId="0" fontId="17" fillId="11" borderId="10" xfId="9" applyFont="1" applyFill="1" applyBorder="1" applyAlignment="1">
      <alignment horizontal="center" vertical="center"/>
    </xf>
    <xf numFmtId="0" fontId="17" fillId="11" borderId="10" xfId="3" applyFont="1" applyFill="1" applyBorder="1" applyAlignment="1">
      <alignment horizontal="center" vertical="center"/>
    </xf>
    <xf numFmtId="0" fontId="17" fillId="0" borderId="10" xfId="3" applyFont="1" applyBorder="1" applyAlignment="1">
      <alignment horizontal="center" vertical="center"/>
    </xf>
    <xf numFmtId="0" fontId="17" fillId="11" borderId="10" xfId="5" applyFont="1" applyFill="1" applyBorder="1" applyAlignment="1">
      <alignment horizontal="center" vertical="center" wrapText="1"/>
    </xf>
    <xf numFmtId="0" fontId="17" fillId="11" borderId="12" xfId="9" applyFont="1" applyFill="1" applyBorder="1" applyAlignment="1">
      <alignment horizontal="center" vertical="center"/>
    </xf>
    <xf numFmtId="174" fontId="13" fillId="11" borderId="13" xfId="3" applyNumberFormat="1" applyFont="1" applyFill="1" applyBorder="1" applyAlignment="1">
      <alignment horizontal="center" vertical="center"/>
    </xf>
    <xf numFmtId="172" fontId="16" fillId="11" borderId="13" xfId="12" applyNumberFormat="1" applyFont="1" applyFill="1" applyBorder="1" applyAlignment="1">
      <alignment vertical="center"/>
    </xf>
    <xf numFmtId="0" fontId="9" fillId="3" borderId="17" xfId="0" applyFont="1" applyFill="1" applyBorder="1" applyAlignment="1">
      <alignment horizontal="center" vertical="center"/>
    </xf>
    <xf numFmtId="0" fontId="9" fillId="11" borderId="30" xfId="3" applyFont="1" applyFill="1" applyBorder="1" applyAlignment="1">
      <alignment horizontal="justify" vertical="center" wrapText="1"/>
    </xf>
    <xf numFmtId="0" fontId="9" fillId="11" borderId="11" xfId="3" applyFont="1" applyFill="1" applyBorder="1" applyAlignment="1">
      <alignment horizontal="justify" vertical="center" wrapText="1"/>
    </xf>
    <xf numFmtId="0" fontId="13" fillId="11" borderId="11" xfId="5" applyFont="1" applyFill="1" applyBorder="1" applyAlignment="1">
      <alignment horizontal="left" vertical="center" wrapText="1"/>
    </xf>
    <xf numFmtId="0" fontId="9" fillId="0" borderId="11" xfId="3" applyFont="1" applyBorder="1" applyAlignment="1">
      <alignment horizontal="justify" vertical="center" wrapText="1"/>
    </xf>
    <xf numFmtId="0" fontId="9" fillId="11" borderId="11" xfId="9" applyFont="1" applyFill="1" applyBorder="1" applyAlignment="1">
      <alignment horizontal="justify" vertical="center" wrapText="1"/>
    </xf>
    <xf numFmtId="2" fontId="9" fillId="0" borderId="11" xfId="3" applyNumberFormat="1" applyFont="1" applyBorder="1" applyAlignment="1">
      <alignment horizontal="justify" vertical="center" wrapText="1"/>
    </xf>
    <xf numFmtId="0" fontId="16" fillId="11" borderId="11" xfId="9" applyFont="1" applyFill="1" applyBorder="1" applyAlignment="1">
      <alignment horizontal="justify" vertical="center" wrapText="1"/>
    </xf>
    <xf numFmtId="0" fontId="16" fillId="11" borderId="11" xfId="3" applyFont="1" applyFill="1" applyBorder="1" applyAlignment="1">
      <alignment horizontal="justify" vertical="center" wrapText="1"/>
    </xf>
    <xf numFmtId="0" fontId="16" fillId="0" borderId="11" xfId="3" applyFont="1" applyBorder="1" applyAlignment="1">
      <alignment horizontal="justify" vertical="center" wrapText="1"/>
    </xf>
    <xf numFmtId="0" fontId="17" fillId="11" borderId="11" xfId="5" applyFont="1" applyFill="1" applyBorder="1" applyAlignment="1">
      <alignment horizontal="left" vertical="center" wrapText="1"/>
    </xf>
    <xf numFmtId="0" fontId="16" fillId="11" borderId="14" xfId="9" applyFont="1" applyFill="1" applyBorder="1" applyAlignment="1">
      <alignment horizontal="justify" vertical="center" wrapText="1"/>
    </xf>
    <xf numFmtId="0" fontId="18" fillId="11" borderId="10" xfId="13" applyNumberFormat="1" applyFont="1" applyFill="1" applyBorder="1" applyAlignment="1">
      <alignment horizontal="center" vertical="center" wrapText="1"/>
    </xf>
    <xf numFmtId="0" fontId="19" fillId="0" borderId="10" xfId="14" applyFont="1" applyBorder="1" applyAlignment="1">
      <alignment horizontal="center" vertical="center" wrapText="1"/>
    </xf>
    <xf numFmtId="0" fontId="19" fillId="0" borderId="12" xfId="14" applyFont="1" applyBorder="1" applyAlignment="1">
      <alignment horizontal="center" vertical="center" wrapText="1"/>
    </xf>
    <xf numFmtId="42" fontId="0" fillId="0" borderId="13" xfId="1" applyFont="1" applyBorder="1" applyAlignment="1">
      <alignment horizontal="center" vertical="center"/>
    </xf>
    <xf numFmtId="0" fontId="10" fillId="0" borderId="10" xfId="0" applyFont="1" applyBorder="1" applyAlignment="1">
      <alignment horizontal="center" vertical="center"/>
    </xf>
    <xf numFmtId="0" fontId="0" fillId="0" borderId="11" xfId="0" applyBorder="1" applyAlignment="1">
      <alignment horizontal="center" vertical="center" wrapText="1"/>
    </xf>
    <xf numFmtId="0" fontId="10" fillId="11" borderId="10"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0" fillId="0" borderId="14" xfId="0" applyBorder="1" applyAlignment="1">
      <alignment horizontal="center" vertical="center" wrapText="1"/>
    </xf>
    <xf numFmtId="0" fontId="6" fillId="3" borderId="26" xfId="0" applyFont="1" applyFill="1" applyBorder="1" applyAlignment="1">
      <alignment horizontal="center" vertical="center"/>
    </xf>
    <xf numFmtId="44" fontId="4" fillId="8" borderId="18" xfId="0" applyNumberFormat="1" applyFont="1" applyFill="1" applyBorder="1"/>
    <xf numFmtId="44" fontId="0" fillId="0" borderId="24" xfId="0" applyNumberFormat="1" applyBorder="1" applyAlignment="1">
      <alignment horizontal="center" vertical="center"/>
    </xf>
    <xf numFmtId="44" fontId="0" fillId="0" borderId="18" xfId="0" applyNumberFormat="1" applyBorder="1" applyAlignment="1">
      <alignment horizontal="center" vertical="center"/>
    </xf>
    <xf numFmtId="44" fontId="4" fillId="8" borderId="18" xfId="0" applyNumberFormat="1" applyFont="1" applyFill="1" applyBorder="1" applyAlignment="1">
      <alignment horizontal="center" vertical="center"/>
    </xf>
    <xf numFmtId="44" fontId="0" fillId="0" borderId="35" xfId="0" applyNumberFormat="1" applyBorder="1" applyAlignment="1">
      <alignment horizontal="center" vertical="center"/>
    </xf>
    <xf numFmtId="0" fontId="4" fillId="8" borderId="10" xfId="0" applyFont="1" applyFill="1" applyBorder="1" applyAlignment="1">
      <alignment horizontal="center" vertical="center"/>
    </xf>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6" fillId="9" borderId="34" xfId="0" applyFont="1" applyFill="1" applyBorder="1" applyAlignment="1">
      <alignment horizontal="center" vertical="center"/>
    </xf>
    <xf numFmtId="0" fontId="6" fillId="9" borderId="7" xfId="0" applyFont="1" applyFill="1" applyBorder="1" applyAlignment="1">
      <alignment horizontal="center" vertical="center"/>
    </xf>
    <xf numFmtId="174" fontId="0" fillId="0" borderId="5" xfId="0" applyNumberFormat="1" applyBorder="1" applyAlignment="1">
      <alignment horizontal="center" vertical="center"/>
    </xf>
    <xf numFmtId="2" fontId="0" fillId="0" borderId="5" xfId="0" applyNumberFormat="1" applyBorder="1" applyAlignment="1">
      <alignment horizontal="center" vertical="center"/>
    </xf>
    <xf numFmtId="2" fontId="0" fillId="0" borderId="5" xfId="0" applyNumberFormat="1" applyBorder="1"/>
    <xf numFmtId="2" fontId="0" fillId="14" borderId="5" xfId="0" applyNumberFormat="1" applyFill="1" applyBorder="1" applyAlignment="1">
      <alignment horizontal="center" vertical="center"/>
    </xf>
    <xf numFmtId="0" fontId="0" fillId="14" borderId="10" xfId="0" applyFill="1" applyBorder="1" applyAlignment="1">
      <alignment horizontal="center" vertical="center"/>
    </xf>
    <xf numFmtId="0" fontId="0" fillId="14" borderId="5" xfId="0" applyFill="1" applyBorder="1" applyAlignment="1">
      <alignment horizontal="center" vertical="center"/>
    </xf>
    <xf numFmtId="174" fontId="0" fillId="14" borderId="5" xfId="0" applyNumberFormat="1" applyFill="1" applyBorder="1" applyAlignment="1">
      <alignment horizontal="center" vertical="center"/>
    </xf>
    <xf numFmtId="0" fontId="11" fillId="8" borderId="30" xfId="3" applyFont="1" applyFill="1" applyBorder="1" applyAlignment="1">
      <alignment vertical="center"/>
    </xf>
    <xf numFmtId="0" fontId="0" fillId="0" borderId="15" xfId="0" applyBorder="1"/>
    <xf numFmtId="0" fontId="0" fillId="0" borderId="16" xfId="0" applyBorder="1"/>
    <xf numFmtId="2" fontId="0" fillId="0" borderId="16" xfId="0" applyNumberFormat="1" applyBorder="1"/>
    <xf numFmtId="44" fontId="11" fillId="8" borderId="11" xfId="3" applyNumberFormat="1" applyFont="1" applyFill="1" applyBorder="1" applyAlignment="1">
      <alignment horizontal="center" vertical="center"/>
    </xf>
    <xf numFmtId="2" fontId="0" fillId="0" borderId="18" xfId="0" applyNumberFormat="1" applyBorder="1" applyAlignment="1">
      <alignment horizontal="center" vertical="center"/>
    </xf>
    <xf numFmtId="2" fontId="4" fillId="8" borderId="18" xfId="0" applyNumberFormat="1" applyFont="1" applyFill="1" applyBorder="1" applyAlignment="1">
      <alignment horizontal="center" vertical="center"/>
    </xf>
    <xf numFmtId="175" fontId="9" fillId="0" borderId="18" xfId="0" applyNumberFormat="1" applyFont="1" applyBorder="1" applyAlignment="1">
      <alignment vertical="center"/>
    </xf>
    <xf numFmtId="2" fontId="0" fillId="0" borderId="37" xfId="0" applyNumberFormat="1" applyBorder="1" applyAlignment="1">
      <alignment horizontal="center" vertical="center"/>
    </xf>
    <xf numFmtId="172" fontId="0" fillId="0" borderId="37" xfId="0" applyNumberFormat="1" applyBorder="1" applyAlignment="1">
      <alignment horizontal="center" vertical="center"/>
    </xf>
    <xf numFmtId="0" fontId="4" fillId="8" borderId="9" xfId="0" applyFont="1" applyFill="1" applyBorder="1" applyAlignment="1">
      <alignment horizontal="center"/>
    </xf>
    <xf numFmtId="175" fontId="6" fillId="8" borderId="29" xfId="0" applyNumberFormat="1" applyFont="1" applyFill="1" applyBorder="1" applyAlignment="1">
      <alignment vertical="center"/>
    </xf>
    <xf numFmtId="175" fontId="9" fillId="0" borderId="11" xfId="0" applyNumberFormat="1" applyFont="1" applyBorder="1" applyAlignment="1">
      <alignment vertical="center"/>
    </xf>
    <xf numFmtId="0" fontId="4" fillId="8" borderId="13" xfId="0" applyFont="1" applyFill="1" applyBorder="1" applyAlignment="1">
      <alignment horizontal="center"/>
    </xf>
    <xf numFmtId="175" fontId="6" fillId="8" borderId="14" xfId="0" applyNumberFormat="1" applyFont="1" applyFill="1" applyBorder="1" applyAlignment="1">
      <alignment vertical="center"/>
    </xf>
    <xf numFmtId="2" fontId="0" fillId="0" borderId="23" xfId="0" applyNumberFormat="1" applyBorder="1" applyAlignment="1">
      <alignment horizontal="center" vertical="center"/>
    </xf>
    <xf numFmtId="2" fontId="4" fillId="8" borderId="23" xfId="0" applyNumberFormat="1" applyFont="1" applyFill="1" applyBorder="1" applyAlignment="1">
      <alignment horizontal="center" vertical="center"/>
    </xf>
    <xf numFmtId="175" fontId="6" fillId="8" borderId="26" xfId="0" applyNumberFormat="1" applyFont="1" applyFill="1" applyBorder="1" applyAlignment="1">
      <alignment vertical="center"/>
    </xf>
    <xf numFmtId="175" fontId="6" fillId="8" borderId="35" xfId="0" applyNumberFormat="1" applyFont="1" applyFill="1" applyBorder="1" applyAlignment="1">
      <alignment vertical="center"/>
    </xf>
    <xf numFmtId="2" fontId="0" fillId="0" borderId="42" xfId="0" applyNumberFormat="1" applyBorder="1" applyAlignment="1">
      <alignment horizontal="center" vertical="center"/>
    </xf>
    <xf numFmtId="0" fontId="4" fillId="8" borderId="17" xfId="0" applyFont="1" applyFill="1" applyBorder="1"/>
    <xf numFmtId="44" fontId="0" fillId="8" borderId="29" xfId="0" applyNumberFormat="1" applyFill="1" applyBorder="1"/>
    <xf numFmtId="44" fontId="0" fillId="0" borderId="11" xfId="0" applyNumberFormat="1" applyBorder="1"/>
    <xf numFmtId="0" fontId="4" fillId="8" borderId="12" xfId="0" applyFont="1" applyFill="1" applyBorder="1"/>
    <xf numFmtId="44" fontId="4" fillId="8" borderId="24" xfId="0" applyNumberFormat="1" applyFont="1" applyFill="1" applyBorder="1" applyAlignment="1">
      <alignment horizontal="center" vertical="center"/>
    </xf>
    <xf numFmtId="44" fontId="0" fillId="0" borderId="6" xfId="0" applyNumberFormat="1" applyBorder="1" applyAlignment="1">
      <alignment horizontal="center" vertical="center"/>
    </xf>
    <xf numFmtId="0" fontId="4" fillId="8" borderId="44" xfId="0" applyFont="1" applyFill="1" applyBorder="1" applyAlignment="1">
      <alignment horizontal="center" vertical="center"/>
    </xf>
    <xf numFmtId="10" fontId="3" fillId="12" borderId="45" xfId="0" applyNumberFormat="1" applyFont="1" applyFill="1" applyBorder="1" applyAlignment="1">
      <alignment horizontal="center" vertical="center"/>
    </xf>
    <xf numFmtId="10" fontId="0" fillId="0" borderId="45" xfId="2" applyNumberFormat="1" applyFont="1" applyBorder="1" applyAlignment="1">
      <alignment horizontal="center" vertical="center"/>
    </xf>
    <xf numFmtId="0" fontId="6" fillId="9" borderId="8" xfId="0" applyFont="1" applyFill="1" applyBorder="1" applyAlignment="1">
      <alignment horizontal="center" vertical="center"/>
    </xf>
    <xf numFmtId="0" fontId="8" fillId="0" borderId="49" xfId="0" applyFont="1" applyBorder="1" applyAlignment="1">
      <alignment horizontal="center" vertical="center" wrapText="1"/>
    </xf>
    <xf numFmtId="0" fontId="8" fillId="0" borderId="1" xfId="0" quotePrefix="1" applyFont="1" applyBorder="1" applyAlignment="1">
      <alignment horizontal="left" vertical="center" wrapText="1"/>
    </xf>
    <xf numFmtId="0" fontId="6" fillId="15" borderId="49" xfId="0" applyFont="1" applyFill="1" applyBorder="1" applyAlignment="1">
      <alignment horizontal="center" vertical="center" wrapText="1"/>
    </xf>
    <xf numFmtId="0" fontId="6" fillId="15" borderId="1" xfId="0" applyFont="1" applyFill="1" applyBorder="1" applyAlignment="1">
      <alignment horizontal="center" vertical="center" wrapText="1"/>
    </xf>
    <xf numFmtId="167" fontId="8" fillId="0" borderId="5" xfId="0" applyNumberFormat="1" applyFont="1" applyBorder="1" applyAlignment="1">
      <alignment horizontal="center" vertical="center"/>
    </xf>
    <xf numFmtId="10" fontId="3" fillId="12" borderId="53" xfId="0" applyNumberFormat="1" applyFont="1" applyFill="1" applyBorder="1" applyAlignment="1">
      <alignment horizontal="center" vertical="center"/>
    </xf>
    <xf numFmtId="10" fontId="4" fillId="16" borderId="45" xfId="0" applyNumberFormat="1" applyFont="1" applyFill="1" applyBorder="1" applyAlignment="1">
      <alignment horizontal="center" vertical="center"/>
    </xf>
    <xf numFmtId="177" fontId="0" fillId="0" borderId="11" xfId="0" applyNumberFormat="1" applyBorder="1"/>
    <xf numFmtId="177" fontId="6" fillId="8" borderId="14" xfId="0" applyNumberFormat="1" applyFont="1" applyFill="1" applyBorder="1" applyAlignment="1">
      <alignment vertical="center"/>
    </xf>
    <xf numFmtId="10" fontId="0" fillId="0" borderId="25" xfId="2" applyNumberFormat="1" applyFont="1" applyBorder="1" applyAlignment="1">
      <alignment horizontal="center" vertical="center"/>
    </xf>
    <xf numFmtId="10" fontId="4" fillId="16" borderId="25" xfId="0" applyNumberFormat="1" applyFont="1" applyFill="1" applyBorder="1" applyAlignment="1">
      <alignment horizontal="center" vertical="center"/>
    </xf>
    <xf numFmtId="10" fontId="0" fillId="0" borderId="55" xfId="2" applyNumberFormat="1" applyFont="1" applyBorder="1" applyAlignment="1">
      <alignment horizontal="center" vertical="center"/>
    </xf>
    <xf numFmtId="0" fontId="4" fillId="8" borderId="23" xfId="0" applyFont="1" applyFill="1" applyBorder="1"/>
    <xf numFmtId="177" fontId="0" fillId="8" borderId="30" xfId="0" applyNumberFormat="1" applyFill="1" applyBorder="1"/>
    <xf numFmtId="2" fontId="0" fillId="0" borderId="17" xfId="0" applyNumberFormat="1" applyBorder="1" applyAlignment="1">
      <alignment horizontal="center" vertical="center"/>
    </xf>
    <xf numFmtId="44" fontId="0" fillId="0" borderId="29" xfId="0" applyNumberFormat="1" applyBorder="1" applyAlignment="1">
      <alignment horizontal="center" vertical="center"/>
    </xf>
    <xf numFmtId="2" fontId="0" fillId="0" borderId="10" xfId="0" applyNumberFormat="1" applyBorder="1" applyAlignment="1">
      <alignment horizontal="center" vertical="center"/>
    </xf>
    <xf numFmtId="44" fontId="0" fillId="0" borderId="11" xfId="0" applyNumberFormat="1" applyBorder="1" applyAlignment="1">
      <alignment horizontal="center" vertical="center"/>
    </xf>
    <xf numFmtId="0" fontId="4" fillId="8" borderId="11" xfId="0" applyFont="1" applyFill="1" applyBorder="1" applyAlignment="1">
      <alignment horizontal="center" vertical="center"/>
    </xf>
    <xf numFmtId="2" fontId="0" fillId="0" borderId="12" xfId="0" applyNumberFormat="1" applyBorder="1" applyAlignment="1">
      <alignment horizontal="center" vertical="center"/>
    </xf>
    <xf numFmtId="44" fontId="0" fillId="0" borderId="14" xfId="0" applyNumberFormat="1" applyBorder="1" applyAlignment="1">
      <alignment horizontal="center" vertical="center"/>
    </xf>
    <xf numFmtId="0" fontId="4" fillId="10" borderId="50" xfId="0" applyFont="1" applyFill="1" applyBorder="1" applyAlignment="1">
      <alignment horizontal="center" vertical="center"/>
    </xf>
    <xf numFmtId="3" fontId="5" fillId="7" borderId="9" xfId="0" applyNumberFormat="1" applyFont="1" applyFill="1" applyBorder="1" applyAlignment="1">
      <alignment vertical="center"/>
    </xf>
    <xf numFmtId="9" fontId="0" fillId="0" borderId="0" xfId="0" applyNumberFormat="1"/>
    <xf numFmtId="171" fontId="0" fillId="0" borderId="0" xfId="0" applyNumberFormat="1"/>
    <xf numFmtId="0" fontId="0" fillId="17" borderId="0" xfId="0" applyFill="1"/>
    <xf numFmtId="0" fontId="13" fillId="18" borderId="0" xfId="15" applyFont="1" applyFill="1"/>
    <xf numFmtId="0" fontId="13" fillId="0" borderId="0" xfId="15" applyFont="1"/>
    <xf numFmtId="0" fontId="9" fillId="0" borderId="5" xfId="15" applyFont="1" applyBorder="1" applyAlignment="1">
      <alignment horizontal="center" vertical="center"/>
    </xf>
    <xf numFmtId="1" fontId="12" fillId="0" borderId="5" xfId="15" applyNumberFormat="1" applyFont="1" applyBorder="1" applyAlignment="1">
      <alignment horizontal="center" vertical="center"/>
    </xf>
    <xf numFmtId="1" fontId="6" fillId="0" borderId="5" xfId="15" applyNumberFormat="1" applyFont="1" applyBorder="1" applyAlignment="1">
      <alignment horizontal="center" vertical="center"/>
    </xf>
    <xf numFmtId="172" fontId="6" fillId="0" borderId="5" xfId="15" applyNumberFormat="1" applyFont="1" applyBorder="1" applyAlignment="1">
      <alignment horizontal="center" vertical="center"/>
    </xf>
    <xf numFmtId="169" fontId="6" fillId="0" borderId="5" xfId="16" applyNumberFormat="1" applyFont="1" applyFill="1" applyBorder="1" applyAlignment="1">
      <alignment horizontal="center" vertical="center"/>
    </xf>
    <xf numFmtId="0" fontId="6" fillId="0" borderId="5" xfId="15" applyFont="1" applyBorder="1" applyAlignment="1">
      <alignment horizontal="center" vertical="center"/>
    </xf>
    <xf numFmtId="0" fontId="24" fillId="19" borderId="5" xfId="17" applyFont="1" applyFill="1" applyBorder="1" applyAlignment="1">
      <alignment vertical="center" wrapText="1"/>
    </xf>
    <xf numFmtId="0" fontId="11" fillId="19" borderId="5" xfId="18" applyFont="1" applyFill="1" applyBorder="1" applyAlignment="1">
      <alignment horizontal="center" vertical="center" wrapText="1"/>
    </xf>
    <xf numFmtId="172" fontId="11" fillId="19" borderId="5" xfId="19" applyNumberFormat="1" applyFont="1" applyFill="1" applyBorder="1" applyAlignment="1" applyProtection="1">
      <alignment horizontal="center" vertical="center"/>
    </xf>
    <xf numFmtId="10" fontId="11" fillId="19" borderId="5" xfId="20" applyNumberFormat="1" applyFont="1" applyFill="1" applyBorder="1" applyAlignment="1" applyProtection="1">
      <alignment horizontal="center" vertical="center" wrapText="1"/>
    </xf>
    <xf numFmtId="9" fontId="11" fillId="19" borderId="5" xfId="21" applyFont="1" applyFill="1" applyBorder="1" applyAlignment="1" applyProtection="1">
      <alignment horizontal="center" vertical="center"/>
    </xf>
    <xf numFmtId="1" fontId="11" fillId="19" borderId="5" xfId="22" applyNumberFormat="1" applyFont="1" applyFill="1" applyBorder="1" applyAlignment="1" applyProtection="1">
      <alignment horizontal="center" vertical="center" wrapText="1"/>
    </xf>
    <xf numFmtId="178" fontId="11" fillId="19" borderId="5" xfId="22" applyNumberFormat="1" applyFont="1" applyFill="1" applyBorder="1" applyAlignment="1">
      <alignment horizontal="center" vertical="center"/>
    </xf>
    <xf numFmtId="0" fontId="24" fillId="11" borderId="56" xfId="17" applyFont="1" applyFill="1" applyBorder="1" applyAlignment="1">
      <alignment vertical="center"/>
    </xf>
    <xf numFmtId="173" fontId="11" fillId="20" borderId="57" xfId="17" applyNumberFormat="1" applyFont="1" applyFill="1" applyBorder="1" applyAlignment="1">
      <alignment vertical="center"/>
    </xf>
    <xf numFmtId="0" fontId="17" fillId="11" borderId="5" xfId="17" applyFont="1" applyFill="1" applyBorder="1" applyAlignment="1">
      <alignment horizontal="left" vertical="center"/>
    </xf>
    <xf numFmtId="0" fontId="16" fillId="0" borderId="5" xfId="17" applyFont="1" applyBorder="1" applyAlignment="1">
      <alignment horizontal="center" vertical="center"/>
    </xf>
    <xf numFmtId="172" fontId="16" fillId="11" borderId="5" xfId="19" applyNumberFormat="1" applyFont="1" applyFill="1" applyBorder="1"/>
    <xf numFmtId="10" fontId="16" fillId="11" borderId="5" xfId="20" applyNumberFormat="1" applyFont="1" applyFill="1" applyBorder="1"/>
    <xf numFmtId="9" fontId="25" fillId="11" borderId="5" xfId="21" applyFont="1" applyFill="1" applyBorder="1" applyAlignment="1" applyProtection="1">
      <alignment horizontal="center" vertical="center"/>
    </xf>
    <xf numFmtId="174" fontId="16" fillId="11" borderId="5" xfId="20" applyNumberFormat="1" applyFont="1" applyFill="1" applyBorder="1" applyAlignment="1" applyProtection="1">
      <alignment horizontal="center" vertical="center"/>
    </xf>
    <xf numFmtId="173" fontId="16" fillId="11" borderId="58" xfId="19" applyFont="1" applyFill="1" applyBorder="1" applyAlignment="1">
      <alignment horizontal="center" vertical="center"/>
    </xf>
    <xf numFmtId="9" fontId="16" fillId="11" borderId="5" xfId="21" applyFont="1" applyFill="1" applyBorder="1" applyAlignment="1" applyProtection="1">
      <alignment horizontal="center" vertical="center"/>
    </xf>
    <xf numFmtId="179" fontId="26" fillId="0" borderId="0" xfId="23" applyFont="1"/>
    <xf numFmtId="0" fontId="17" fillId="0" borderId="5" xfId="17" applyFont="1" applyBorder="1" applyAlignment="1">
      <alignment vertical="center"/>
    </xf>
    <xf numFmtId="0" fontId="16" fillId="0" borderId="22" xfId="17" applyFont="1" applyBorder="1" applyAlignment="1">
      <alignment horizontal="center" vertical="center"/>
    </xf>
    <xf numFmtId="172" fontId="16" fillId="0" borderId="5" xfId="19" applyNumberFormat="1" applyFont="1" applyFill="1" applyBorder="1"/>
    <xf numFmtId="10" fontId="16" fillId="0" borderId="5" xfId="20" applyNumberFormat="1" applyFont="1" applyFill="1" applyBorder="1"/>
    <xf numFmtId="9" fontId="25" fillId="0" borderId="5" xfId="21" applyFont="1" applyFill="1" applyBorder="1" applyAlignment="1" applyProtection="1">
      <alignment horizontal="center" vertical="center"/>
    </xf>
    <xf numFmtId="174" fontId="16" fillId="0" borderId="5" xfId="20" applyNumberFormat="1" applyFont="1" applyFill="1" applyBorder="1" applyAlignment="1" applyProtection="1">
      <alignment horizontal="center" vertical="center"/>
    </xf>
    <xf numFmtId="173" fontId="16" fillId="0" borderId="58" xfId="19" applyFont="1" applyFill="1" applyBorder="1" applyAlignment="1">
      <alignment horizontal="center" vertical="center"/>
    </xf>
    <xf numFmtId="0" fontId="17" fillId="11" borderId="5" xfId="17" applyFont="1" applyFill="1" applyBorder="1" applyAlignment="1">
      <alignment vertical="center"/>
    </xf>
    <xf numFmtId="0" fontId="16" fillId="11" borderId="5" xfId="17" applyFont="1" applyFill="1" applyBorder="1" applyAlignment="1">
      <alignment horizontal="center" vertical="center"/>
    </xf>
    <xf numFmtId="0" fontId="16" fillId="11" borderId="22" xfId="17" applyFont="1" applyFill="1" applyBorder="1" applyAlignment="1">
      <alignment horizontal="center" vertical="center"/>
    </xf>
    <xf numFmtId="0" fontId="24" fillId="11" borderId="5" xfId="17" applyFont="1" applyFill="1" applyBorder="1" applyAlignment="1">
      <alignment vertical="center"/>
    </xf>
    <xf numFmtId="173" fontId="11" fillId="20" borderId="58" xfId="19" applyFont="1" applyFill="1" applyBorder="1" applyAlignment="1">
      <alignment horizontal="center" vertical="center"/>
    </xf>
    <xf numFmtId="0" fontId="17" fillId="11" borderId="41" xfId="17" applyFont="1" applyFill="1" applyBorder="1" applyAlignment="1">
      <alignment horizontal="left" vertical="center"/>
    </xf>
    <xf numFmtId="0" fontId="24" fillId="11" borderId="5" xfId="17" applyFont="1" applyFill="1" applyBorder="1" applyAlignment="1">
      <alignment horizontal="left" vertical="center"/>
    </xf>
    <xf numFmtId="173" fontId="11" fillId="20" borderId="58" xfId="19" applyFont="1" applyFill="1" applyBorder="1" applyAlignment="1">
      <alignment horizontal="center" vertical="center" wrapText="1"/>
    </xf>
    <xf numFmtId="0" fontId="17" fillId="11" borderId="5" xfId="17" applyFont="1" applyFill="1" applyBorder="1" applyAlignment="1">
      <alignment horizontal="left" vertical="center" wrapText="1"/>
    </xf>
    <xf numFmtId="0" fontId="16" fillId="11" borderId="41" xfId="17" applyFont="1" applyFill="1" applyBorder="1" applyAlignment="1">
      <alignment horizontal="center" vertical="center"/>
    </xf>
    <xf numFmtId="172" fontId="16" fillId="11" borderId="19" xfId="19" applyNumberFormat="1" applyFont="1" applyFill="1" applyBorder="1" applyAlignment="1" applyProtection="1">
      <alignment horizontal="center" vertical="center"/>
    </xf>
    <xf numFmtId="10" fontId="16" fillId="11" borderId="19" xfId="20" applyNumberFormat="1" applyFont="1" applyFill="1" applyBorder="1" applyAlignment="1" applyProtection="1">
      <alignment horizontal="center" vertical="center"/>
    </xf>
    <xf numFmtId="9" fontId="16" fillId="11" borderId="19" xfId="21" applyFont="1" applyFill="1" applyBorder="1" applyAlignment="1" applyProtection="1">
      <alignment horizontal="center" vertical="center"/>
    </xf>
    <xf numFmtId="1" fontId="16" fillId="11" borderId="5" xfId="20" applyNumberFormat="1" applyFont="1" applyFill="1" applyBorder="1" applyAlignment="1" applyProtection="1">
      <alignment horizontal="center" vertical="center"/>
    </xf>
    <xf numFmtId="173" fontId="16" fillId="11" borderId="5" xfId="19" applyFont="1" applyFill="1" applyBorder="1" applyAlignment="1">
      <alignment horizontal="center" vertical="center"/>
    </xf>
    <xf numFmtId="172" fontId="16" fillId="11" borderId="5" xfId="19" applyNumberFormat="1" applyFont="1" applyFill="1" applyBorder="1" applyAlignment="1" applyProtection="1">
      <alignment horizontal="center" vertical="center"/>
    </xf>
    <xf numFmtId="0" fontId="17" fillId="11" borderId="5" xfId="17" applyFont="1" applyFill="1" applyBorder="1" applyAlignment="1">
      <alignment horizontal="justify" vertical="center" wrapText="1"/>
    </xf>
    <xf numFmtId="0" fontId="16" fillId="11" borderId="57" xfId="17" applyFont="1" applyFill="1" applyBorder="1" applyAlignment="1">
      <alignment horizontal="center" vertical="center"/>
    </xf>
    <xf numFmtId="10" fontId="16" fillId="11" borderId="5" xfId="20" applyNumberFormat="1" applyFont="1" applyFill="1" applyBorder="1" applyAlignment="1" applyProtection="1">
      <alignment horizontal="center" vertical="center"/>
    </xf>
    <xf numFmtId="1" fontId="16" fillId="11" borderId="5" xfId="22" applyNumberFormat="1" applyFont="1" applyFill="1" applyBorder="1" applyAlignment="1" applyProtection="1">
      <alignment horizontal="center" vertical="center"/>
    </xf>
    <xf numFmtId="1" fontId="16" fillId="11" borderId="19" xfId="22" applyNumberFormat="1" applyFont="1" applyFill="1" applyBorder="1" applyAlignment="1" applyProtection="1">
      <alignment horizontal="center" vertical="center"/>
    </xf>
    <xf numFmtId="10" fontId="16" fillId="11" borderId="19" xfId="22" applyNumberFormat="1" applyFont="1" applyFill="1" applyBorder="1" applyAlignment="1">
      <alignment horizontal="center" vertical="center"/>
    </xf>
    <xf numFmtId="0" fontId="16" fillId="11" borderId="59" xfId="17" applyFont="1" applyFill="1" applyBorder="1" applyAlignment="1">
      <alignment horizontal="center" vertical="center"/>
    </xf>
    <xf numFmtId="10" fontId="16" fillId="11" borderId="41" xfId="22" applyNumberFormat="1" applyFont="1" applyFill="1" applyBorder="1" applyAlignment="1">
      <alignment horizontal="center" vertical="center"/>
    </xf>
    <xf numFmtId="2" fontId="9" fillId="0" borderId="5" xfId="15" applyNumberFormat="1" applyFont="1" applyBorder="1" applyAlignment="1">
      <alignment horizontal="center" vertical="center"/>
    </xf>
    <xf numFmtId="10" fontId="16" fillId="11" borderId="5" xfId="22" applyNumberFormat="1" applyFont="1" applyFill="1" applyBorder="1" applyAlignment="1">
      <alignment horizontal="center" vertical="center"/>
    </xf>
    <xf numFmtId="179" fontId="16" fillId="11" borderId="5" xfId="23" applyFont="1" applyFill="1" applyBorder="1" applyAlignment="1">
      <alignment horizontal="center" vertical="center"/>
    </xf>
    <xf numFmtId="179" fontId="16" fillId="11" borderId="5" xfId="23" applyFont="1" applyFill="1" applyBorder="1" applyAlignment="1" applyProtection="1">
      <alignment horizontal="center" vertical="center"/>
    </xf>
    <xf numFmtId="0" fontId="26" fillId="0" borderId="0" xfId="15" applyFont="1"/>
    <xf numFmtId="9" fontId="16" fillId="11" borderId="5" xfId="21" applyFont="1" applyFill="1" applyBorder="1" applyAlignment="1">
      <alignment horizontal="center" vertical="center"/>
    </xf>
    <xf numFmtId="9" fontId="16" fillId="11" borderId="5" xfId="21" applyFont="1" applyFill="1" applyBorder="1" applyAlignment="1">
      <alignment vertical="center"/>
    </xf>
    <xf numFmtId="1" fontId="16" fillId="11" borderId="5" xfId="22" applyNumberFormat="1" applyFont="1" applyFill="1" applyBorder="1" applyAlignment="1">
      <alignment horizontal="center" vertical="center"/>
    </xf>
    <xf numFmtId="172" fontId="16" fillId="11" borderId="5" xfId="19" applyNumberFormat="1" applyFont="1" applyFill="1" applyBorder="1" applyAlignment="1">
      <alignment horizontal="center" vertical="center" wrapText="1"/>
    </xf>
    <xf numFmtId="0" fontId="16" fillId="11" borderId="18" xfId="17" applyFont="1" applyFill="1" applyBorder="1" applyAlignment="1">
      <alignment horizontal="center" vertical="center"/>
    </xf>
    <xf numFmtId="9" fontId="16" fillId="11" borderId="18" xfId="21" applyFont="1" applyFill="1" applyBorder="1" applyAlignment="1">
      <alignment vertical="center"/>
    </xf>
    <xf numFmtId="1" fontId="16" fillId="11" borderId="57" xfId="22" applyNumberFormat="1" applyFont="1" applyFill="1" applyBorder="1" applyAlignment="1">
      <alignment horizontal="center" vertical="center"/>
    </xf>
    <xf numFmtId="0" fontId="12" fillId="11" borderId="18" xfId="15" applyFont="1" applyFill="1" applyBorder="1"/>
    <xf numFmtId="0" fontId="28" fillId="0" borderId="59" xfId="15" applyFont="1" applyBorder="1" applyAlignment="1">
      <alignment horizontal="center" wrapText="1"/>
    </xf>
    <xf numFmtId="172" fontId="28" fillId="0" borderId="59" xfId="15" applyNumberFormat="1" applyFont="1" applyBorder="1" applyAlignment="1">
      <alignment wrapText="1"/>
    </xf>
    <xf numFmtId="10" fontId="29" fillId="0" borderId="22" xfId="21" applyNumberFormat="1" applyFont="1" applyBorder="1" applyAlignment="1">
      <alignment horizontal="center" vertical="center" wrapText="1"/>
    </xf>
    <xf numFmtId="165" fontId="29" fillId="0" borderId="22" xfId="15" applyNumberFormat="1" applyFont="1" applyBorder="1" applyAlignment="1">
      <alignment horizontal="center" vertical="center" wrapText="1"/>
    </xf>
    <xf numFmtId="165" fontId="30" fillId="21" borderId="44" xfId="15" applyNumberFormat="1" applyFont="1" applyFill="1" applyBorder="1" applyAlignment="1">
      <alignment horizontal="center" vertical="center" wrapText="1"/>
    </xf>
    <xf numFmtId="173" fontId="11" fillId="11" borderId="58" xfId="19" applyFont="1" applyFill="1" applyBorder="1" applyAlignment="1">
      <alignment horizontal="center" vertical="center" wrapText="1"/>
    </xf>
    <xf numFmtId="10" fontId="32" fillId="21" borderId="60" xfId="21" applyNumberFormat="1" applyFont="1" applyFill="1" applyBorder="1" applyAlignment="1" applyProtection="1">
      <alignment horizontal="center"/>
    </xf>
    <xf numFmtId="165" fontId="6" fillId="21" borderId="57" xfId="15" applyNumberFormat="1" applyFont="1" applyFill="1" applyBorder="1" applyAlignment="1">
      <alignment horizontal="center" vertical="center"/>
    </xf>
    <xf numFmtId="0" fontId="11" fillId="11" borderId="5" xfId="17" applyFont="1" applyFill="1" applyBorder="1" applyAlignment="1">
      <alignment horizontal="left" vertical="center" wrapText="1"/>
    </xf>
    <xf numFmtId="165" fontId="6" fillId="22" borderId="5" xfId="15" applyNumberFormat="1" applyFont="1" applyFill="1" applyBorder="1" applyAlignment="1">
      <alignment horizontal="center" vertical="center"/>
    </xf>
    <xf numFmtId="0" fontId="13" fillId="22" borderId="5" xfId="15" applyFont="1" applyFill="1" applyBorder="1"/>
    <xf numFmtId="172" fontId="29" fillId="0" borderId="5" xfId="16" applyNumberFormat="1" applyFont="1" applyBorder="1" applyAlignment="1">
      <alignment wrapText="1"/>
    </xf>
    <xf numFmtId="165" fontId="6" fillId="0" borderId="5" xfId="15" applyNumberFormat="1" applyFont="1" applyBorder="1" applyAlignment="1">
      <alignment horizontal="center" vertical="center"/>
    </xf>
    <xf numFmtId="0" fontId="29" fillId="0" borderId="5" xfId="15" applyFont="1" applyBorder="1" applyAlignment="1">
      <alignment horizontal="center"/>
    </xf>
    <xf numFmtId="173" fontId="11" fillId="11" borderId="5" xfId="19" applyFont="1" applyFill="1" applyBorder="1" applyAlignment="1">
      <alignment horizontal="center" vertical="center" wrapText="1"/>
    </xf>
    <xf numFmtId="180" fontId="33" fillId="21" borderId="59" xfId="15" applyNumberFormat="1" applyFont="1" applyFill="1" applyBorder="1" applyAlignment="1">
      <alignment horizontal="center" wrapText="1"/>
    </xf>
    <xf numFmtId="165" fontId="29" fillId="0" borderId="41" xfId="15" applyNumberFormat="1" applyFont="1" applyBorder="1" applyAlignment="1">
      <alignment horizontal="center" vertical="center" wrapText="1"/>
    </xf>
    <xf numFmtId="0" fontId="13" fillId="22" borderId="18" xfId="15" applyFont="1" applyFill="1" applyBorder="1"/>
    <xf numFmtId="0" fontId="28" fillId="22" borderId="5" xfId="15" applyFont="1" applyFill="1" applyBorder="1" applyAlignment="1">
      <alignment horizontal="center" wrapText="1"/>
    </xf>
    <xf numFmtId="180" fontId="34" fillId="22" borderId="5" xfId="21" applyNumberFormat="1" applyFont="1" applyFill="1" applyBorder="1" applyAlignment="1">
      <alignment horizontal="center" wrapText="1"/>
    </xf>
    <xf numFmtId="172" fontId="28" fillId="22" borderId="57" xfId="15" applyNumberFormat="1" applyFont="1" applyFill="1" applyBorder="1" applyAlignment="1">
      <alignment wrapText="1"/>
    </xf>
    <xf numFmtId="43" fontId="29" fillId="22" borderId="5" xfId="24" applyFont="1" applyFill="1" applyBorder="1" applyAlignment="1">
      <alignment horizontal="center" vertical="center" wrapText="1"/>
    </xf>
    <xf numFmtId="165" fontId="29" fillId="0" borderId="5" xfId="15" applyNumberFormat="1" applyFont="1" applyBorder="1" applyAlignment="1">
      <alignment horizontal="center" vertical="center" wrapText="1"/>
    </xf>
    <xf numFmtId="0" fontId="11" fillId="0" borderId="18" xfId="17" applyFont="1" applyBorder="1" applyAlignment="1">
      <alignment horizontal="center"/>
    </xf>
    <xf numFmtId="0" fontId="11" fillId="0" borderId="59" xfId="17" applyFont="1" applyBorder="1" applyAlignment="1">
      <alignment horizontal="center"/>
    </xf>
    <xf numFmtId="173" fontId="11" fillId="21" borderId="58" xfId="19" applyFont="1" applyFill="1" applyBorder="1" applyAlignment="1">
      <alignment horizontal="center" vertical="center" wrapText="1"/>
    </xf>
    <xf numFmtId="181" fontId="16" fillId="0" borderId="5" xfId="21" applyNumberFormat="1" applyFont="1" applyFill="1" applyBorder="1" applyAlignment="1" applyProtection="1">
      <alignment horizontal="center"/>
    </xf>
    <xf numFmtId="10" fontId="35" fillId="21" borderId="5" xfId="17" applyNumberFormat="1" applyFont="1" applyFill="1" applyBorder="1" applyAlignment="1">
      <alignment horizontal="center" vertical="center"/>
    </xf>
    <xf numFmtId="173" fontId="16" fillId="21" borderId="5" xfId="19" applyFont="1" applyFill="1" applyBorder="1" applyAlignment="1">
      <alignment horizontal="center" vertical="center"/>
    </xf>
    <xf numFmtId="0" fontId="11" fillId="0" borderId="18" xfId="17" applyFont="1" applyBorder="1"/>
    <xf numFmtId="10" fontId="35" fillId="21" borderId="5" xfId="21" applyNumberFormat="1" applyFont="1" applyFill="1" applyBorder="1" applyAlignment="1">
      <alignment horizontal="center" vertical="center"/>
    </xf>
    <xf numFmtId="173" fontId="11" fillId="21" borderId="5" xfId="19" applyFont="1" applyFill="1" applyBorder="1" applyAlignment="1">
      <alignment horizontal="center" vertical="center"/>
    </xf>
    <xf numFmtId="0" fontId="16" fillId="11" borderId="59" xfId="17" applyFont="1" applyFill="1" applyBorder="1"/>
    <xf numFmtId="0" fontId="16" fillId="11" borderId="5" xfId="17" applyFont="1" applyFill="1" applyBorder="1"/>
    <xf numFmtId="42" fontId="13" fillId="0" borderId="0" xfId="25" applyFont="1"/>
    <xf numFmtId="10" fontId="11" fillId="11" borderId="5" xfId="21" applyNumberFormat="1" applyFont="1" applyFill="1" applyBorder="1" applyAlignment="1">
      <alignment horizontal="center" vertical="center"/>
    </xf>
    <xf numFmtId="173" fontId="11" fillId="0" borderId="5" xfId="19" applyFont="1" applyFill="1" applyBorder="1" applyAlignment="1">
      <alignment horizontal="center" vertical="center"/>
    </xf>
    <xf numFmtId="44" fontId="13" fillId="0" borderId="0" xfId="15" applyNumberFormat="1" applyFont="1"/>
    <xf numFmtId="0" fontId="36" fillId="0" borderId="0" xfId="15" applyFont="1" applyAlignment="1">
      <alignment horizontal="center" vertical="center"/>
    </xf>
    <xf numFmtId="1" fontId="26" fillId="0" borderId="0" xfId="15" applyNumberFormat="1" applyFont="1" applyAlignment="1">
      <alignment horizontal="center" vertical="center"/>
    </xf>
    <xf numFmtId="1" fontId="37" fillId="0" borderId="0" xfId="15" applyNumberFormat="1" applyFont="1" applyAlignment="1">
      <alignment horizontal="center" vertical="center"/>
    </xf>
    <xf numFmtId="172" fontId="37" fillId="0" borderId="0" xfId="15" applyNumberFormat="1" applyFont="1" applyAlignment="1">
      <alignment vertical="center"/>
    </xf>
    <xf numFmtId="10" fontId="37" fillId="0" borderId="0" xfId="15" applyNumberFormat="1" applyFont="1" applyAlignment="1">
      <alignment vertical="center"/>
    </xf>
    <xf numFmtId="9" fontId="37" fillId="0" borderId="0" xfId="21" applyFont="1" applyFill="1" applyAlignment="1">
      <alignment vertical="center"/>
    </xf>
    <xf numFmtId="1" fontId="37" fillId="0" borderId="0" xfId="15" applyNumberFormat="1" applyFont="1" applyAlignment="1">
      <alignment vertical="center"/>
    </xf>
    <xf numFmtId="173" fontId="37" fillId="0" borderId="0" xfId="15" applyNumberFormat="1" applyFont="1" applyAlignment="1">
      <alignment vertical="center"/>
    </xf>
    <xf numFmtId="180" fontId="37" fillId="0" borderId="0" xfId="21" applyNumberFormat="1" applyFont="1" applyAlignment="1">
      <alignment vertical="center"/>
    </xf>
    <xf numFmtId="10" fontId="37" fillId="0" borderId="0" xfId="21" applyNumberFormat="1" applyFont="1" applyFill="1" applyAlignment="1">
      <alignment vertical="center"/>
    </xf>
    <xf numFmtId="9" fontId="37" fillId="0" borderId="0" xfId="21" applyFont="1" applyAlignment="1">
      <alignment vertical="center"/>
    </xf>
    <xf numFmtId="0" fontId="38" fillId="0" borderId="0" xfId="15" applyFont="1"/>
    <xf numFmtId="43" fontId="0" fillId="0" borderId="5" xfId="24" applyFont="1" applyBorder="1"/>
    <xf numFmtId="180" fontId="37" fillId="0" borderId="0" xfId="21" applyNumberFormat="1" applyFont="1" applyFill="1" applyAlignment="1">
      <alignment vertical="center"/>
    </xf>
    <xf numFmtId="179" fontId="37" fillId="0" borderId="0" xfId="23" applyFont="1" applyAlignment="1">
      <alignment vertical="center"/>
    </xf>
    <xf numFmtId="42" fontId="37" fillId="0" borderId="0" xfId="25" applyFont="1" applyFill="1" applyAlignment="1">
      <alignment vertical="center"/>
    </xf>
    <xf numFmtId="42" fontId="37" fillId="0" borderId="0" xfId="16" applyFont="1" applyFill="1" applyAlignment="1">
      <alignment vertical="center"/>
    </xf>
    <xf numFmtId="180" fontId="38" fillId="0" borderId="0" xfId="25" applyNumberFormat="1" applyFont="1"/>
    <xf numFmtId="0" fontId="40" fillId="0" borderId="0" xfId="15" applyFont="1" applyAlignment="1">
      <alignment vertical="center"/>
    </xf>
    <xf numFmtId="9" fontId="38" fillId="0" borderId="0" xfId="21" applyFont="1" applyAlignment="1">
      <alignment horizontal="left"/>
    </xf>
    <xf numFmtId="0" fontId="37" fillId="0" borderId="0" xfId="15" applyFont="1" applyAlignment="1">
      <alignment vertical="center"/>
    </xf>
    <xf numFmtId="179" fontId="13" fillId="0" borderId="5" xfId="23" applyFont="1" applyBorder="1" applyAlignment="1">
      <alignment vertical="center"/>
    </xf>
    <xf numFmtId="10" fontId="41" fillId="0" borderId="0" xfId="15" applyNumberFormat="1" applyFont="1" applyAlignment="1">
      <alignment vertical="center"/>
    </xf>
    <xf numFmtId="0" fontId="27" fillId="0" borderId="0" xfId="15" applyFont="1" applyAlignment="1">
      <alignment vertical="center"/>
    </xf>
    <xf numFmtId="179" fontId="13" fillId="0" borderId="0" xfId="23" applyFont="1"/>
    <xf numFmtId="10" fontId="27" fillId="0" borderId="0" xfId="15" applyNumberFormat="1" applyFont="1" applyAlignment="1">
      <alignment vertical="center"/>
    </xf>
    <xf numFmtId="9" fontId="27" fillId="0" borderId="0" xfId="21" applyFont="1" applyFill="1" applyAlignment="1">
      <alignment vertical="center"/>
    </xf>
    <xf numFmtId="1" fontId="27" fillId="0" borderId="0" xfId="15" applyNumberFormat="1" applyFont="1" applyAlignment="1">
      <alignment vertical="center"/>
    </xf>
    <xf numFmtId="172" fontId="13" fillId="0" borderId="0" xfId="15" applyNumberFormat="1" applyFont="1"/>
    <xf numFmtId="9" fontId="13" fillId="0" borderId="0" xfId="15" applyNumberFormat="1" applyFont="1"/>
    <xf numFmtId="2" fontId="0" fillId="0" borderId="0" xfId="0" applyNumberFormat="1"/>
    <xf numFmtId="2" fontId="0" fillId="17" borderId="0" xfId="0" applyNumberFormat="1" applyFill="1"/>
    <xf numFmtId="0" fontId="0" fillId="0" borderId="5" xfId="0" applyBorder="1"/>
    <xf numFmtId="0" fontId="17" fillId="0" borderId="19" xfId="0" applyFont="1" applyBorder="1" applyAlignment="1">
      <alignment horizontal="center" vertical="center"/>
    </xf>
    <xf numFmtId="0" fontId="39" fillId="0" borderId="18" xfId="15" applyFont="1" applyBorder="1" applyAlignment="1">
      <alignment horizontal="center" vertical="center" wrapText="1"/>
    </xf>
    <xf numFmtId="0" fontId="39" fillId="0" borderId="57" xfId="15" applyFont="1" applyBorder="1" applyAlignment="1">
      <alignment horizontal="center" vertical="center" wrapText="1"/>
    </xf>
    <xf numFmtId="0" fontId="13" fillId="0" borderId="18" xfId="15" applyFont="1" applyBorder="1" applyAlignment="1">
      <alignment horizontal="center" vertical="center" wrapText="1"/>
    </xf>
    <xf numFmtId="0" fontId="13" fillId="0" borderId="57" xfId="15" applyFont="1" applyBorder="1" applyAlignment="1">
      <alignment horizontal="center" vertical="center" wrapText="1"/>
    </xf>
    <xf numFmtId="0" fontId="11" fillId="21" borderId="18" xfId="17" applyFont="1" applyFill="1" applyBorder="1" applyAlignment="1">
      <alignment horizontal="center"/>
    </xf>
    <xf numFmtId="0" fontId="11" fillId="21" borderId="59" xfId="17" applyFont="1" applyFill="1" applyBorder="1" applyAlignment="1">
      <alignment horizontal="center"/>
    </xf>
    <xf numFmtId="0" fontId="11" fillId="21" borderId="57" xfId="17" applyFont="1" applyFill="1" applyBorder="1" applyAlignment="1">
      <alignment horizontal="center"/>
    </xf>
    <xf numFmtId="0" fontId="11" fillId="11" borderId="18" xfId="17" applyFont="1" applyFill="1" applyBorder="1" applyAlignment="1">
      <alignment horizontal="center" vertical="center"/>
    </xf>
    <xf numFmtId="0" fontId="11" fillId="11" borderId="59" xfId="17" applyFont="1" applyFill="1" applyBorder="1" applyAlignment="1">
      <alignment horizontal="center" vertical="center"/>
    </xf>
    <xf numFmtId="0" fontId="11" fillId="0" borderId="18" xfId="17" applyFont="1" applyBorder="1" applyAlignment="1">
      <alignment horizontal="center" vertical="center" wrapText="1"/>
    </xf>
    <xf numFmtId="0" fontId="11" fillId="0" borderId="59" xfId="17" applyFont="1" applyBorder="1" applyAlignment="1">
      <alignment horizontal="center" vertical="center" wrapText="1"/>
    </xf>
    <xf numFmtId="0" fontId="11" fillId="0" borderId="57" xfId="17" applyFont="1" applyBorder="1" applyAlignment="1">
      <alignment horizontal="center" vertical="center" wrapText="1"/>
    </xf>
    <xf numFmtId="179" fontId="39" fillId="0" borderId="18" xfId="23" applyFont="1" applyBorder="1" applyAlignment="1">
      <alignment horizontal="center" vertical="center" wrapText="1"/>
    </xf>
    <xf numFmtId="179" fontId="39" fillId="0" borderId="57" xfId="23" applyFont="1" applyBorder="1" applyAlignment="1">
      <alignment horizontal="center" vertical="center" wrapText="1"/>
    </xf>
    <xf numFmtId="0" fontId="16" fillId="0" borderId="5" xfId="15" applyFont="1" applyBorder="1" applyAlignment="1">
      <alignment horizontal="center" vertical="center"/>
    </xf>
    <xf numFmtId="10" fontId="29" fillId="22" borderId="5" xfId="21" applyNumberFormat="1" applyFont="1" applyFill="1" applyBorder="1" applyAlignment="1">
      <alignment horizontal="center" vertical="center" wrapText="1"/>
    </xf>
    <xf numFmtId="165" fontId="29" fillId="22" borderId="5" xfId="15" applyNumberFormat="1" applyFont="1" applyFill="1" applyBorder="1" applyAlignment="1">
      <alignment horizontal="center" vertical="center" wrapText="1"/>
    </xf>
    <xf numFmtId="0" fontId="6" fillId="0" borderId="18" xfId="15" applyFont="1" applyBorder="1" applyAlignment="1">
      <alignment horizontal="center" vertical="center"/>
    </xf>
    <xf numFmtId="0" fontId="6" fillId="0" borderId="57" xfId="15" applyFont="1" applyBorder="1" applyAlignment="1">
      <alignment horizontal="center" vertical="center"/>
    </xf>
    <xf numFmtId="0" fontId="6" fillId="18" borderId="22" xfId="15" applyFont="1" applyFill="1" applyBorder="1" applyAlignment="1">
      <alignment horizontal="center" vertical="center"/>
    </xf>
    <xf numFmtId="1" fontId="6" fillId="0" borderId="5" xfId="15" applyNumberFormat="1" applyFont="1" applyBorder="1" applyAlignment="1">
      <alignment horizontal="center" vertical="center"/>
    </xf>
    <xf numFmtId="1" fontId="6" fillId="0" borderId="5" xfId="15" applyNumberFormat="1" applyFont="1" applyBorder="1" applyAlignment="1">
      <alignment horizontal="center" vertical="center" wrapText="1"/>
    </xf>
    <xf numFmtId="0" fontId="11" fillId="11" borderId="5" xfId="17" applyFont="1" applyFill="1" applyBorder="1" applyAlignment="1">
      <alignment horizontal="center" vertical="center"/>
    </xf>
    <xf numFmtId="0" fontId="27" fillId="0" borderId="18" xfId="15" applyFont="1" applyBorder="1" applyAlignment="1">
      <alignment horizontal="center" vertical="center"/>
    </xf>
    <xf numFmtId="0" fontId="27" fillId="0" borderId="59" xfId="15" applyFont="1" applyBorder="1" applyAlignment="1">
      <alignment horizontal="center" vertical="center"/>
    </xf>
    <xf numFmtId="0" fontId="27" fillId="0" borderId="57" xfId="15" applyFont="1" applyBorder="1" applyAlignment="1">
      <alignment horizontal="center" vertical="center"/>
    </xf>
    <xf numFmtId="0" fontId="16" fillId="11" borderId="18" xfId="17" applyFont="1" applyFill="1" applyBorder="1" applyAlignment="1">
      <alignment horizontal="center"/>
    </xf>
    <xf numFmtId="0" fontId="16" fillId="11" borderId="59" xfId="17" applyFont="1" applyFill="1" applyBorder="1" applyAlignment="1">
      <alignment horizontal="center"/>
    </xf>
    <xf numFmtId="0" fontId="16" fillId="11" borderId="57" xfId="17" applyFont="1" applyFill="1" applyBorder="1" applyAlignment="1">
      <alignment horizontal="center"/>
    </xf>
    <xf numFmtId="0" fontId="4" fillId="10" borderId="32" xfId="0" applyFont="1" applyFill="1" applyBorder="1" applyAlignment="1">
      <alignment horizontal="center" vertical="center" wrapText="1"/>
    </xf>
    <xf numFmtId="0" fontId="4" fillId="10" borderId="33" xfId="0" applyFont="1" applyFill="1" applyBorder="1" applyAlignment="1">
      <alignment horizontal="center" vertical="center" wrapText="1"/>
    </xf>
    <xf numFmtId="0" fontId="4" fillId="8" borderId="54" xfId="0" applyFont="1" applyFill="1" applyBorder="1" applyAlignment="1">
      <alignment horizontal="center" vertical="center"/>
    </xf>
    <xf numFmtId="0" fontId="4" fillId="8" borderId="43" xfId="0" applyFont="1" applyFill="1" applyBorder="1" applyAlignment="1">
      <alignment horizontal="center" vertical="center"/>
    </xf>
    <xf numFmtId="0" fontId="4" fillId="8" borderId="39" xfId="0" applyFont="1" applyFill="1" applyBorder="1" applyAlignment="1">
      <alignment horizontal="center" vertical="center"/>
    </xf>
    <xf numFmtId="0" fontId="4" fillId="8" borderId="40" xfId="0" applyFont="1" applyFill="1" applyBorder="1" applyAlignment="1">
      <alignment horizontal="center" vertical="center"/>
    </xf>
    <xf numFmtId="0" fontId="0" fillId="0" borderId="9" xfId="0" applyBorder="1" applyAlignment="1">
      <alignment horizontal="center"/>
    </xf>
    <xf numFmtId="0" fontId="0" fillId="0" borderId="29" xfId="0" applyBorder="1" applyAlignment="1">
      <alignment horizontal="center"/>
    </xf>
    <xf numFmtId="0" fontId="0" fillId="0" borderId="5" xfId="0" applyBorder="1" applyAlignment="1">
      <alignment horizontal="center"/>
    </xf>
    <xf numFmtId="0" fontId="0" fillId="0" borderId="11"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166" fontId="9" fillId="5" borderId="9" xfId="0" applyNumberFormat="1" applyFont="1" applyFill="1" applyBorder="1" applyAlignment="1">
      <alignment horizontal="center" vertical="center"/>
    </xf>
    <xf numFmtId="4" fontId="5" fillId="0" borderId="10" xfId="0" applyNumberFormat="1" applyFont="1" applyBorder="1" applyAlignment="1">
      <alignment horizontal="center" vertical="center" wrapText="1"/>
    </xf>
    <xf numFmtId="4" fontId="5" fillId="0" borderId="5" xfId="0" applyNumberFormat="1" applyFont="1" applyBorder="1" applyAlignment="1">
      <alignment horizontal="center" vertical="center" wrapText="1"/>
    </xf>
    <xf numFmtId="0" fontId="7" fillId="0" borderId="5" xfId="0" applyFont="1" applyBorder="1" applyAlignment="1">
      <alignment horizontal="center"/>
    </xf>
    <xf numFmtId="0" fontId="7" fillId="0" borderId="5" xfId="0" applyFont="1" applyBorder="1" applyAlignment="1">
      <alignment horizontal="center" vertical="center"/>
    </xf>
    <xf numFmtId="0" fontId="7" fillId="0" borderId="13" xfId="0" applyFont="1" applyBorder="1" applyAlignment="1">
      <alignment horizontal="center"/>
    </xf>
    <xf numFmtId="167" fontId="8" fillId="0" borderId="5" xfId="0" applyNumberFormat="1" applyFont="1" applyBorder="1" applyAlignment="1">
      <alignment horizontal="center" vertical="center"/>
    </xf>
    <xf numFmtId="0" fontId="5" fillId="0" borderId="5" xfId="0" applyFont="1" applyBorder="1" applyAlignment="1">
      <alignment horizontal="center" vertical="center"/>
    </xf>
    <xf numFmtId="0" fontId="6" fillId="3" borderId="21"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51" xfId="0" applyFont="1" applyFill="1" applyBorder="1" applyAlignment="1">
      <alignment horizontal="center" vertical="center"/>
    </xf>
    <xf numFmtId="0" fontId="6" fillId="3" borderId="23" xfId="0" applyFont="1" applyFill="1" applyBorder="1" applyAlignment="1">
      <alignment horizontal="center" vertical="center"/>
    </xf>
    <xf numFmtId="0" fontId="6" fillId="3" borderId="39" xfId="0" applyFont="1" applyFill="1" applyBorder="1" applyAlignment="1">
      <alignment horizontal="center" vertical="center"/>
    </xf>
    <xf numFmtId="0" fontId="6" fillId="3" borderId="40" xfId="0" applyFont="1" applyFill="1" applyBorder="1" applyAlignment="1">
      <alignment horizontal="center" vertical="center"/>
    </xf>
    <xf numFmtId="176" fontId="6" fillId="3" borderId="7" xfId="12" applyNumberFormat="1" applyFont="1" applyFill="1" applyBorder="1" applyAlignment="1">
      <alignment horizontal="center" vertical="center"/>
    </xf>
    <xf numFmtId="176" fontId="6" fillId="3" borderId="43" xfId="12" applyNumberFormat="1" applyFont="1" applyFill="1" applyBorder="1" applyAlignment="1">
      <alignment horizontal="center" vertical="center"/>
    </xf>
    <xf numFmtId="10" fontId="0" fillId="0" borderId="5" xfId="2" applyNumberFormat="1" applyFont="1" applyBorder="1" applyAlignment="1">
      <alignment horizontal="center" vertical="center"/>
    </xf>
    <xf numFmtId="0" fontId="0" fillId="0" borderId="5" xfId="0" applyBorder="1" applyAlignment="1">
      <alignment horizontal="center" vertical="center"/>
    </xf>
    <xf numFmtId="0" fontId="6" fillId="3" borderId="38" xfId="0" applyFont="1" applyFill="1" applyBorder="1" applyAlignment="1">
      <alignment horizontal="center" vertical="center"/>
    </xf>
    <xf numFmtId="0" fontId="6" fillId="3" borderId="22" xfId="0" applyFont="1" applyFill="1" applyBorder="1" applyAlignment="1">
      <alignment horizontal="center" vertical="center"/>
    </xf>
    <xf numFmtId="0" fontId="6" fillId="3" borderId="41" xfId="0" applyFont="1" applyFill="1" applyBorder="1" applyAlignment="1">
      <alignment horizontal="center" vertical="center"/>
    </xf>
    <xf numFmtId="0" fontId="4" fillId="8" borderId="5" xfId="0" applyFont="1" applyFill="1" applyBorder="1" applyAlignment="1">
      <alignment horizontal="center" vertical="center"/>
    </xf>
    <xf numFmtId="10" fontId="0" fillId="0" borderId="5" xfId="0" applyNumberFormat="1" applyBorder="1" applyAlignment="1">
      <alignment horizontal="center" vertical="center"/>
    </xf>
    <xf numFmtId="0" fontId="4" fillId="8" borderId="39" xfId="0" applyFont="1" applyFill="1" applyBorder="1" applyAlignment="1">
      <alignment horizontal="center" vertical="center" wrapText="1"/>
    </xf>
    <xf numFmtId="0" fontId="4" fillId="8" borderId="40" xfId="0" applyFont="1" applyFill="1" applyBorder="1" applyAlignment="1">
      <alignment horizontal="center" vertical="center" wrapText="1"/>
    </xf>
    <xf numFmtId="10" fontId="0" fillId="0" borderId="39" xfId="0" applyNumberFormat="1" applyBorder="1" applyAlignment="1">
      <alignment horizontal="center" vertical="center"/>
    </xf>
    <xf numFmtId="0" fontId="0" fillId="0" borderId="46" xfId="0" applyBorder="1" applyAlignment="1">
      <alignment horizontal="center" vertical="center"/>
    </xf>
    <xf numFmtId="0" fontId="0" fillId="0" borderId="40" xfId="0" applyBorder="1" applyAlignment="1">
      <alignment horizontal="center" vertical="center"/>
    </xf>
    <xf numFmtId="175" fontId="0" fillId="0" borderId="5" xfId="0" applyNumberFormat="1" applyBorder="1" applyAlignment="1">
      <alignment horizontal="center" vertical="center"/>
    </xf>
    <xf numFmtId="9" fontId="0" fillId="0" borderId="5" xfId="2" applyFont="1" applyBorder="1" applyAlignment="1">
      <alignment horizontal="center" vertical="center"/>
    </xf>
    <xf numFmtId="0" fontId="5" fillId="0" borderId="13" xfId="0" applyFont="1" applyBorder="1" applyAlignment="1">
      <alignment horizontal="center" vertical="center"/>
    </xf>
    <xf numFmtId="0" fontId="5" fillId="6" borderId="52" xfId="0" applyFont="1" applyFill="1" applyBorder="1" applyAlignment="1">
      <alignment horizontal="center" vertical="center" wrapText="1"/>
    </xf>
    <xf numFmtId="0" fontId="5" fillId="6" borderId="0" xfId="0" applyFont="1" applyFill="1" applyAlignment="1">
      <alignment horizontal="center" vertical="center" wrapText="1"/>
    </xf>
    <xf numFmtId="14" fontId="0" fillId="0" borderId="5" xfId="0" applyNumberFormat="1" applyBorder="1" applyAlignment="1">
      <alignment horizontal="center" vertical="center"/>
    </xf>
    <xf numFmtId="4" fontId="6" fillId="7" borderId="1" xfId="0" applyNumberFormat="1" applyFont="1" applyFill="1" applyBorder="1" applyAlignment="1">
      <alignment horizontal="center" vertical="center"/>
    </xf>
    <xf numFmtId="0" fontId="7" fillId="8" borderId="2" xfId="0" applyFont="1" applyFill="1" applyBorder="1"/>
    <xf numFmtId="3" fontId="5" fillId="0" borderId="17" xfId="0" applyNumberFormat="1" applyFont="1" applyBorder="1" applyAlignment="1">
      <alignment horizontal="center" vertical="center"/>
    </xf>
    <xf numFmtId="3" fontId="5" fillId="0" borderId="9" xfId="0" applyNumberFormat="1" applyFont="1" applyBorder="1" applyAlignment="1">
      <alignment horizontal="center" vertical="center"/>
    </xf>
    <xf numFmtId="0" fontId="7" fillId="0" borderId="9" xfId="0" applyFont="1" applyBorder="1"/>
    <xf numFmtId="14" fontId="8" fillId="0" borderId="9" xfId="0" applyNumberFormat="1" applyFont="1" applyBorder="1" applyAlignment="1">
      <alignment horizontal="center" vertical="center"/>
    </xf>
    <xf numFmtId="3" fontId="6" fillId="6" borderId="1" xfId="0" applyNumberFormat="1" applyFont="1" applyFill="1" applyBorder="1" applyAlignment="1">
      <alignment horizontal="left" vertical="center"/>
    </xf>
    <xf numFmtId="3" fontId="6" fillId="0" borderId="1" xfId="0" applyNumberFormat="1" applyFont="1" applyBorder="1" applyAlignment="1">
      <alignment horizontal="left" vertical="center"/>
    </xf>
    <xf numFmtId="0" fontId="7" fillId="0" borderId="2" xfId="0" applyFont="1" applyBorder="1"/>
    <xf numFmtId="4" fontId="5" fillId="0" borderId="10" xfId="0" applyNumberFormat="1" applyFont="1" applyBorder="1" applyAlignment="1">
      <alignment horizontal="center" vertical="center"/>
    </xf>
    <xf numFmtId="4" fontId="5" fillId="0" borderId="5" xfId="0" applyNumberFormat="1" applyFont="1" applyBorder="1" applyAlignment="1">
      <alignment horizontal="center" vertical="center"/>
    </xf>
    <xf numFmtId="3" fontId="5" fillId="4" borderId="9" xfId="0" applyNumberFormat="1" applyFont="1" applyFill="1" applyBorder="1" applyAlignment="1">
      <alignment horizontal="center" vertical="center"/>
    </xf>
    <xf numFmtId="3" fontId="6" fillId="0" borderId="4" xfId="0" applyNumberFormat="1" applyFont="1" applyBorder="1" applyAlignment="1">
      <alignment horizontal="left" vertical="center"/>
    </xf>
    <xf numFmtId="0" fontId="7" fillId="0" borderId="3" xfId="0" applyFont="1" applyBorder="1"/>
    <xf numFmtId="3" fontId="8" fillId="0" borderId="10" xfId="0" applyNumberFormat="1" applyFont="1" applyBorder="1" applyAlignment="1">
      <alignment horizontal="center" vertical="center" wrapText="1"/>
    </xf>
    <xf numFmtId="3" fontId="8" fillId="0" borderId="5" xfId="0" applyNumberFormat="1" applyFont="1" applyBorder="1" applyAlignment="1">
      <alignment horizontal="center" vertical="center" wrapText="1"/>
    </xf>
    <xf numFmtId="0" fontId="7" fillId="0" borderId="5" xfId="0" applyFont="1" applyBorder="1"/>
    <xf numFmtId="42" fontId="8" fillId="0" borderId="5" xfId="1" applyFont="1" applyBorder="1" applyAlignment="1">
      <alignment horizontal="center" vertical="center"/>
    </xf>
    <xf numFmtId="0" fontId="6" fillId="9" borderId="32" xfId="0" applyFont="1" applyFill="1" applyBorder="1" applyAlignment="1">
      <alignment horizontal="center" vertical="center"/>
    </xf>
    <xf numFmtId="0" fontId="6" fillId="9" borderId="20" xfId="0" applyFont="1" applyFill="1" applyBorder="1" applyAlignment="1">
      <alignment horizontal="center" vertical="center"/>
    </xf>
    <xf numFmtId="0" fontId="7" fillId="10" borderId="20" xfId="0" applyFont="1" applyFill="1" applyBorder="1"/>
    <xf numFmtId="0" fontId="7" fillId="10" borderId="33" xfId="0" applyFont="1" applyFill="1" applyBorder="1"/>
    <xf numFmtId="0" fontId="6" fillId="9" borderId="32" xfId="0" applyFont="1" applyFill="1" applyBorder="1" applyAlignment="1">
      <alignment horizontal="center" vertical="center" wrapText="1"/>
    </xf>
    <xf numFmtId="0" fontId="6" fillId="9" borderId="20" xfId="0" applyFont="1" applyFill="1" applyBorder="1" applyAlignment="1">
      <alignment horizontal="center" vertical="center" wrapText="1"/>
    </xf>
    <xf numFmtId="0" fontId="6" fillId="9" borderId="33" xfId="0" applyFont="1" applyFill="1" applyBorder="1" applyAlignment="1">
      <alignment horizontal="center" vertical="center" wrapText="1"/>
    </xf>
    <xf numFmtId="0" fontId="6" fillId="8" borderId="25" xfId="3" applyFont="1" applyFill="1" applyBorder="1" applyAlignment="1">
      <alignment horizontal="center" vertical="center" wrapText="1"/>
    </xf>
    <xf numFmtId="0" fontId="6" fillId="8" borderId="31" xfId="3" applyFont="1" applyFill="1" applyBorder="1" applyAlignment="1">
      <alignment horizontal="center" vertical="center" wrapText="1"/>
    </xf>
    <xf numFmtId="3" fontId="6" fillId="0" borderId="5" xfId="0" applyNumberFormat="1" applyFont="1" applyBorder="1" applyAlignment="1">
      <alignment horizontal="left" vertical="center"/>
    </xf>
    <xf numFmtId="3" fontId="6" fillId="0" borderId="18" xfId="0" applyNumberFormat="1" applyFont="1" applyBorder="1" applyAlignment="1">
      <alignment horizontal="left" vertical="center"/>
    </xf>
    <xf numFmtId="167" fontId="8" fillId="0" borderId="12" xfId="0" applyNumberFormat="1" applyFont="1" applyBorder="1" applyAlignment="1">
      <alignment horizontal="center" vertical="center"/>
    </xf>
    <xf numFmtId="167" fontId="8" fillId="0" borderId="13" xfId="0" applyNumberFormat="1" applyFont="1" applyBorder="1" applyAlignment="1">
      <alignment horizontal="center" vertical="center"/>
    </xf>
    <xf numFmtId="167" fontId="5" fillId="0" borderId="5" xfId="0" applyNumberFormat="1" applyFont="1" applyBorder="1" applyAlignment="1">
      <alignment horizontal="center" vertical="center"/>
    </xf>
    <xf numFmtId="167" fontId="5" fillId="0" borderId="13" xfId="0" applyNumberFormat="1" applyFont="1" applyBorder="1" applyAlignment="1">
      <alignment horizontal="center" vertical="center"/>
    </xf>
    <xf numFmtId="167" fontId="8" fillId="0" borderId="10" xfId="0" applyNumberFormat="1" applyFont="1" applyBorder="1" applyAlignment="1">
      <alignment horizontal="center" vertical="center"/>
    </xf>
    <xf numFmtId="0" fontId="9" fillId="5" borderId="10" xfId="0" applyFont="1" applyFill="1" applyBorder="1" applyAlignment="1">
      <alignment horizontal="center" vertical="top"/>
    </xf>
    <xf numFmtId="0" fontId="9" fillId="5" borderId="5" xfId="0" applyFont="1" applyFill="1" applyBorder="1" applyAlignment="1">
      <alignment horizontal="center" vertical="top"/>
    </xf>
    <xf numFmtId="0" fontId="6" fillId="5" borderId="10" xfId="0" applyFont="1" applyFill="1" applyBorder="1" applyAlignment="1">
      <alignment horizontal="center" vertical="top"/>
    </xf>
    <xf numFmtId="0" fontId="6" fillId="5" borderId="5" xfId="0" applyFont="1" applyFill="1" applyBorder="1" applyAlignment="1">
      <alignment horizontal="center" vertical="top"/>
    </xf>
    <xf numFmtId="0" fontId="6" fillId="13" borderId="12" xfId="0" applyFont="1" applyFill="1" applyBorder="1" applyAlignment="1">
      <alignment horizontal="center" vertical="top"/>
    </xf>
    <xf numFmtId="0" fontId="6" fillId="13" borderId="13" xfId="0" applyFont="1" applyFill="1" applyBorder="1" applyAlignment="1">
      <alignment horizontal="center" vertical="top"/>
    </xf>
    <xf numFmtId="0" fontId="4" fillId="8" borderId="17" xfId="0" applyFont="1" applyFill="1" applyBorder="1" applyAlignment="1">
      <alignment horizontal="center"/>
    </xf>
    <xf numFmtId="0" fontId="4" fillId="8" borderId="9" xfId="0" applyFont="1" applyFill="1" applyBorder="1" applyAlignment="1">
      <alignment horizontal="center"/>
    </xf>
    <xf numFmtId="0" fontId="4" fillId="8" borderId="12" xfId="0" applyFont="1" applyFill="1" applyBorder="1" applyAlignment="1">
      <alignment horizontal="center"/>
    </xf>
    <xf numFmtId="0" fontId="4" fillId="8" borderId="13" xfId="0" applyFont="1" applyFill="1" applyBorder="1" applyAlignment="1">
      <alignment horizontal="center"/>
    </xf>
    <xf numFmtId="0" fontId="6" fillId="13" borderId="17" xfId="0" applyFont="1" applyFill="1" applyBorder="1" applyAlignment="1">
      <alignment horizontal="center" vertical="top"/>
    </xf>
    <xf numFmtId="0" fontId="6" fillId="13" borderId="9" xfId="0" applyFont="1" applyFill="1" applyBorder="1" applyAlignment="1">
      <alignment horizontal="center" vertical="top"/>
    </xf>
    <xf numFmtId="0" fontId="6" fillId="3" borderId="26" xfId="0" applyFont="1" applyFill="1" applyBorder="1" applyAlignment="1">
      <alignment horizontal="center" vertical="center"/>
    </xf>
    <xf numFmtId="0" fontId="6" fillId="3" borderId="27" xfId="0" applyFont="1" applyFill="1" applyBorder="1" applyAlignment="1">
      <alignment horizontal="center" vertical="center"/>
    </xf>
    <xf numFmtId="0" fontId="6" fillId="3" borderId="28" xfId="0" applyFont="1" applyFill="1" applyBorder="1" applyAlignment="1">
      <alignment horizontal="center" vertical="center"/>
    </xf>
    <xf numFmtId="0" fontId="6" fillId="3" borderId="21" xfId="0" applyFont="1" applyFill="1" applyBorder="1" applyAlignment="1">
      <alignment horizontal="center" vertical="center"/>
    </xf>
    <xf numFmtId="0" fontId="6" fillId="3" borderId="19" xfId="0" applyFont="1" applyFill="1" applyBorder="1" applyAlignment="1">
      <alignment horizontal="center" vertical="center"/>
    </xf>
    <xf numFmtId="0" fontId="11" fillId="8" borderId="25" xfId="9" applyFont="1" applyFill="1" applyBorder="1" applyAlignment="1">
      <alignment horizontal="center" vertical="center" wrapText="1"/>
    </xf>
    <xf numFmtId="0" fontId="11" fillId="8" borderId="31" xfId="9" applyFont="1" applyFill="1" applyBorder="1" applyAlignment="1">
      <alignment horizontal="center" vertical="center" wrapText="1"/>
    </xf>
    <xf numFmtId="0" fontId="11" fillId="8" borderId="25" xfId="3" applyFont="1" applyFill="1" applyBorder="1" applyAlignment="1">
      <alignment horizontal="center" vertical="center" wrapText="1"/>
    </xf>
    <xf numFmtId="0" fontId="11" fillId="8" borderId="31" xfId="3" applyFont="1" applyFill="1" applyBorder="1" applyAlignment="1">
      <alignment horizontal="center" vertical="center" wrapText="1"/>
    </xf>
    <xf numFmtId="0" fontId="11" fillId="8" borderId="10" xfId="3" applyFont="1" applyFill="1" applyBorder="1" applyAlignment="1">
      <alignment horizontal="left" vertical="center"/>
    </xf>
    <xf numFmtId="0" fontId="11" fillId="8" borderId="11" xfId="3" applyFont="1" applyFill="1" applyBorder="1" applyAlignment="1">
      <alignment horizontal="left" vertical="center"/>
    </xf>
    <xf numFmtId="0" fontId="12" fillId="8" borderId="25" xfId="3" applyFont="1" applyFill="1" applyBorder="1" applyAlignment="1">
      <alignment horizontal="center" vertical="center"/>
    </xf>
    <xf numFmtId="0" fontId="12" fillId="8" borderId="31" xfId="3" applyFont="1" applyFill="1" applyBorder="1" applyAlignment="1">
      <alignment horizontal="center" vertical="center"/>
    </xf>
    <xf numFmtId="0" fontId="6" fillId="8" borderId="25" xfId="9" applyFont="1" applyFill="1" applyBorder="1" applyAlignment="1">
      <alignment horizontal="center" vertical="center" wrapText="1"/>
    </xf>
    <xf numFmtId="0" fontId="6" fillId="8" borderId="31" xfId="9" applyFont="1" applyFill="1" applyBorder="1" applyAlignment="1">
      <alignment horizontal="center" vertical="center" wrapText="1"/>
    </xf>
    <xf numFmtId="0" fontId="0" fillId="0" borderId="10" xfId="0" applyBorder="1"/>
    <xf numFmtId="0" fontId="0" fillId="0" borderId="5" xfId="0" applyBorder="1"/>
    <xf numFmtId="0" fontId="6" fillId="9" borderId="7" xfId="0" applyFont="1" applyFill="1" applyBorder="1" applyAlignment="1">
      <alignment horizontal="center" vertical="center" wrapText="1"/>
    </xf>
    <xf numFmtId="0" fontId="6" fillId="9" borderId="8" xfId="0" applyFont="1" applyFill="1" applyBorder="1" applyAlignment="1">
      <alignment horizontal="center" vertical="center" wrapText="1"/>
    </xf>
    <xf numFmtId="0" fontId="6" fillId="9" borderId="36" xfId="0" applyFont="1" applyFill="1" applyBorder="1" applyAlignment="1">
      <alignment horizontal="center" vertical="center" wrapText="1"/>
    </xf>
    <xf numFmtId="0" fontId="6" fillId="9" borderId="43" xfId="0" applyFont="1" applyFill="1" applyBorder="1" applyAlignment="1">
      <alignment horizontal="center" vertical="center" wrapText="1"/>
    </xf>
    <xf numFmtId="0" fontId="6" fillId="9" borderId="47" xfId="0" applyFont="1" applyFill="1" applyBorder="1" applyAlignment="1">
      <alignment horizontal="center" vertical="center" wrapText="1"/>
    </xf>
    <xf numFmtId="0" fontId="6" fillId="9" borderId="48" xfId="0" applyFont="1" applyFill="1" applyBorder="1" applyAlignment="1">
      <alignment horizontal="center" vertical="center" wrapText="1"/>
    </xf>
    <xf numFmtId="0" fontId="6" fillId="9" borderId="7" xfId="0" applyFont="1" applyFill="1" applyBorder="1" applyAlignment="1">
      <alignment horizontal="center" vertical="center"/>
    </xf>
    <xf numFmtId="0" fontId="6" fillId="9" borderId="8" xfId="0" applyFont="1" applyFill="1" applyBorder="1" applyAlignment="1">
      <alignment horizontal="center" vertical="center"/>
    </xf>
    <xf numFmtId="0" fontId="6" fillId="9" borderId="36" xfId="0" applyFont="1" applyFill="1" applyBorder="1" applyAlignment="1">
      <alignment horizontal="center" vertical="center"/>
    </xf>
    <xf numFmtId="0" fontId="6" fillId="9" borderId="43" xfId="0" applyFont="1" applyFill="1" applyBorder="1" applyAlignment="1">
      <alignment horizontal="center" vertical="center"/>
    </xf>
    <xf numFmtId="0" fontId="6" fillId="9" borderId="47" xfId="0" applyFont="1" applyFill="1" applyBorder="1" applyAlignment="1">
      <alignment horizontal="center" vertical="center"/>
    </xf>
    <xf numFmtId="0" fontId="6" fillId="9" borderId="48" xfId="0" applyFont="1" applyFill="1" applyBorder="1" applyAlignment="1">
      <alignment horizontal="center" vertical="center"/>
    </xf>
    <xf numFmtId="0" fontId="4" fillId="16" borderId="39" xfId="0" applyFont="1" applyFill="1" applyBorder="1" applyAlignment="1">
      <alignment horizontal="center" vertical="center" wrapText="1"/>
    </xf>
    <xf numFmtId="0" fontId="4" fillId="16" borderId="40" xfId="0" applyFont="1" applyFill="1" applyBorder="1" applyAlignment="1">
      <alignment horizontal="center" vertical="center" wrapText="1"/>
    </xf>
    <xf numFmtId="0" fontId="11" fillId="8" borderId="10" xfId="3" applyFont="1" applyFill="1" applyBorder="1" applyAlignment="1">
      <alignment horizontal="center" vertical="center"/>
    </xf>
    <xf numFmtId="0" fontId="11" fillId="8" borderId="11" xfId="3" applyFont="1" applyFill="1" applyBorder="1" applyAlignment="1">
      <alignment horizontal="center" vertical="center"/>
    </xf>
    <xf numFmtId="42" fontId="0" fillId="0" borderId="5" xfId="0" applyNumberFormat="1" applyBorder="1"/>
    <xf numFmtId="0" fontId="14" fillId="0" borderId="48" xfId="14" applyBorder="1" applyAlignment="1">
      <alignment vertical="center"/>
    </xf>
    <xf numFmtId="0" fontId="14" fillId="0" borderId="47" xfId="14" applyBorder="1" applyAlignment="1">
      <alignment vertical="center"/>
    </xf>
    <xf numFmtId="0" fontId="42" fillId="0" borderId="47" xfId="14" applyFont="1" applyBorder="1" applyAlignment="1">
      <alignment vertical="center"/>
    </xf>
    <xf numFmtId="0" fontId="33" fillId="0" borderId="47" xfId="14" applyFont="1" applyBorder="1" applyAlignment="1">
      <alignment vertical="center"/>
    </xf>
    <xf numFmtId="0" fontId="42" fillId="0" borderId="47" xfId="14" applyFont="1" applyBorder="1" applyAlignment="1">
      <alignment vertical="center" wrapText="1"/>
    </xf>
    <xf numFmtId="0" fontId="42" fillId="0" borderId="43" xfId="14" applyFont="1" applyBorder="1" applyAlignment="1">
      <alignment vertical="center"/>
    </xf>
    <xf numFmtId="0" fontId="14" fillId="0" borderId="61" xfId="14" applyBorder="1" applyAlignment="1">
      <alignment vertical="center"/>
    </xf>
    <xf numFmtId="0" fontId="14" fillId="0" borderId="22" xfId="14" applyBorder="1" applyAlignment="1">
      <alignment vertical="center"/>
    </xf>
    <xf numFmtId="0" fontId="14" fillId="0" borderId="0" xfId="14" applyAlignment="1">
      <alignment vertical="center"/>
    </xf>
    <xf numFmtId="0" fontId="14" fillId="0" borderId="38" xfId="14" applyBorder="1" applyAlignment="1">
      <alignment vertical="center"/>
    </xf>
    <xf numFmtId="0" fontId="14" fillId="0" borderId="54" xfId="14" applyBorder="1" applyAlignment="1">
      <alignment vertical="center"/>
    </xf>
    <xf numFmtId="0" fontId="14" fillId="0" borderId="36" xfId="14" applyBorder="1" applyAlignment="1">
      <alignment vertical="center"/>
    </xf>
    <xf numFmtId="0" fontId="14" fillId="0" borderId="8" xfId="14" applyBorder="1" applyAlignment="1">
      <alignment vertical="center"/>
    </xf>
    <xf numFmtId="0" fontId="14" fillId="0" borderId="7" xfId="14" applyBorder="1" applyAlignment="1">
      <alignment vertical="center"/>
    </xf>
    <xf numFmtId="0" fontId="17" fillId="0" borderId="48" xfId="14" applyFont="1" applyBorder="1" applyAlignment="1">
      <alignment horizontal="center" vertical="center"/>
    </xf>
    <xf numFmtId="0" fontId="17" fillId="0" borderId="47" xfId="14" applyFont="1" applyBorder="1" applyAlignment="1">
      <alignment horizontal="center" vertical="center"/>
    </xf>
    <xf numFmtId="43" fontId="24" fillId="11" borderId="50" xfId="24" applyFont="1" applyFill="1" applyBorder="1" applyAlignment="1">
      <alignment horizontal="center" vertical="center"/>
    </xf>
    <xf numFmtId="0" fontId="24" fillId="0" borderId="33" xfId="14" applyFont="1" applyBorder="1" applyAlignment="1">
      <alignment horizontal="right" vertical="center" wrapText="1"/>
    </xf>
    <xf numFmtId="0" fontId="24" fillId="0" borderId="20" xfId="14" applyFont="1" applyBorder="1" applyAlignment="1">
      <alignment horizontal="right" vertical="center" wrapText="1"/>
    </xf>
    <xf numFmtId="0" fontId="24" fillId="0" borderId="32" xfId="14" applyFont="1" applyBorder="1" applyAlignment="1">
      <alignment horizontal="right" vertical="center" wrapText="1"/>
    </xf>
    <xf numFmtId="0" fontId="17" fillId="0" borderId="61" xfId="14" applyFont="1" applyBorder="1" applyAlignment="1">
      <alignment horizontal="center" vertical="center"/>
    </xf>
    <xf numFmtId="0" fontId="17" fillId="0" borderId="0" xfId="14" applyFont="1" applyAlignment="1">
      <alignment horizontal="center" vertical="center"/>
    </xf>
    <xf numFmtId="41" fontId="24" fillId="23" borderId="30" xfId="26" applyFont="1" applyFill="1" applyBorder="1" applyAlignment="1">
      <alignment horizontal="center" vertical="center"/>
    </xf>
    <xf numFmtId="43" fontId="17" fillId="23" borderId="16" xfId="24" applyFont="1" applyFill="1" applyBorder="1" applyAlignment="1">
      <alignment horizontal="center" vertical="center" wrapText="1"/>
    </xf>
    <xf numFmtId="182" fontId="17" fillId="0" borderId="5" xfId="26" applyNumberFormat="1" applyFont="1" applyBorder="1" applyAlignment="1">
      <alignment horizontal="right" vertical="center" wrapText="1"/>
    </xf>
    <xf numFmtId="0" fontId="17" fillId="23" borderId="16" xfId="14" applyFont="1" applyFill="1" applyBorder="1" applyAlignment="1">
      <alignment vertical="center" wrapText="1"/>
    </xf>
    <xf numFmtId="0" fontId="17" fillId="23" borderId="15" xfId="14" applyFont="1" applyFill="1" applyBorder="1" applyAlignment="1">
      <alignment vertical="center" wrapText="1"/>
    </xf>
    <xf numFmtId="43" fontId="17" fillId="23" borderId="5" xfId="24" applyFont="1" applyFill="1" applyBorder="1" applyAlignment="1">
      <alignment horizontal="center" vertical="center" wrapText="1"/>
    </xf>
    <xf numFmtId="9" fontId="17" fillId="0" borderId="5" xfId="27" applyFont="1" applyBorder="1" applyAlignment="1">
      <alignment vertical="center" wrapText="1"/>
    </xf>
    <xf numFmtId="0" fontId="17" fillId="23" borderId="10" xfId="14" applyFont="1" applyFill="1" applyBorder="1" applyAlignment="1">
      <alignment vertical="center" wrapText="1"/>
    </xf>
    <xf numFmtId="0" fontId="17" fillId="23" borderId="5" xfId="14" applyFont="1" applyFill="1" applyBorder="1" applyAlignment="1">
      <alignment vertical="center" wrapText="1"/>
    </xf>
    <xf numFmtId="182" fontId="24" fillId="23" borderId="30" xfId="26" applyNumberFormat="1" applyFont="1" applyFill="1" applyBorder="1" applyAlignment="1">
      <alignment horizontal="right" vertical="center"/>
    </xf>
    <xf numFmtId="2" fontId="17" fillId="0" borderId="5" xfId="27" applyNumberFormat="1" applyFont="1" applyBorder="1" applyAlignment="1">
      <alignment horizontal="center" vertical="center" wrapText="1"/>
    </xf>
    <xf numFmtId="9" fontId="17" fillId="0" borderId="10" xfId="27" applyFont="1" applyBorder="1" applyAlignment="1">
      <alignment vertical="center" wrapText="1"/>
    </xf>
    <xf numFmtId="182" fontId="17" fillId="23" borderId="5" xfId="26" applyNumberFormat="1" applyFont="1" applyFill="1" applyBorder="1" applyAlignment="1">
      <alignment horizontal="center" vertical="center" wrapText="1"/>
    </xf>
    <xf numFmtId="2" fontId="17" fillId="23" borderId="5" xfId="24" applyNumberFormat="1" applyFont="1" applyFill="1" applyBorder="1" applyAlignment="1">
      <alignment horizontal="right" vertical="center" wrapText="1"/>
    </xf>
    <xf numFmtId="0" fontId="17" fillId="0" borderId="36" xfId="14" applyFont="1" applyBorder="1" applyAlignment="1">
      <alignment horizontal="center" vertical="center"/>
    </xf>
    <xf numFmtId="0" fontId="17" fillId="0" borderId="8" xfId="14" applyFont="1" applyBorder="1" applyAlignment="1">
      <alignment horizontal="center" vertical="center"/>
    </xf>
    <xf numFmtId="2" fontId="24" fillId="23" borderId="30" xfId="24" applyNumberFormat="1" applyFont="1" applyFill="1" applyBorder="1" applyAlignment="1">
      <alignment horizontal="right" vertical="center"/>
    </xf>
    <xf numFmtId="43" fontId="17" fillId="23" borderId="9" xfId="24" applyFont="1" applyFill="1" applyBorder="1" applyAlignment="1">
      <alignment horizontal="center" vertical="center"/>
    </xf>
    <xf numFmtId="2" fontId="17" fillId="23" borderId="9" xfId="24" applyNumberFormat="1" applyFont="1" applyFill="1" applyBorder="1" applyAlignment="1">
      <alignment horizontal="right" vertical="center"/>
    </xf>
    <xf numFmtId="9" fontId="17" fillId="0" borderId="51" xfId="27" applyFont="1" applyBorder="1" applyAlignment="1">
      <alignment vertical="center" wrapText="1"/>
    </xf>
    <xf numFmtId="0" fontId="24" fillId="0" borderId="14" xfId="14" applyFont="1" applyBorder="1" applyAlignment="1">
      <alignment horizontal="center" vertical="center"/>
    </xf>
    <xf numFmtId="0" fontId="24" fillId="0" borderId="35" xfId="14" applyFont="1" applyBorder="1" applyAlignment="1">
      <alignment horizontal="center" vertical="center"/>
    </xf>
    <xf numFmtId="0" fontId="24" fillId="0" borderId="13" xfId="14" applyFont="1" applyBorder="1" applyAlignment="1">
      <alignment horizontal="center" vertical="center"/>
    </xf>
    <xf numFmtId="0" fontId="24" fillId="0" borderId="62" xfId="14" applyFont="1" applyBorder="1" applyAlignment="1">
      <alignment horizontal="center" vertical="center"/>
    </xf>
    <xf numFmtId="0" fontId="24" fillId="24" borderId="63" xfId="14" applyFont="1" applyFill="1" applyBorder="1" applyAlignment="1">
      <alignment horizontal="center" vertical="center"/>
    </xf>
    <xf numFmtId="0" fontId="24" fillId="24" borderId="64" xfId="14" applyFont="1" applyFill="1" applyBorder="1" applyAlignment="1">
      <alignment horizontal="center" vertical="center"/>
    </xf>
    <xf numFmtId="0" fontId="24" fillId="24" borderId="65" xfId="14" applyFont="1" applyFill="1" applyBorder="1" applyAlignment="1">
      <alignment horizontal="center" vertical="center"/>
    </xf>
    <xf numFmtId="0" fontId="24" fillId="24" borderId="66" xfId="14" applyFont="1" applyFill="1" applyBorder="1" applyAlignment="1">
      <alignment horizontal="center" vertical="center"/>
    </xf>
    <xf numFmtId="0" fontId="24" fillId="24" borderId="67" xfId="14" applyFont="1" applyFill="1" applyBorder="1" applyAlignment="1">
      <alignment horizontal="center" vertical="center"/>
    </xf>
    <xf numFmtId="0" fontId="24" fillId="24" borderId="55" xfId="14" applyFont="1" applyFill="1" applyBorder="1" applyAlignment="1">
      <alignment horizontal="center" vertical="center" wrapText="1"/>
    </xf>
    <xf numFmtId="0" fontId="24" fillId="0" borderId="29" xfId="14" applyFont="1" applyBorder="1" applyAlignment="1">
      <alignment horizontal="center" vertical="center"/>
    </xf>
    <xf numFmtId="0" fontId="24" fillId="0" borderId="26" xfId="14" applyFont="1" applyBorder="1" applyAlignment="1">
      <alignment horizontal="center" vertical="center"/>
    </xf>
    <xf numFmtId="0" fontId="24" fillId="0" borderId="9" xfId="14" applyFont="1" applyBorder="1" applyAlignment="1">
      <alignment horizontal="center" vertical="center"/>
    </xf>
    <xf numFmtId="0" fontId="24" fillId="0" borderId="28" xfId="14" applyFont="1" applyBorder="1" applyAlignment="1">
      <alignment horizontal="center" vertical="center"/>
    </xf>
    <xf numFmtId="0" fontId="24" fillId="24" borderId="68" xfId="14" applyFont="1" applyFill="1" applyBorder="1" applyAlignment="1">
      <alignment horizontal="center" vertical="center"/>
    </xf>
    <xf numFmtId="0" fontId="24" fillId="24" borderId="33" xfId="14" applyFont="1" applyFill="1" applyBorder="1" applyAlignment="1">
      <alignment horizontal="center" vertical="center"/>
    </xf>
    <xf numFmtId="0" fontId="24" fillId="24" borderId="20" xfId="14" applyFont="1" applyFill="1" applyBorder="1" applyAlignment="1">
      <alignment horizontal="center" vertical="center"/>
    </xf>
    <xf numFmtId="0" fontId="24" fillId="24" borderId="32" xfId="14" applyFont="1" applyFill="1" applyBorder="1" applyAlignment="1">
      <alignment horizontal="center" vertical="center"/>
    </xf>
    <xf numFmtId="0" fontId="24" fillId="24" borderId="69" xfId="14" applyFont="1" applyFill="1" applyBorder="1" applyAlignment="1">
      <alignment horizontal="center" vertical="center" wrapText="1"/>
    </xf>
    <xf numFmtId="183" fontId="16" fillId="0" borderId="31" xfId="14" applyNumberFormat="1" applyFont="1" applyBorder="1" applyAlignment="1">
      <alignment horizontal="center" vertical="center"/>
    </xf>
    <xf numFmtId="0" fontId="11" fillId="0" borderId="5" xfId="14" applyFont="1" applyBorder="1" applyAlignment="1">
      <alignment horizontal="center" vertical="center"/>
    </xf>
    <xf numFmtId="184" fontId="16" fillId="0" borderId="5" xfId="14" applyNumberFormat="1" applyFont="1" applyBorder="1" applyAlignment="1">
      <alignment vertical="center"/>
    </xf>
    <xf numFmtId="0" fontId="11" fillId="0" borderId="59" xfId="14" applyFont="1" applyBorder="1" applyAlignment="1">
      <alignment horizontal="center" vertical="center" wrapText="1"/>
    </xf>
    <xf numFmtId="0" fontId="11" fillId="0" borderId="18" xfId="14" applyFont="1" applyBorder="1" applyAlignment="1">
      <alignment horizontal="center" vertical="center" wrapText="1"/>
    </xf>
    <xf numFmtId="0" fontId="16" fillId="0" borderId="5" xfId="14" applyFont="1" applyBorder="1" applyAlignment="1">
      <alignment horizontal="center" vertical="center" wrapText="1"/>
    </xf>
    <xf numFmtId="0" fontId="11" fillId="0" borderId="5" xfId="14" applyFont="1" applyBorder="1" applyAlignment="1">
      <alignment horizontal="center" vertical="center" wrapText="1"/>
    </xf>
    <xf numFmtId="0" fontId="16" fillId="11" borderId="5" xfId="14" applyFont="1" applyFill="1" applyBorder="1" applyAlignment="1">
      <alignment horizontal="center" vertical="center"/>
    </xf>
    <xf numFmtId="0" fontId="11" fillId="0" borderId="10" xfId="14" applyFont="1" applyBorder="1" applyAlignment="1">
      <alignment horizontal="center" vertical="center"/>
    </xf>
    <xf numFmtId="0" fontId="11" fillId="0" borderId="70" xfId="9" applyFont="1" applyBorder="1" applyAlignment="1">
      <alignment horizontal="center" vertical="center" wrapText="1"/>
    </xf>
    <xf numFmtId="0" fontId="11" fillId="0" borderId="5" xfId="14" applyFont="1" applyBorder="1" applyAlignment="1">
      <alignment horizontal="left" vertical="center"/>
    </xf>
    <xf numFmtId="4" fontId="14" fillId="11" borderId="57" xfId="9" applyNumberFormat="1" applyFill="1" applyBorder="1" applyAlignment="1">
      <alignment horizontal="center" vertical="center" wrapText="1"/>
    </xf>
    <xf numFmtId="4" fontId="14" fillId="11" borderId="59" xfId="9" applyNumberFormat="1" applyFill="1" applyBorder="1" applyAlignment="1">
      <alignment horizontal="center" vertical="center" wrapText="1"/>
    </xf>
    <xf numFmtId="4" fontId="42" fillId="11" borderId="18" xfId="9" applyNumberFormat="1" applyFont="1" applyFill="1" applyBorder="1" applyAlignment="1">
      <alignment horizontal="center" vertical="center" wrapText="1"/>
    </xf>
    <xf numFmtId="0" fontId="12" fillId="11" borderId="10" xfId="15" applyFont="1" applyFill="1" applyBorder="1" applyAlignment="1">
      <alignment horizontal="center" vertical="center" wrapText="1"/>
    </xf>
    <xf numFmtId="0" fontId="11" fillId="11" borderId="31" xfId="9" applyFont="1" applyFill="1" applyBorder="1" applyAlignment="1">
      <alignment horizontal="center" vertical="center" wrapText="1"/>
    </xf>
    <xf numFmtId="0" fontId="11" fillId="11" borderId="59" xfId="9" applyFont="1" applyFill="1" applyBorder="1" applyAlignment="1">
      <alignment horizontal="center" vertical="center" wrapText="1"/>
    </xf>
    <xf numFmtId="0" fontId="11" fillId="11" borderId="18" xfId="9" applyFont="1" applyFill="1" applyBorder="1" applyAlignment="1">
      <alignment horizontal="center" vertical="center" wrapText="1"/>
    </xf>
    <xf numFmtId="0" fontId="43" fillId="0" borderId="68" xfId="14" applyFont="1" applyBorder="1" applyAlignment="1">
      <alignment horizontal="center" vertical="center" wrapText="1"/>
    </xf>
    <xf numFmtId="0" fontId="43" fillId="0" borderId="27" xfId="14" applyFont="1" applyBorder="1" applyAlignment="1">
      <alignment horizontal="center" vertical="center" wrapText="1"/>
    </xf>
    <xf numFmtId="0" fontId="43" fillId="0" borderId="69" xfId="14" applyFont="1" applyBorder="1" applyAlignment="1">
      <alignment horizontal="center" vertical="center" wrapText="1"/>
    </xf>
    <xf numFmtId="4" fontId="42" fillId="11" borderId="57" xfId="9" applyNumberFormat="1" applyFont="1" applyFill="1" applyBorder="1" applyAlignment="1">
      <alignment horizontal="center" vertical="center" wrapText="1"/>
    </xf>
    <xf numFmtId="4" fontId="42" fillId="11" borderId="59" xfId="9" applyNumberFormat="1" applyFont="1" applyFill="1" applyBorder="1" applyAlignment="1">
      <alignment horizontal="center" vertical="center" wrapText="1"/>
    </xf>
    <xf numFmtId="0" fontId="16" fillId="0" borderId="18" xfId="9" applyFont="1" applyBorder="1" applyAlignment="1">
      <alignment horizontal="center" vertical="center"/>
    </xf>
    <xf numFmtId="0" fontId="14" fillId="0" borderId="48" xfId="14" applyBorder="1" applyAlignment="1">
      <alignment horizontal="center" vertical="center"/>
    </xf>
    <xf numFmtId="0" fontId="14" fillId="0" borderId="47" xfId="14" applyBorder="1" applyAlignment="1">
      <alignment horizontal="center" vertical="center"/>
    </xf>
    <xf numFmtId="0" fontId="14" fillId="0" borderId="43" xfId="14" applyBorder="1" applyAlignment="1">
      <alignment horizontal="center" vertical="center"/>
    </xf>
    <xf numFmtId="0" fontId="14" fillId="0" borderId="61" xfId="14" applyBorder="1" applyAlignment="1">
      <alignment horizontal="center" vertical="center"/>
    </xf>
    <xf numFmtId="0" fontId="14" fillId="0" borderId="0" xfId="14" applyBorder="1" applyAlignment="1">
      <alignment horizontal="center" vertical="center"/>
    </xf>
    <xf numFmtId="0" fontId="14" fillId="0" borderId="54" xfId="14" applyBorder="1" applyAlignment="1">
      <alignment horizontal="center" vertical="center"/>
    </xf>
    <xf numFmtId="4" fontId="24" fillId="0" borderId="32" xfId="14" applyNumberFormat="1" applyFont="1" applyBorder="1" applyAlignment="1">
      <alignment vertical="center"/>
    </xf>
    <xf numFmtId="0" fontId="42" fillId="0" borderId="33" xfId="14" applyFont="1" applyBorder="1" applyAlignment="1">
      <alignment horizontal="center" vertical="center"/>
    </xf>
    <xf numFmtId="0" fontId="42" fillId="0" borderId="32" xfId="14" applyFont="1" applyBorder="1" applyAlignment="1">
      <alignment horizontal="center" vertical="center"/>
    </xf>
    <xf numFmtId="0" fontId="14" fillId="0" borderId="36" xfId="14" applyBorder="1" applyAlignment="1">
      <alignment horizontal="center" vertical="center"/>
    </xf>
    <xf numFmtId="0" fontId="14" fillId="0" borderId="8" xfId="14" applyBorder="1" applyAlignment="1">
      <alignment horizontal="center" vertical="center"/>
    </xf>
    <xf numFmtId="0" fontId="14" fillId="0" borderId="7" xfId="14" applyBorder="1" applyAlignment="1">
      <alignment horizontal="center" vertical="center"/>
    </xf>
    <xf numFmtId="182" fontId="24" fillId="23" borderId="30" xfId="26" applyNumberFormat="1" applyFont="1" applyFill="1" applyBorder="1" applyAlignment="1">
      <alignment horizontal="center" vertical="center"/>
    </xf>
    <xf numFmtId="182" fontId="24" fillId="8" borderId="30" xfId="26" applyNumberFormat="1" applyFont="1" applyFill="1" applyBorder="1" applyAlignment="1">
      <alignment horizontal="center" vertical="center"/>
    </xf>
    <xf numFmtId="41" fontId="17" fillId="8" borderId="16" xfId="26" applyFont="1" applyFill="1" applyBorder="1" applyAlignment="1">
      <alignment horizontal="center" vertical="center" wrapText="1"/>
    </xf>
    <xf numFmtId="182" fontId="17" fillId="8" borderId="5" xfId="26" applyNumberFormat="1" applyFont="1" applyFill="1" applyBorder="1" applyAlignment="1">
      <alignment horizontal="right" vertical="center" wrapText="1"/>
    </xf>
    <xf numFmtId="43" fontId="17" fillId="8" borderId="5" xfId="24" applyFont="1" applyFill="1" applyBorder="1" applyAlignment="1">
      <alignment horizontal="center" vertical="center" wrapText="1"/>
    </xf>
    <xf numFmtId="0" fontId="17" fillId="8" borderId="5" xfId="14" applyFont="1" applyFill="1" applyBorder="1" applyAlignment="1">
      <alignment vertical="center" wrapText="1"/>
    </xf>
    <xf numFmtId="0" fontId="17" fillId="8" borderId="10" xfId="14" applyFont="1" applyFill="1" applyBorder="1" applyAlignment="1">
      <alignment vertical="center" wrapText="1"/>
    </xf>
    <xf numFmtId="0" fontId="17" fillId="0" borderId="5" xfId="27" applyNumberFormat="1" applyFont="1" applyBorder="1" applyAlignment="1">
      <alignment horizontal="center" vertical="center" wrapText="1"/>
    </xf>
    <xf numFmtId="0" fontId="17" fillId="23" borderId="5" xfId="14" applyFont="1" applyFill="1" applyBorder="1" applyAlignment="1">
      <alignment horizontal="center" vertical="center" wrapText="1"/>
    </xf>
    <xf numFmtId="0" fontId="4" fillId="16" borderId="5" xfId="0" applyFont="1" applyFill="1" applyBorder="1"/>
    <xf numFmtId="0" fontId="4" fillId="22" borderId="5" xfId="0" applyFont="1" applyFill="1" applyBorder="1"/>
    <xf numFmtId="182" fontId="24" fillId="18" borderId="30" xfId="26" applyNumberFormat="1" applyFont="1" applyFill="1" applyBorder="1" applyAlignment="1">
      <alignment horizontal="right" vertical="center"/>
    </xf>
    <xf numFmtId="43" fontId="17" fillId="18" borderId="5" xfId="24" applyFont="1" applyFill="1" applyBorder="1" applyAlignment="1">
      <alignment horizontal="center" vertical="center" wrapText="1"/>
    </xf>
    <xf numFmtId="182" fontId="17" fillId="18" borderId="5" xfId="26" applyNumberFormat="1" applyFont="1" applyFill="1" applyBorder="1" applyAlignment="1">
      <alignment horizontal="right" vertical="center" wrapText="1"/>
    </xf>
    <xf numFmtId="2" fontId="17" fillId="18" borderId="5" xfId="27" applyNumberFormat="1" applyFont="1" applyFill="1" applyBorder="1" applyAlignment="1">
      <alignment horizontal="center" vertical="center" wrapText="1"/>
    </xf>
    <xf numFmtId="2" fontId="17" fillId="18" borderId="5" xfId="24" applyNumberFormat="1" applyFont="1" applyFill="1" applyBorder="1" applyAlignment="1">
      <alignment horizontal="right" vertical="center" wrapText="1"/>
    </xf>
    <xf numFmtId="9" fontId="17" fillId="18" borderId="10" xfId="27" applyFont="1" applyFill="1" applyBorder="1" applyAlignment="1">
      <alignment vertical="center" wrapText="1"/>
    </xf>
    <xf numFmtId="0" fontId="0" fillId="16" borderId="5" xfId="0" applyFill="1" applyBorder="1"/>
    <xf numFmtId="0" fontId="0" fillId="22" borderId="5" xfId="0" applyFill="1" applyBorder="1"/>
    <xf numFmtId="43" fontId="14" fillId="0" borderId="0" xfId="14" applyNumberFormat="1" applyAlignment="1">
      <alignment vertical="center"/>
    </xf>
    <xf numFmtId="4" fontId="24" fillId="0" borderId="50" xfId="14" applyNumberFormat="1" applyFont="1" applyBorder="1" applyAlignment="1">
      <alignment vertical="center"/>
    </xf>
    <xf numFmtId="0" fontId="14" fillId="0" borderId="33" xfId="14" applyBorder="1" applyAlignment="1">
      <alignment vertical="center"/>
    </xf>
    <xf numFmtId="0" fontId="14" fillId="0" borderId="50" xfId="14" applyBorder="1" applyAlignment="1">
      <alignment vertical="center"/>
    </xf>
    <xf numFmtId="41" fontId="24" fillId="12" borderId="30" xfId="26" applyFont="1" applyFill="1" applyBorder="1" applyAlignment="1">
      <alignment horizontal="center" vertical="center"/>
    </xf>
    <xf numFmtId="43" fontId="17" fillId="12" borderId="5" xfId="24" applyFont="1" applyFill="1" applyBorder="1" applyAlignment="1">
      <alignment horizontal="center" vertical="center" wrapText="1"/>
    </xf>
    <xf numFmtId="182" fontId="17" fillId="12" borderId="5" xfId="26" applyNumberFormat="1" applyFont="1" applyFill="1" applyBorder="1" applyAlignment="1">
      <alignment horizontal="right" vertical="center" wrapText="1"/>
    </xf>
    <xf numFmtId="2" fontId="17" fillId="12" borderId="5" xfId="27" applyNumberFormat="1" applyFont="1" applyFill="1" applyBorder="1" applyAlignment="1">
      <alignment horizontal="center" vertical="center" wrapText="1"/>
    </xf>
    <xf numFmtId="0" fontId="17" fillId="12" borderId="10" xfId="14" applyFont="1" applyFill="1" applyBorder="1" applyAlignment="1">
      <alignment vertical="center" wrapText="1"/>
    </xf>
    <xf numFmtId="182" fontId="24" fillId="12" borderId="30" xfId="26" applyNumberFormat="1" applyFont="1" applyFill="1" applyBorder="1" applyAlignment="1">
      <alignment horizontal="right" vertical="center"/>
    </xf>
    <xf numFmtId="0" fontId="14" fillId="0" borderId="0" xfId="14" applyBorder="1" applyAlignment="1">
      <alignment vertical="center"/>
    </xf>
    <xf numFmtId="0" fontId="42" fillId="0" borderId="0" xfId="14" applyFont="1" applyBorder="1" applyAlignment="1">
      <alignment vertical="center"/>
    </xf>
    <xf numFmtId="0" fontId="33" fillId="0" borderId="0" xfId="14" applyFont="1" applyBorder="1" applyAlignment="1">
      <alignment vertical="center"/>
    </xf>
    <xf numFmtId="0" fontId="42" fillId="0" borderId="0" xfId="14" applyFont="1" applyBorder="1" applyAlignment="1">
      <alignment vertical="center" wrapText="1"/>
    </xf>
    <xf numFmtId="43" fontId="14" fillId="0" borderId="8" xfId="14" applyNumberFormat="1" applyBorder="1" applyAlignment="1">
      <alignment vertical="center"/>
    </xf>
    <xf numFmtId="0" fontId="0" fillId="0" borderId="22" xfId="0" applyBorder="1" applyAlignment="1">
      <alignment horizontal="center"/>
    </xf>
    <xf numFmtId="2" fontId="17" fillId="23" borderId="9" xfId="24" applyNumberFormat="1" applyFont="1" applyFill="1" applyBorder="1" applyAlignment="1">
      <alignment horizontal="center" vertical="center" wrapText="1"/>
    </xf>
    <xf numFmtId="2" fontId="17" fillId="23" borderId="9" xfId="24" applyNumberFormat="1" applyFont="1" applyFill="1" applyBorder="1" applyAlignment="1">
      <alignment horizontal="center" vertical="center"/>
    </xf>
    <xf numFmtId="2" fontId="17" fillId="0" borderId="21" xfId="24" applyNumberFormat="1" applyFont="1" applyFill="1" applyBorder="1" applyAlignment="1">
      <alignment horizontal="center" vertical="center"/>
    </xf>
    <xf numFmtId="1" fontId="24" fillId="23" borderId="30" xfId="24" applyNumberFormat="1" applyFont="1" applyFill="1" applyBorder="1" applyAlignment="1">
      <alignment horizontal="center" vertical="center"/>
    </xf>
    <xf numFmtId="2" fontId="17" fillId="23" borderId="5" xfId="24" applyNumberFormat="1" applyFont="1" applyFill="1" applyBorder="1" applyAlignment="1">
      <alignment horizontal="center" vertical="center" wrapText="1"/>
    </xf>
    <xf numFmtId="2" fontId="17" fillId="0" borderId="5" xfId="24" applyNumberFormat="1" applyFont="1" applyFill="1" applyBorder="1" applyAlignment="1">
      <alignment horizontal="center" vertical="center"/>
    </xf>
    <xf numFmtId="174" fontId="0" fillId="0" borderId="5" xfId="0" applyNumberFormat="1" applyBorder="1"/>
    <xf numFmtId="0" fontId="0" fillId="0" borderId="5" xfId="0" applyBorder="1" applyAlignment="1">
      <alignment horizontal="right" vertical="center"/>
    </xf>
    <xf numFmtId="41" fontId="17" fillId="0" borderId="5" xfId="26" applyFont="1" applyBorder="1" applyAlignment="1">
      <alignment horizontal="center" vertical="center" wrapText="1"/>
    </xf>
    <xf numFmtId="0" fontId="0" fillId="0" borderId="0" xfId="0" applyBorder="1" applyAlignment="1">
      <alignment horizontal="center"/>
    </xf>
    <xf numFmtId="0" fontId="0" fillId="0" borderId="0" xfId="0" applyBorder="1"/>
    <xf numFmtId="43" fontId="24" fillId="0" borderId="50" xfId="24" applyFont="1" applyFill="1" applyBorder="1" applyAlignment="1">
      <alignment horizontal="center" vertical="center"/>
    </xf>
    <xf numFmtId="9" fontId="17" fillId="0" borderId="51" xfId="27" applyFont="1" applyFill="1" applyBorder="1" applyAlignment="1">
      <alignment vertical="center" wrapText="1"/>
    </xf>
    <xf numFmtId="2" fontId="17" fillId="0" borderId="9" xfId="24" applyNumberFormat="1" applyFont="1" applyFill="1" applyBorder="1" applyAlignment="1">
      <alignment horizontal="center" vertical="center" wrapText="1"/>
    </xf>
    <xf numFmtId="2" fontId="17" fillId="0" borderId="9" xfId="24" applyNumberFormat="1" applyFont="1" applyFill="1" applyBorder="1" applyAlignment="1">
      <alignment horizontal="center" vertical="center"/>
    </xf>
    <xf numFmtId="9" fontId="17" fillId="0" borderId="10" xfId="27" applyFont="1" applyFill="1" applyBorder="1" applyAlignment="1">
      <alignment vertical="center" wrapText="1"/>
    </xf>
    <xf numFmtId="2" fontId="17" fillId="0" borderId="5" xfId="24" applyNumberFormat="1" applyFont="1" applyFill="1" applyBorder="1" applyAlignment="1">
      <alignment horizontal="center" vertical="center" wrapText="1"/>
    </xf>
    <xf numFmtId="2" fontId="17" fillId="0" borderId="5" xfId="27" applyNumberFormat="1" applyFont="1" applyFill="1" applyBorder="1" applyAlignment="1">
      <alignment horizontal="center" vertical="center" wrapText="1"/>
    </xf>
    <xf numFmtId="2" fontId="17" fillId="0" borderId="5" xfId="26" applyNumberFormat="1" applyFont="1" applyBorder="1" applyAlignment="1">
      <alignment horizontal="center" vertical="center" wrapText="1"/>
    </xf>
    <xf numFmtId="0" fontId="17" fillId="0" borderId="10" xfId="14" applyFont="1" applyBorder="1" applyAlignment="1">
      <alignment vertical="center" wrapText="1"/>
    </xf>
    <xf numFmtId="2" fontId="17" fillId="23" borderId="5" xfId="14" applyNumberFormat="1" applyFont="1" applyFill="1" applyBorder="1" applyAlignment="1">
      <alignment horizontal="center" vertical="center" wrapText="1"/>
    </xf>
    <xf numFmtId="43" fontId="24" fillId="25" borderId="50" xfId="24" applyFont="1" applyFill="1" applyBorder="1" applyAlignment="1">
      <alignment horizontal="center" vertical="center"/>
    </xf>
    <xf numFmtId="0" fontId="0" fillId="0" borderId="7" xfId="0" applyBorder="1"/>
    <xf numFmtId="0" fontId="0" fillId="0" borderId="8" xfId="0" applyBorder="1"/>
    <xf numFmtId="171" fontId="0" fillId="0" borderId="8" xfId="0" applyNumberFormat="1" applyBorder="1"/>
    <xf numFmtId="9" fontId="0" fillId="0" borderId="8" xfId="0" applyNumberFormat="1" applyBorder="1"/>
    <xf numFmtId="171" fontId="0" fillId="0" borderId="36" xfId="0" applyNumberFormat="1" applyBorder="1"/>
    <xf numFmtId="0" fontId="0" fillId="0" borderId="54" xfId="0" applyBorder="1"/>
    <xf numFmtId="171" fontId="0" fillId="0" borderId="0" xfId="0" applyNumberFormat="1" applyBorder="1"/>
    <xf numFmtId="9" fontId="0" fillId="0" borderId="0" xfId="0" applyNumberFormat="1" applyBorder="1"/>
    <xf numFmtId="171" fontId="0" fillId="0" borderId="61" xfId="0" applyNumberFormat="1" applyBorder="1"/>
    <xf numFmtId="0" fontId="0" fillId="0" borderId="43" xfId="0" applyBorder="1"/>
    <xf numFmtId="0" fontId="0" fillId="0" borderId="47" xfId="0" applyBorder="1"/>
    <xf numFmtId="171" fontId="0" fillId="0" borderId="47" xfId="0" applyNumberFormat="1" applyBorder="1"/>
    <xf numFmtId="9" fontId="0" fillId="0" borderId="47" xfId="0" applyNumberFormat="1" applyBorder="1"/>
    <xf numFmtId="171" fontId="0" fillId="0" borderId="48" xfId="0" applyNumberFormat="1" applyBorder="1"/>
    <xf numFmtId="0" fontId="22" fillId="0" borderId="32" xfId="0" applyFont="1" applyBorder="1"/>
    <xf numFmtId="0" fontId="22" fillId="0" borderId="20" xfId="0" applyFont="1" applyBorder="1"/>
    <xf numFmtId="0" fontId="22" fillId="0" borderId="33" xfId="0" applyFont="1" applyBorder="1"/>
  </cellXfs>
  <cellStyles count="28">
    <cellStyle name="Incorrecto 2" xfId="7" xr:uid="{54B14205-EB10-5940-9DFA-00F05BC719CE}"/>
    <cellStyle name="Millares [0]" xfId="26" builtinId="6"/>
    <cellStyle name="Millares 2" xfId="6" xr:uid="{3D1B6F79-2CA8-7E4E-A26F-471F0ABD64A8}"/>
    <cellStyle name="Millares 2 5 2" xfId="22" xr:uid="{D88DD99E-7778-484F-A622-37B25CC67A9E}"/>
    <cellStyle name="Millares 3" xfId="23" xr:uid="{5BBDA93E-12AA-4B7F-A458-D599978B90B7}"/>
    <cellStyle name="Millares 3 4" xfId="13" xr:uid="{77D36D2E-2574-2A4A-971E-2CEEF0CC47A2}"/>
    <cellStyle name="Millares 4" xfId="24" xr:uid="{06B4EDCD-1ABA-45A2-95AA-07E6990A95F2}"/>
    <cellStyle name="Moneda [0]" xfId="1" builtinId="7"/>
    <cellStyle name="Moneda [0] 2" xfId="4" xr:uid="{5C0926C1-E1AA-D940-A814-B01F2DAD0A5E}"/>
    <cellStyle name="Moneda [0] 2 2" xfId="16" xr:uid="{5EB318A2-E868-4B97-AC78-559AF5FBE72F}"/>
    <cellStyle name="Moneda [0] 3" xfId="25" xr:uid="{07C88C3C-2F5B-4443-8666-C7D554F3AEA7}"/>
    <cellStyle name="Moneda [0] 4" xfId="11" xr:uid="{F901B364-AD13-8D4A-9B5E-BDD48AEFE522}"/>
    <cellStyle name="Moneda [0] 8" xfId="8" xr:uid="{35419C09-AAAE-FE4F-9A73-9D0EA2826076}"/>
    <cellStyle name="Moneda 2" xfId="12" xr:uid="{8BA77059-ABF8-294B-B01C-4C0E510DBF76}"/>
    <cellStyle name="Moneda 3" xfId="10" xr:uid="{9DEBC19F-4DE8-074F-90C7-C5CF6DE74099}"/>
    <cellStyle name="Moneda 6 2" xfId="19" xr:uid="{4D80B61C-7399-43FA-BC10-082DCFFC63A5}"/>
    <cellStyle name="Normal" xfId="0" builtinId="0"/>
    <cellStyle name="Normal 2" xfId="3" xr:uid="{E6A59939-9130-CF44-AFF0-4F7004EAA754}"/>
    <cellStyle name="Normal 2 10" xfId="9" xr:uid="{B0F93D10-6483-D140-9A4D-3B6D63C1A3C3}"/>
    <cellStyle name="Normal 2 2" xfId="15" xr:uid="{32A7D0D9-33C4-4451-861C-D0925325E3AE}"/>
    <cellStyle name="Normal 2 2 2" xfId="17" xr:uid="{22F858FD-A3A5-4078-AD06-AE084F793922}"/>
    <cellStyle name="Normal 3" xfId="14" xr:uid="{637D9E74-BBEF-6D4F-A116-77F24385C6DB}"/>
    <cellStyle name="Normal 5" xfId="5" xr:uid="{56A854DF-F73A-3045-95BE-FFDA04B83562}"/>
    <cellStyle name="Normal 6 2 3" xfId="18" xr:uid="{720AD678-A020-4A37-9642-EC24FD596791}"/>
    <cellStyle name="Porcentaje" xfId="2" builtinId="5"/>
    <cellStyle name="Porcentaje 2" xfId="21" xr:uid="{0B77E464-73E1-4B7E-A31C-56614C7F2614}"/>
    <cellStyle name="Porcentaje 4" xfId="27" xr:uid="{8DA6D148-240E-CB44-80C2-538AD6DF38BB}"/>
    <cellStyle name="Porcentual 2" xfId="20" xr:uid="{3F2C4CBA-462D-46BC-9D17-E5781617BE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0.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84" Type="http://schemas.openxmlformats.org/officeDocument/2006/relationships/externalLink" Target="externalLinks/externalLink78.xml"/><Relationship Id="rId89" Type="http://schemas.openxmlformats.org/officeDocument/2006/relationships/externalLink" Target="externalLinks/externalLink83.xml"/><Relationship Id="rId16" Type="http://schemas.openxmlformats.org/officeDocument/2006/relationships/externalLink" Target="externalLinks/externalLink10.xml"/><Relationship Id="rId107" Type="http://schemas.openxmlformats.org/officeDocument/2006/relationships/calcChain" Target="calcChain.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5" Type="http://schemas.openxmlformats.org/officeDocument/2006/relationships/worksheet" Target="worksheets/sheet5.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54" Type="http://schemas.openxmlformats.org/officeDocument/2006/relationships/externalLink" Target="externalLinks/externalLink48.xml"/><Relationship Id="rId62" Type="http://schemas.openxmlformats.org/officeDocument/2006/relationships/externalLink" Target="externalLinks/externalLink56.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36" Type="http://schemas.openxmlformats.org/officeDocument/2006/relationships/externalLink" Target="externalLinks/externalLink30.xml"/><Relationship Id="rId49" Type="http://schemas.openxmlformats.org/officeDocument/2006/relationships/externalLink" Target="externalLinks/externalLink43.xml"/><Relationship Id="rId57" Type="http://schemas.openxmlformats.org/officeDocument/2006/relationships/externalLink" Target="externalLinks/externalLink51.xml"/><Relationship Id="rId106" Type="http://schemas.openxmlformats.org/officeDocument/2006/relationships/sharedStrings" Target="sharedStrings.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44" Type="http://schemas.openxmlformats.org/officeDocument/2006/relationships/externalLink" Target="externalLinks/externalLink38.xml"/><Relationship Id="rId52" Type="http://schemas.openxmlformats.org/officeDocument/2006/relationships/externalLink" Target="externalLinks/externalLink46.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4" Type="http://schemas.openxmlformats.org/officeDocument/2006/relationships/worksheet" Target="worksheets/sheet4.xml"/><Relationship Id="rId9" Type="http://schemas.openxmlformats.org/officeDocument/2006/relationships/externalLink" Target="externalLinks/externalLink3.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theme" Target="theme/theme1.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styles" Target="styles.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3" Type="http://schemas.openxmlformats.org/officeDocument/2006/relationships/worksheet" Target="worksheets/sheet3.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8" Type="http://schemas.openxmlformats.org/officeDocument/2006/relationships/image" Target="../media/image10.jpeg"/><Relationship Id="rId3" Type="http://schemas.openxmlformats.org/officeDocument/2006/relationships/image" Target="../media/image5.jpeg"/><Relationship Id="rId7" Type="http://schemas.openxmlformats.org/officeDocument/2006/relationships/image" Target="../media/image9.jpeg"/><Relationship Id="rId12" Type="http://schemas.openxmlformats.org/officeDocument/2006/relationships/image" Target="../media/image14.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jpeg"/><Relationship Id="rId11" Type="http://schemas.openxmlformats.org/officeDocument/2006/relationships/image" Target="../media/image13.jpeg"/><Relationship Id="rId5" Type="http://schemas.openxmlformats.org/officeDocument/2006/relationships/image" Target="../media/image7.jpeg"/><Relationship Id="rId10" Type="http://schemas.openxmlformats.org/officeDocument/2006/relationships/image" Target="../media/image12.jpeg"/><Relationship Id="rId4" Type="http://schemas.openxmlformats.org/officeDocument/2006/relationships/image" Target="../media/image6.jpeg"/><Relationship Id="rId9" Type="http://schemas.openxmlformats.org/officeDocument/2006/relationships/image" Target="../media/image1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7.jpe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20.jpeg"/><Relationship Id="rId5" Type="http://schemas.openxmlformats.org/officeDocument/2006/relationships/image" Target="../media/image19.jpeg"/><Relationship Id="rId4" Type="http://schemas.openxmlformats.org/officeDocument/2006/relationships/image" Target="../media/image18.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24</xdr:col>
      <xdr:colOff>339266</xdr:colOff>
      <xdr:row>3</xdr:row>
      <xdr:rowOff>3518</xdr:rowOff>
    </xdr:from>
    <xdr:ext cx="1441909" cy="564807"/>
    <xdr:pic>
      <xdr:nvPicPr>
        <xdr:cNvPr id="3" name="image2.png">
          <a:extLst>
            <a:ext uri="{FF2B5EF4-FFF2-40B4-BE49-F238E27FC236}">
              <a16:creationId xmlns:a16="http://schemas.microsoft.com/office/drawing/2014/main" id="{A9A10FB9-642F-4044-AC79-6744F72E15B7}"/>
            </a:ext>
          </a:extLst>
        </xdr:cNvPr>
        <xdr:cNvPicPr preferRelativeResize="0"/>
      </xdr:nvPicPr>
      <xdr:blipFill>
        <a:blip xmlns:r="http://schemas.openxmlformats.org/officeDocument/2006/relationships" r:embed="rId1" cstate="print"/>
        <a:stretch>
          <a:fillRect/>
        </a:stretch>
      </xdr:blipFill>
      <xdr:spPr>
        <a:xfrm>
          <a:off x="28088766" y="622643"/>
          <a:ext cx="1441909" cy="564807"/>
        </a:xfrm>
        <a:prstGeom prst="rect">
          <a:avLst/>
        </a:prstGeom>
        <a:noFill/>
      </xdr:spPr>
    </xdr:pic>
    <xdr:clientData fLocksWithSheet="0"/>
  </xdr:oneCellAnchor>
  <xdr:oneCellAnchor>
    <xdr:from>
      <xdr:col>2</xdr:col>
      <xdr:colOff>3048000</xdr:colOff>
      <xdr:row>40</xdr:row>
      <xdr:rowOff>1102178</xdr:rowOff>
    </xdr:from>
    <xdr:ext cx="184731" cy="264560"/>
    <xdr:sp macro="" textlink="">
      <xdr:nvSpPr>
        <xdr:cNvPr id="4" name="CuadroTexto 3">
          <a:extLst>
            <a:ext uri="{FF2B5EF4-FFF2-40B4-BE49-F238E27FC236}">
              <a16:creationId xmlns:a16="http://schemas.microsoft.com/office/drawing/2014/main" id="{CEFD965E-C7C7-BF46-90FB-00F5662579F7}"/>
            </a:ext>
          </a:extLst>
        </xdr:cNvPr>
        <xdr:cNvSpPr txBox="1"/>
      </xdr:nvSpPr>
      <xdr:spPr>
        <a:xfrm>
          <a:off x="4699000" y="2224767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12</xdr:col>
      <xdr:colOff>2797748</xdr:colOff>
      <xdr:row>25</xdr:row>
      <xdr:rowOff>76200</xdr:rowOff>
    </xdr:from>
    <xdr:ext cx="682053" cy="963787"/>
    <xdr:pic>
      <xdr:nvPicPr>
        <xdr:cNvPr id="2" name="Imagen 1">
          <a:extLst>
            <a:ext uri="{FF2B5EF4-FFF2-40B4-BE49-F238E27FC236}">
              <a16:creationId xmlns:a16="http://schemas.microsoft.com/office/drawing/2014/main" id="{1E9013A5-343C-BF45-840A-549D6A1C03DD}"/>
            </a:ext>
          </a:extLst>
        </xdr:cNvPr>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0735248" y="5156200"/>
          <a:ext cx="682053" cy="963787"/>
        </a:xfrm>
        <a:prstGeom prst="rect">
          <a:avLst/>
        </a:prstGeom>
      </xdr:spPr>
    </xdr:pic>
    <xdr:clientData/>
  </xdr:oneCellAnchor>
  <xdr:oneCellAnchor>
    <xdr:from>
      <xdr:col>12</xdr:col>
      <xdr:colOff>2797748</xdr:colOff>
      <xdr:row>61</xdr:row>
      <xdr:rowOff>76200</xdr:rowOff>
    </xdr:from>
    <xdr:ext cx="682053" cy="996714"/>
    <xdr:pic>
      <xdr:nvPicPr>
        <xdr:cNvPr id="3" name="Imagen 2">
          <a:extLst>
            <a:ext uri="{FF2B5EF4-FFF2-40B4-BE49-F238E27FC236}">
              <a16:creationId xmlns:a16="http://schemas.microsoft.com/office/drawing/2014/main" id="{9331EE68-4CFB-7E45-94B8-8926332B18CA}"/>
            </a:ext>
          </a:extLst>
        </xdr:cNvPr>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0735248" y="12471400"/>
          <a:ext cx="682053" cy="996714"/>
        </a:xfrm>
        <a:prstGeom prst="rect">
          <a:avLst/>
        </a:prstGeom>
      </xdr:spPr>
    </xdr:pic>
    <xdr:clientData/>
  </xdr:oneCellAnchor>
  <xdr:oneCellAnchor>
    <xdr:from>
      <xdr:col>12</xdr:col>
      <xdr:colOff>2797748</xdr:colOff>
      <xdr:row>97</xdr:row>
      <xdr:rowOff>76200</xdr:rowOff>
    </xdr:from>
    <xdr:ext cx="682053" cy="996714"/>
    <xdr:pic>
      <xdr:nvPicPr>
        <xdr:cNvPr id="4" name="Imagen 3">
          <a:extLst>
            <a:ext uri="{FF2B5EF4-FFF2-40B4-BE49-F238E27FC236}">
              <a16:creationId xmlns:a16="http://schemas.microsoft.com/office/drawing/2014/main" id="{01DED568-3EFD-834C-828F-285962E4F584}"/>
            </a:ext>
          </a:extLst>
        </xdr:cNvPr>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0735248" y="19786600"/>
          <a:ext cx="682053" cy="996714"/>
        </a:xfrm>
        <a:prstGeom prst="rect">
          <a:avLst/>
        </a:prstGeom>
      </xdr:spPr>
    </xdr:pic>
    <xdr:clientData/>
  </xdr:oneCellAnchor>
  <xdr:oneCellAnchor>
    <xdr:from>
      <xdr:col>12</xdr:col>
      <xdr:colOff>2797748</xdr:colOff>
      <xdr:row>133</xdr:row>
      <xdr:rowOff>76200</xdr:rowOff>
    </xdr:from>
    <xdr:ext cx="682053" cy="996714"/>
    <xdr:pic>
      <xdr:nvPicPr>
        <xdr:cNvPr id="5" name="Imagen 4">
          <a:extLst>
            <a:ext uri="{FF2B5EF4-FFF2-40B4-BE49-F238E27FC236}">
              <a16:creationId xmlns:a16="http://schemas.microsoft.com/office/drawing/2014/main" id="{86FE220C-7006-8C49-8FCC-8236F67F2B5C}"/>
            </a:ext>
          </a:extLst>
        </xdr:cNvPr>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0735248" y="27101800"/>
          <a:ext cx="682053" cy="996714"/>
        </a:xfrm>
        <a:prstGeom prst="rect">
          <a:avLst/>
        </a:prstGeom>
      </xdr:spPr>
    </xdr:pic>
    <xdr:clientData/>
  </xdr:oneCellAnchor>
  <xdr:oneCellAnchor>
    <xdr:from>
      <xdr:col>12</xdr:col>
      <xdr:colOff>2797748</xdr:colOff>
      <xdr:row>169</xdr:row>
      <xdr:rowOff>76200</xdr:rowOff>
    </xdr:from>
    <xdr:ext cx="682053" cy="996714"/>
    <xdr:pic>
      <xdr:nvPicPr>
        <xdr:cNvPr id="6" name="Imagen 5">
          <a:extLst>
            <a:ext uri="{FF2B5EF4-FFF2-40B4-BE49-F238E27FC236}">
              <a16:creationId xmlns:a16="http://schemas.microsoft.com/office/drawing/2014/main" id="{E657DAE2-5731-1447-9D10-4D27B7D6057A}"/>
            </a:ext>
          </a:extLst>
        </xdr:cNvPr>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0735248" y="34417000"/>
          <a:ext cx="682053" cy="996714"/>
        </a:xfrm>
        <a:prstGeom prst="rect">
          <a:avLst/>
        </a:prstGeom>
      </xdr:spPr>
    </xdr:pic>
    <xdr:clientData/>
  </xdr:oneCellAnchor>
  <xdr:oneCellAnchor>
    <xdr:from>
      <xdr:col>12</xdr:col>
      <xdr:colOff>2797748</xdr:colOff>
      <xdr:row>205</xdr:row>
      <xdr:rowOff>76200</xdr:rowOff>
    </xdr:from>
    <xdr:ext cx="682053" cy="996714"/>
    <xdr:pic>
      <xdr:nvPicPr>
        <xdr:cNvPr id="7" name="Imagen 6">
          <a:extLst>
            <a:ext uri="{FF2B5EF4-FFF2-40B4-BE49-F238E27FC236}">
              <a16:creationId xmlns:a16="http://schemas.microsoft.com/office/drawing/2014/main" id="{3D09856C-35F7-8D4F-BC0D-600E5AA0D7D5}"/>
            </a:ext>
          </a:extLst>
        </xdr:cNvPr>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0735248" y="41732200"/>
          <a:ext cx="682053" cy="996714"/>
        </a:xfrm>
        <a:prstGeom prst="rect">
          <a:avLst/>
        </a:prstGeom>
      </xdr:spPr>
    </xdr:pic>
    <xdr:clientData/>
  </xdr:oneCellAnchor>
  <xdr:oneCellAnchor>
    <xdr:from>
      <xdr:col>12</xdr:col>
      <xdr:colOff>2797748</xdr:colOff>
      <xdr:row>246</xdr:row>
      <xdr:rowOff>76200</xdr:rowOff>
    </xdr:from>
    <xdr:ext cx="682053" cy="996714"/>
    <xdr:pic>
      <xdr:nvPicPr>
        <xdr:cNvPr id="8" name="Imagen 7">
          <a:extLst>
            <a:ext uri="{FF2B5EF4-FFF2-40B4-BE49-F238E27FC236}">
              <a16:creationId xmlns:a16="http://schemas.microsoft.com/office/drawing/2014/main" id="{A8672EAE-6C30-7742-95F4-B82382698979}"/>
            </a:ext>
          </a:extLst>
        </xdr:cNvPr>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0735248" y="50063400"/>
          <a:ext cx="682053" cy="996714"/>
        </a:xfrm>
        <a:prstGeom prst="rect">
          <a:avLst/>
        </a:prstGeom>
      </xdr:spPr>
    </xdr:pic>
    <xdr:clientData/>
  </xdr:oneCellAnchor>
  <xdr:oneCellAnchor>
    <xdr:from>
      <xdr:col>13</xdr:col>
      <xdr:colOff>444500</xdr:colOff>
      <xdr:row>73</xdr:row>
      <xdr:rowOff>3119</xdr:rowOff>
    </xdr:from>
    <xdr:ext cx="18481322" cy="7638881"/>
    <xdr:pic>
      <xdr:nvPicPr>
        <xdr:cNvPr id="9" name="Imagen 8">
          <a:extLst>
            <a:ext uri="{FF2B5EF4-FFF2-40B4-BE49-F238E27FC236}">
              <a16:creationId xmlns:a16="http://schemas.microsoft.com/office/drawing/2014/main" id="{0823FEC0-9464-2242-8F53-95B4C66ADEFB}"/>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rot="5400000">
          <a:off x="16597220" y="9415499"/>
          <a:ext cx="7638881" cy="18481322"/>
        </a:xfrm>
        <a:prstGeom prst="rect">
          <a:avLst/>
        </a:prstGeom>
      </xdr:spPr>
    </xdr:pic>
    <xdr:clientData/>
  </xdr:oneCellAnchor>
  <xdr:oneCellAnchor>
    <xdr:from>
      <xdr:col>12</xdr:col>
      <xdr:colOff>2797748</xdr:colOff>
      <xdr:row>282</xdr:row>
      <xdr:rowOff>76200</xdr:rowOff>
    </xdr:from>
    <xdr:ext cx="682053" cy="996714"/>
    <xdr:pic>
      <xdr:nvPicPr>
        <xdr:cNvPr id="10" name="Imagen 9">
          <a:extLst>
            <a:ext uri="{FF2B5EF4-FFF2-40B4-BE49-F238E27FC236}">
              <a16:creationId xmlns:a16="http://schemas.microsoft.com/office/drawing/2014/main" id="{22F15650-E0D2-284B-8FB8-23DFE12CC9E4}"/>
            </a:ext>
          </a:extLst>
        </xdr:cNvPr>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0735248" y="57378600"/>
          <a:ext cx="682053" cy="996714"/>
        </a:xfrm>
        <a:prstGeom prst="rect">
          <a:avLst/>
        </a:prstGeom>
      </xdr:spPr>
    </xdr:pic>
    <xdr:clientData/>
  </xdr:oneCellAnchor>
  <xdr:oneCellAnchor>
    <xdr:from>
      <xdr:col>8</xdr:col>
      <xdr:colOff>188685</xdr:colOff>
      <xdr:row>80</xdr:row>
      <xdr:rowOff>25403</xdr:rowOff>
    </xdr:from>
    <xdr:ext cx="3125410" cy="4446065"/>
    <xdr:pic>
      <xdr:nvPicPr>
        <xdr:cNvPr id="11" name="Imagen 10">
          <a:extLst>
            <a:ext uri="{FF2B5EF4-FFF2-40B4-BE49-F238E27FC236}">
              <a16:creationId xmlns:a16="http://schemas.microsoft.com/office/drawing/2014/main" id="{9960AB1B-7EA7-7746-857E-67E924A452F6}"/>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rot="5400000">
          <a:off x="6132357" y="16941731"/>
          <a:ext cx="4446065" cy="3125410"/>
        </a:xfrm>
        <a:prstGeom prst="rect">
          <a:avLst/>
        </a:prstGeom>
      </xdr:spPr>
    </xdr:pic>
    <xdr:clientData/>
  </xdr:oneCellAnchor>
  <xdr:oneCellAnchor>
    <xdr:from>
      <xdr:col>8</xdr:col>
      <xdr:colOff>0</xdr:colOff>
      <xdr:row>187</xdr:row>
      <xdr:rowOff>0</xdr:rowOff>
    </xdr:from>
    <xdr:ext cx="2138741" cy="3047193"/>
    <xdr:pic>
      <xdr:nvPicPr>
        <xdr:cNvPr id="12" name="Imagen 11">
          <a:extLst>
            <a:ext uri="{FF2B5EF4-FFF2-40B4-BE49-F238E27FC236}">
              <a16:creationId xmlns:a16="http://schemas.microsoft.com/office/drawing/2014/main" id="{E166FC3B-CBFE-1B4F-96D1-1140FB67981F}"/>
            </a:ext>
          </a:extLst>
        </xdr:cNvPr>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rot="5400000">
          <a:off x="6149774" y="38452626"/>
          <a:ext cx="3047193" cy="2138741"/>
        </a:xfrm>
        <a:prstGeom prst="rect">
          <a:avLst/>
        </a:prstGeom>
      </xdr:spPr>
    </xdr:pic>
    <xdr:clientData/>
  </xdr:oneCellAnchor>
  <xdr:oneCellAnchor>
    <xdr:from>
      <xdr:col>8</xdr:col>
      <xdr:colOff>0</xdr:colOff>
      <xdr:row>114</xdr:row>
      <xdr:rowOff>217713</xdr:rowOff>
    </xdr:from>
    <xdr:ext cx="3253487" cy="4628550"/>
    <xdr:pic>
      <xdr:nvPicPr>
        <xdr:cNvPr id="13" name="Imagen 12">
          <a:extLst>
            <a:ext uri="{FF2B5EF4-FFF2-40B4-BE49-F238E27FC236}">
              <a16:creationId xmlns:a16="http://schemas.microsoft.com/office/drawing/2014/main" id="{DBA4AFAE-070B-1C44-AC1B-1387700C381E}"/>
            </a:ext>
          </a:extLst>
        </xdr:cNvPr>
        <xdr:cNvPicPr>
          <a:picLocks noChangeAspect="1"/>
        </xdr:cNvPicPr>
      </xdr:nvPicPr>
      <xdr:blipFill>
        <a:blip xmlns:r="http://schemas.openxmlformats.org/officeDocument/2006/relationships" r:embed="rId6" cstate="email">
          <a:extLst>
            <a:ext uri="{28A0092B-C50C-407E-A947-70E740481C1C}">
              <a14:useLocalDpi xmlns:a14="http://schemas.microsoft.com/office/drawing/2010/main"/>
            </a:ext>
          </a:extLst>
        </a:blip>
        <a:stretch>
          <a:fillRect/>
        </a:stretch>
      </xdr:blipFill>
      <xdr:spPr>
        <a:xfrm rot="5400000">
          <a:off x="5916469" y="24057344"/>
          <a:ext cx="4628550" cy="3253487"/>
        </a:xfrm>
        <a:prstGeom prst="rect">
          <a:avLst/>
        </a:prstGeom>
      </xdr:spPr>
    </xdr:pic>
    <xdr:clientData/>
  </xdr:oneCellAnchor>
  <xdr:oneCellAnchor>
    <xdr:from>
      <xdr:col>8</xdr:col>
      <xdr:colOff>74020</xdr:colOff>
      <xdr:row>264</xdr:row>
      <xdr:rowOff>163286</xdr:rowOff>
    </xdr:from>
    <xdr:ext cx="5808379" cy="4485317"/>
    <xdr:pic>
      <xdr:nvPicPr>
        <xdr:cNvPr id="14" name="Imagen 13">
          <a:extLst>
            <a:ext uri="{FF2B5EF4-FFF2-40B4-BE49-F238E27FC236}">
              <a16:creationId xmlns:a16="http://schemas.microsoft.com/office/drawing/2014/main" id="{2B279A0D-1C85-C246-985A-739794D8C02B}"/>
            </a:ext>
          </a:extLst>
        </xdr:cNvPr>
        <xdr:cNvPicPr>
          <a:picLocks noChangeAspect="1"/>
        </xdr:cNvPicPr>
      </xdr:nvPicPr>
      <xdr:blipFill rotWithShape="1">
        <a:blip xmlns:r="http://schemas.openxmlformats.org/officeDocument/2006/relationships" r:embed="rId7" cstate="email">
          <a:extLst>
            <a:ext uri="{28A0092B-C50C-407E-A947-70E740481C1C}">
              <a14:useLocalDpi xmlns:a14="http://schemas.microsoft.com/office/drawing/2010/main"/>
            </a:ext>
          </a:extLst>
        </a:blip>
        <a:srcRect/>
        <a:stretch/>
      </xdr:blipFill>
      <xdr:spPr>
        <a:xfrm rot="5400000">
          <a:off x="7339551" y="53146555"/>
          <a:ext cx="4485317" cy="5808379"/>
        </a:xfrm>
        <a:prstGeom prst="rect">
          <a:avLst/>
        </a:prstGeom>
      </xdr:spPr>
    </xdr:pic>
    <xdr:clientData/>
  </xdr:oneCellAnchor>
  <xdr:oneCellAnchor>
    <xdr:from>
      <xdr:col>8</xdr:col>
      <xdr:colOff>150584</xdr:colOff>
      <xdr:row>7</xdr:row>
      <xdr:rowOff>163287</xdr:rowOff>
    </xdr:from>
    <xdr:ext cx="3147557" cy="4257524"/>
    <xdr:pic>
      <xdr:nvPicPr>
        <xdr:cNvPr id="15" name="Imagen 14">
          <a:extLst>
            <a:ext uri="{FF2B5EF4-FFF2-40B4-BE49-F238E27FC236}">
              <a16:creationId xmlns:a16="http://schemas.microsoft.com/office/drawing/2014/main" id="{928C0AB0-E538-8847-B770-80AEB82B4749}"/>
            </a:ext>
          </a:extLst>
        </xdr:cNvPr>
        <xdr:cNvPicPr>
          <a:picLocks noChangeAspect="1"/>
        </xdr:cNvPicPr>
      </xdr:nvPicPr>
      <xdr:blipFill>
        <a:blip xmlns:r="http://schemas.openxmlformats.org/officeDocument/2006/relationships" r:embed="rId8" cstate="email">
          <a:extLst>
            <a:ext uri="{28A0092B-C50C-407E-A947-70E740481C1C}">
              <a14:useLocalDpi xmlns:a14="http://schemas.microsoft.com/office/drawing/2010/main"/>
            </a:ext>
          </a:extLst>
        </a:blip>
        <a:stretch>
          <a:fillRect/>
        </a:stretch>
      </xdr:blipFill>
      <xdr:spPr>
        <a:xfrm rot="5400000">
          <a:off x="6199601" y="2140670"/>
          <a:ext cx="4257524" cy="3147557"/>
        </a:xfrm>
        <a:prstGeom prst="rect">
          <a:avLst/>
        </a:prstGeom>
      </xdr:spPr>
    </xdr:pic>
    <xdr:clientData/>
  </xdr:oneCellAnchor>
  <xdr:oneCellAnchor>
    <xdr:from>
      <xdr:col>8</xdr:col>
      <xdr:colOff>168728</xdr:colOff>
      <xdr:row>43</xdr:row>
      <xdr:rowOff>72574</xdr:rowOff>
    </xdr:from>
    <xdr:ext cx="3261165" cy="4364367"/>
    <xdr:pic>
      <xdr:nvPicPr>
        <xdr:cNvPr id="16" name="Imagen 15">
          <a:extLst>
            <a:ext uri="{FF2B5EF4-FFF2-40B4-BE49-F238E27FC236}">
              <a16:creationId xmlns:a16="http://schemas.microsoft.com/office/drawing/2014/main" id="{4655840B-2777-7348-B6B8-2B2C56947B79}"/>
            </a:ext>
          </a:extLst>
        </xdr:cNvPr>
        <xdr:cNvPicPr>
          <a:picLocks noChangeAspect="1"/>
        </xdr:cNvPicPr>
      </xdr:nvPicPr>
      <xdr:blipFill>
        <a:blip xmlns:r="http://schemas.openxmlformats.org/officeDocument/2006/relationships" r:embed="rId9" cstate="email">
          <a:extLst>
            <a:ext uri="{28A0092B-C50C-407E-A947-70E740481C1C}">
              <a14:useLocalDpi xmlns:a14="http://schemas.microsoft.com/office/drawing/2010/main"/>
            </a:ext>
          </a:extLst>
        </a:blip>
        <a:stretch>
          <a:fillRect/>
        </a:stretch>
      </xdr:blipFill>
      <xdr:spPr>
        <a:xfrm rot="5400000">
          <a:off x="6221127" y="9361775"/>
          <a:ext cx="4364367" cy="3261165"/>
        </a:xfrm>
        <a:prstGeom prst="rect">
          <a:avLst/>
        </a:prstGeom>
      </xdr:spPr>
    </xdr:pic>
    <xdr:clientData/>
  </xdr:oneCellAnchor>
  <xdr:oneCellAnchor>
    <xdr:from>
      <xdr:col>17</xdr:col>
      <xdr:colOff>646548</xdr:colOff>
      <xdr:row>491</xdr:row>
      <xdr:rowOff>34640</xdr:rowOff>
    </xdr:from>
    <xdr:ext cx="2594646" cy="3290195"/>
    <xdr:pic>
      <xdr:nvPicPr>
        <xdr:cNvPr id="17" name="Imagen 16">
          <a:extLst>
            <a:ext uri="{FF2B5EF4-FFF2-40B4-BE49-F238E27FC236}">
              <a16:creationId xmlns:a16="http://schemas.microsoft.com/office/drawing/2014/main" id="{66C879E0-31A2-C343-A704-C5216436A574}"/>
            </a:ext>
          </a:extLst>
        </xdr:cNvPr>
        <xdr:cNvPicPr>
          <a:picLocks noChangeAspect="1"/>
        </xdr:cNvPicPr>
      </xdr:nvPicPr>
      <xdr:blipFill>
        <a:blip xmlns:r="http://schemas.openxmlformats.org/officeDocument/2006/relationships" r:embed="rId10" cstate="email">
          <a:extLst>
            <a:ext uri="{28A0092B-C50C-407E-A947-70E740481C1C}">
              <a14:useLocalDpi xmlns:a14="http://schemas.microsoft.com/office/drawing/2010/main"/>
            </a:ext>
          </a:extLst>
        </a:blip>
        <a:stretch>
          <a:fillRect/>
        </a:stretch>
      </xdr:blipFill>
      <xdr:spPr>
        <a:xfrm rot="5400000">
          <a:off x="14332273" y="100153615"/>
          <a:ext cx="3290195" cy="2594646"/>
        </a:xfrm>
        <a:prstGeom prst="rect">
          <a:avLst/>
        </a:prstGeom>
      </xdr:spPr>
    </xdr:pic>
    <xdr:clientData/>
  </xdr:oneCellAnchor>
  <xdr:oneCellAnchor>
    <xdr:from>
      <xdr:col>8</xdr:col>
      <xdr:colOff>46182</xdr:colOff>
      <xdr:row>228</xdr:row>
      <xdr:rowOff>184729</xdr:rowOff>
    </xdr:from>
    <xdr:ext cx="2748781" cy="3495707"/>
    <xdr:pic>
      <xdr:nvPicPr>
        <xdr:cNvPr id="18" name="Imagen 17">
          <a:extLst>
            <a:ext uri="{FF2B5EF4-FFF2-40B4-BE49-F238E27FC236}">
              <a16:creationId xmlns:a16="http://schemas.microsoft.com/office/drawing/2014/main" id="{39D1F6F7-3878-A341-BE54-3AE739DCBCE0}"/>
            </a:ext>
          </a:extLst>
        </xdr:cNvPr>
        <xdr:cNvPicPr>
          <a:picLocks noChangeAspect="1"/>
        </xdr:cNvPicPr>
      </xdr:nvPicPr>
      <xdr:blipFill>
        <a:blip xmlns:r="http://schemas.openxmlformats.org/officeDocument/2006/relationships" r:embed="rId11" cstate="email">
          <a:extLst>
            <a:ext uri="{28A0092B-C50C-407E-A947-70E740481C1C}">
              <a14:useLocalDpi xmlns:a14="http://schemas.microsoft.com/office/drawing/2010/main"/>
            </a:ext>
          </a:extLst>
        </a:blip>
        <a:stretch>
          <a:fillRect/>
        </a:stretch>
      </xdr:blipFill>
      <xdr:spPr>
        <a:xfrm rot="5400000">
          <a:off x="6276719" y="46887792"/>
          <a:ext cx="3495707" cy="2748781"/>
        </a:xfrm>
        <a:prstGeom prst="rect">
          <a:avLst/>
        </a:prstGeom>
      </xdr:spPr>
    </xdr:pic>
    <xdr:clientData/>
  </xdr:oneCellAnchor>
  <xdr:oneCellAnchor>
    <xdr:from>
      <xdr:col>14</xdr:col>
      <xdr:colOff>762000</xdr:colOff>
      <xdr:row>200</xdr:row>
      <xdr:rowOff>254000</xdr:rowOff>
    </xdr:from>
    <xdr:ext cx="10150122" cy="5267186"/>
    <xdr:pic>
      <xdr:nvPicPr>
        <xdr:cNvPr id="19" name="Imagen 18">
          <a:extLst>
            <a:ext uri="{FF2B5EF4-FFF2-40B4-BE49-F238E27FC236}">
              <a16:creationId xmlns:a16="http://schemas.microsoft.com/office/drawing/2014/main" id="{A8D64B3C-076C-774B-A7BA-0B75914D4B43}"/>
            </a:ext>
          </a:extLst>
        </xdr:cNvPr>
        <xdr:cNvPicPr>
          <a:picLocks noChangeAspect="1"/>
        </xdr:cNvPicPr>
      </xdr:nvPicPr>
      <xdr:blipFill>
        <a:blip xmlns:r="http://schemas.openxmlformats.org/officeDocument/2006/relationships" r:embed="rId12" cstate="email">
          <a:extLst>
            <a:ext uri="{28A0092B-C50C-407E-A947-70E740481C1C}">
              <a14:useLocalDpi xmlns:a14="http://schemas.microsoft.com/office/drawing/2010/main"/>
            </a:ext>
          </a:extLst>
        </a:blip>
        <a:stretch>
          <a:fillRect/>
        </a:stretch>
      </xdr:blipFill>
      <xdr:spPr>
        <a:xfrm>
          <a:off x="12319000" y="40843200"/>
          <a:ext cx="10150122" cy="5267186"/>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12</xdr:col>
      <xdr:colOff>1816100</xdr:colOff>
      <xdr:row>23</xdr:row>
      <xdr:rowOff>152400</xdr:rowOff>
    </xdr:from>
    <xdr:ext cx="889001" cy="1299634"/>
    <xdr:pic>
      <xdr:nvPicPr>
        <xdr:cNvPr id="2" name="Imagen 1">
          <a:extLst>
            <a:ext uri="{FF2B5EF4-FFF2-40B4-BE49-F238E27FC236}">
              <a16:creationId xmlns:a16="http://schemas.microsoft.com/office/drawing/2014/main" id="{47E4126E-120A-3140-B390-248F79276DEE}"/>
            </a:ext>
          </a:extLst>
        </xdr:cNvPr>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2255500" y="6324600"/>
          <a:ext cx="889001" cy="1299634"/>
        </a:xfrm>
        <a:prstGeom prst="rect">
          <a:avLst/>
        </a:prstGeom>
      </xdr:spPr>
    </xdr:pic>
    <xdr:clientData/>
  </xdr:oneCellAnchor>
  <xdr:oneCellAnchor>
    <xdr:from>
      <xdr:col>12</xdr:col>
      <xdr:colOff>1371600</xdr:colOff>
      <xdr:row>60</xdr:row>
      <xdr:rowOff>169334</xdr:rowOff>
    </xdr:from>
    <xdr:ext cx="778934" cy="1071032"/>
    <xdr:pic>
      <xdr:nvPicPr>
        <xdr:cNvPr id="3" name="Imagen 2">
          <a:extLst>
            <a:ext uri="{FF2B5EF4-FFF2-40B4-BE49-F238E27FC236}">
              <a16:creationId xmlns:a16="http://schemas.microsoft.com/office/drawing/2014/main" id="{301577CA-5E33-3E4D-8981-D4D4EA130AF9}"/>
            </a:ext>
          </a:extLst>
        </xdr:cNvPr>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1811000" y="16222134"/>
          <a:ext cx="778934" cy="1071032"/>
        </a:xfrm>
        <a:prstGeom prst="rect">
          <a:avLst/>
        </a:prstGeom>
      </xdr:spPr>
    </xdr:pic>
    <xdr:clientData/>
  </xdr:oneCellAnchor>
  <xdr:oneCellAnchor>
    <xdr:from>
      <xdr:col>8</xdr:col>
      <xdr:colOff>135467</xdr:colOff>
      <xdr:row>7</xdr:row>
      <xdr:rowOff>186267</xdr:rowOff>
    </xdr:from>
    <xdr:ext cx="2971818" cy="4241800"/>
    <xdr:pic>
      <xdr:nvPicPr>
        <xdr:cNvPr id="4" name="Imagen 3">
          <a:extLst>
            <a:ext uri="{FF2B5EF4-FFF2-40B4-BE49-F238E27FC236}">
              <a16:creationId xmlns:a16="http://schemas.microsoft.com/office/drawing/2014/main" id="{166E7780-7187-DA4A-9284-B05282149BAE}"/>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rot="5400000">
          <a:off x="6637876" y="3564458"/>
          <a:ext cx="4241800" cy="2971818"/>
        </a:xfrm>
        <a:prstGeom prst="rect">
          <a:avLst/>
        </a:prstGeom>
      </xdr:spPr>
    </xdr:pic>
    <xdr:clientData/>
  </xdr:oneCellAnchor>
  <xdr:oneCellAnchor>
    <xdr:from>
      <xdr:col>8</xdr:col>
      <xdr:colOff>0</xdr:colOff>
      <xdr:row>43</xdr:row>
      <xdr:rowOff>0</xdr:rowOff>
    </xdr:from>
    <xdr:ext cx="3095821" cy="4182536"/>
    <xdr:pic>
      <xdr:nvPicPr>
        <xdr:cNvPr id="5" name="Imagen 4">
          <a:extLst>
            <a:ext uri="{FF2B5EF4-FFF2-40B4-BE49-F238E27FC236}">
              <a16:creationId xmlns:a16="http://schemas.microsoft.com/office/drawing/2014/main" id="{E01604C2-C62F-EE41-832D-3D7B1FA6E2EB}"/>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rot="5400000">
          <a:off x="6594043" y="11859057"/>
          <a:ext cx="4182536" cy="3095821"/>
        </a:xfrm>
        <a:prstGeom prst="rect">
          <a:avLst/>
        </a:prstGeom>
      </xdr:spPr>
    </xdr:pic>
    <xdr:clientData/>
  </xdr:oneCellAnchor>
  <xdr:oneCellAnchor>
    <xdr:from>
      <xdr:col>11</xdr:col>
      <xdr:colOff>643466</xdr:colOff>
      <xdr:row>7</xdr:row>
      <xdr:rowOff>169333</xdr:rowOff>
    </xdr:from>
    <xdr:ext cx="3017531" cy="4224867"/>
    <xdr:pic>
      <xdr:nvPicPr>
        <xdr:cNvPr id="6" name="Imagen 5">
          <a:extLst>
            <a:ext uri="{FF2B5EF4-FFF2-40B4-BE49-F238E27FC236}">
              <a16:creationId xmlns:a16="http://schemas.microsoft.com/office/drawing/2014/main" id="{DAD50189-3570-B349-8015-E88249A0C0F9}"/>
            </a:ext>
          </a:extLst>
        </xdr:cNvPr>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rot="5400000">
          <a:off x="9653698" y="3516201"/>
          <a:ext cx="4224867" cy="3017531"/>
        </a:xfrm>
        <a:prstGeom prst="rect">
          <a:avLst/>
        </a:prstGeom>
      </xdr:spPr>
    </xdr:pic>
    <xdr:clientData/>
  </xdr:oneCellAnchor>
  <xdr:oneCellAnchor>
    <xdr:from>
      <xdr:col>11</xdr:col>
      <xdr:colOff>601130</xdr:colOff>
      <xdr:row>43</xdr:row>
      <xdr:rowOff>45155</xdr:rowOff>
    </xdr:from>
    <xdr:ext cx="3064935" cy="4069645"/>
    <xdr:pic>
      <xdr:nvPicPr>
        <xdr:cNvPr id="7" name="Imagen 6">
          <a:extLst>
            <a:ext uri="{FF2B5EF4-FFF2-40B4-BE49-F238E27FC236}">
              <a16:creationId xmlns:a16="http://schemas.microsoft.com/office/drawing/2014/main" id="{F044C5EB-2DD1-2C47-ABB0-2A46CBA53804}"/>
            </a:ext>
          </a:extLst>
        </xdr:cNvPr>
        <xdr:cNvPicPr>
          <a:picLocks noChangeAspect="1"/>
        </xdr:cNvPicPr>
      </xdr:nvPicPr>
      <xdr:blipFill>
        <a:blip xmlns:r="http://schemas.openxmlformats.org/officeDocument/2006/relationships" r:embed="rId6" cstate="email">
          <a:extLst>
            <a:ext uri="{28A0092B-C50C-407E-A947-70E740481C1C}">
              <a14:useLocalDpi xmlns:a14="http://schemas.microsoft.com/office/drawing/2010/main"/>
            </a:ext>
          </a:extLst>
        </a:blip>
        <a:stretch>
          <a:fillRect/>
        </a:stretch>
      </xdr:blipFill>
      <xdr:spPr>
        <a:xfrm>
          <a:off x="10215030" y="11360855"/>
          <a:ext cx="3064935" cy="406964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3.%20NORDESTE/3.%20PRESUPUESTO%20OFICIAL%20Y%20APUS/PRESUPUESTO,%20APUS,%20PAGA,%20PMT,%20C&#193;LCULO%20DEL%20AIU.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LEONARDO-PC/Users/ESCRITORIO/aaaaaaaaaaaaaa/PROPUESTA%20LAS%20MUJERES%202008/SAN%20BERNARDO%20DEL%20VIENTO/SAN%20BERNARDO%20DEL%20VIENTO/AULAS/PRESUPUESTO%20COCINAS%20ESCOLARE%20vvv.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USER/Desktop/LUCHO/PROYECTO%20NUEVO%20URABA%20N001/PRESUPUESTO%20uraba%202019/PRESUPUESTO%20VIAS%20TERCIARIAS%20PLACA%20HUELLA%20Y%20ASFALT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SERVIDOR01/Publica/Mis%20documentos/PM%20EB&#201;JICO/alternativas/alcantarillado/1B/combinado/alternativa%201B%20alcantarillado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Pc1/Mis%20documentos/Datos/K1/03%20Grupo%2005/02%20Dise&#241;os/01%20Ahorcado/02%20Memorias/02%20Hojas/Cantidades%20de%20Obra/02%20VILLAHERMOSA.Chalo/01%20Dis_AC_VH_02111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grupotecmedics.a.s/Library/Containers/com.microsoft.Excel/Data/Desktop/PROYECTO%202019/PRESUPUESTO%20uraba%202019/PRESUPUESTO%20VIAS%20TERCIARIAS%20PLACA%20HUELLA%20Y%20ASFALT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MESING/Carlos%20(C)/00-2004/Frigosin&#250;/Bombeo-Frigosin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MESING/Unidad%20C/00-2004/San%20Pedro/Lagunas/Linea%20de%20Impulsio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PROYECTOS/DIRECTOS/MUNICIPIO%20DE%20SANTA%20FE/PRESUPUESTO/PRESUPUESTO%20PAVIMENTO%20SANTA%20FE_Versi&#243;n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ASUS/Downloads/POE_NORDESTE_Miguel.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grupotecmedics.a.s/Library/Containers/com.microsoft.Excel/Data/Desktop/PROYECTO%202019/PRESUPUESTO%20uraba%202019/cantidades%20de%20obra.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ACER/Desktop/CVTU%202020/BALANCES%20PRESUPUESTALES/BALANCE%20CANTIDADES%20-%20CALIBRACI&#211;N%20-%20CVTU202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Servidor/ingecrea%20consultores/Users/Sebastian%20Amaya/Downloads/APU%20-%20Presupuesto%20IE%20Emilio%20ValderramaToledo%20%20(Ingecrea).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Equipo-servidor/OBRAS%20&amp;%20PISCINAS%202019/2.%20Misionales/2.1.%20G.%20Comercial/2.1.2%20Doctor%20Pool/Registros/modelo%20calculo%20equipos%20hidrahulic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vipcompany/Documents/CONSTRUELC/ACTA%20DE%20OBRA/ACTA%20NUMERO%202/ENTREGABLES/PRESUPUESTOCA-CANTIDADES-MEMORIAS%20ACTA%20NUMERO2%20VR%203.1.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vipcompany/Documents/CONSTRUELC/ACTA%20DE%20OBRA/ACTA%20NUMERO%202/ENTREGABLES/ACTA%20NUMERO%202%20REV.%204.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sanearp1/DATOS/HLOPEZA/CANTIDADES%20GERONA/Documents%20and%20Settings/swilches/Configuraci&#243;n%20local/Archivos%20temporales%20de%20Internet/OLK6/formulario%20bas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sanear82/D/01.ALGARROBO/Entrega%20Bellavista%20Nov12/Volumen%203_%20Informe%20general%20de%20diseno%20del%20proyecto%20de%20Alcantarillado/Anexos/BELLAV_AA_D_IN_03_A%205%20Diseno%20descole%20V0_Agosto_1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Lblanco3/CONTRATO5/REAJUSTE%2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192.168.1.170/vigentes/Documents%20and%20Settings/elizabeth.ocampo/Escritorio/BELLAV_AA_D_IN_03_A%205%20Diseno%20descole%20V0_Agosto_1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sanear82/D/01.ALGARROBO/1.%20Bellavista/1.%20Volumenes/Volumen%203.%20Informe%20general%20de%20dise&#241;o%20del%20proyecto%20de%20Alcantarillado/Anexos/Dise&#241;o%20descole%20PTAR_BELLAVIST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sanear82/D/01.ALGARROBO/1.%20Bellavista/1.%20Volumenes/Volumen%203.%20Informe%20general%20de%20dise&#241;o%20del%20proyecto%20de%20Alcantarillado/Anexos/BELLAV_AA_D_IN_03_A_XXX%20redes_Alcd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CD33FF39/PREDIMENSIONAMIENTO%20SISTEMA%20ESTADI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USUARIO/Desktop/Versalles%20979_GT_G03_01_1%2025OCT2018%20(1)%20-%20copia.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Presupuestos/PAULA/Documents%20and%20Settings/Propietario/Mis%20documentos/PAULA/actas%20cnch/actas%20cnch/RESUMEN%202002/ACT200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PROACTIVA%20&amp;%20CONSPI/Desktop/EMPRESAS/CONSPI%20Y%20CIA%20S.A.S/REDES%20ABEJORRAL-PANTANILLO/24.%20PRESUPUESTO/Presupuesto_Pantanillo_enero2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EMPRESA/BETULIA%20LA%20GUAMALA/Presupuesto%20Betulia%20-%20copi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Nasly/buzon/Users/Usuario/Desktop/Documents%20and%20Settings/Juan%20Arrubla/APU%20Secundaria%20Corvide.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Coordinaci&#243;n%20Saneamiento%202019/Coordinaci&#243;n%20de%20Obras/8.%20EL%20SANTUARIO/Presupuesto/Calibraci&#243;n/Interel%20005/Presupuesto.%2009-12-2019%20GUAMALA%20(2).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DOCUME~1/GIOVAN~1.JIM/CONFIG~1/Temp/PRESUPUESTO%20REDES%20V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Usuario/Downloads/CENTRO%20DE%20INCLUSI&#211;N%20FINAL%20FASE%201-%2010NOV2021%20(1).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Users/PROACTIVA%20&amp;%20CONSPI/Desktop/EMPRESAS/CONSPI%20Y%20CIA%20S.A.S/REDES%20ABEJORRAL-PANTANILLO/24.%20PRESUPUESTO/Presupuesto_Pantanillo_enero2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LEONARDO-PC/Users/ESCRITORIO/aaaaaaaaaaaaaa/PROPUESTA%20LAS%20MUJERES%202008/SAN%20BERNARDO%20DEL%20VIENTO/SAN%20BERNARDO%20DEL%20VIENTO/AULAS/PRESUPUESTO%20COCINAS%20ESCOLARE%20vvv.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Server/ARCHIVOS/PAULA/actas%20cnch/actas%20cnch/RESUMEN%202003/CNCH2003.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Presupuestos/PAULA/Documents%20and%20Settings/Propietario/Mis%20documentos/PAULA/actas%20cnch/actas%20cnch/RESUMEN%202002/ACTASCNCH200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Y:/DISCO%20LOCAL%20C/pan%20de%20azucar/ACTA%204%20Y%20FINAL/ULTIMA/MEMORIAS%20ACTA%20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Nasly/buzon/Users/Usuario/Desktop/actual/MODELOS/ISO%209000/Hoja%20calculo/F03400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Nasly/buzon/windows/TEMP/ADMINISTRATIVA/BAAN/lista%20de%20precios%20definitiva%20sep16-9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EDU/UNIDAD%20HOSPITALARIA%20CONCEJO%20DE%20MEDELLIN/ppto%20pajarito%20ultimo/ENTREGA%20FINAL/ULTIMO/ENTREGA%2012-11-09/Presupuesto%20Clinica%20Concejo%2013-11-0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C:/C:/C:/ADIAZL2/Users/Documents%20and%20Settings/Nelson%20Diez%20Velez/Mis%20documentos/Dario%20Pacheco%20en%20Dario%20Pacheco%20(Dpacheco)/LISTA%20DE%20CANTIDAD/FORM%2017%20-%20Lista%20de%20cantidades%20de%20obra%20y%20precios%20unitarios%20-%20PRES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Users/PROACTIVA%20&amp;%20CONSPI/Desktop/EMPRESAS/CONSPI%20Y%20CIA%20S.A.S/REDES%20ABEJORRAL-PANTANILLO/24.%20PRESUPUESTO/Presupuesto_Pantanillo_enero2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H:/a%20%20aaInformaci&#243;n%20GRUPO%204/A%20MInformes%20Mensuales/Informe%20de%20estado%20vial%20ene/aCCIDENTES%20DE%201995%20-%2019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Yubert%20Franco/TAREAS%20ALCALDIA%20EL%20CARMEN%20DE%20VIBORAL/Mat.%20Santiago%20Ran/PRESUPUESTO%20DE%20REFERENCIA%20FORMATO%20MODIFICABLE.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280C58CC/a%20%20aaInformaci&#243;n%20GRUPO"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Users/ASUS/Desktop/PROACTIVA%20SAS/PANTANILLO/PRESUPUESTO/Presupuesto_Pantanillo_enero2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sanear84/D/MAGDALENA/EL%20RETEN/LA%20COLOMBIA/Volumenes%20V1/Vol2_Acueducto/Anexos%20Acueducto/AContreras/TRANS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sanear84/D/MAGDALENA/EL%20RETEN/LA%20COLOMBIA/Volumenes%20V1/Vol2_Acueducto/Anexos%20Acueducto/Pre-pre%20pliego/Prepliego/PRE-ptto/Modelaci_nSincelejo_24_06_06_Final_Meta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USER/Desktop/Plantilla_Estructuraci&#243;n_Presupuestos_Municipios_v1.9.2_SanVicente_escalasT1.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Nasly/buzon/Users/Usuario/Desktop/OFERTA/16XX_19_0095%20Ampliac.%20Banco/F034000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Serv_rebombeo/publica_rebombeo/GERENCIA%20DE%20PROYECTOS/3%20VALORACION%20DE%20ACTIVOS/1%20SINCELEJO%2014%20ABRIL%20REV/Partidimetro%20Actualizado%20ADES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SERVIDOR01/Publica/Mis%20documentos/PM%20EB&#201;JICO/alternativas/alcantarillado/1B/combinado/alternativa%201B%20alcantarillado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Sanearpc8/d/PROYECTOS/BUENOS%20AIRES/DISE&#209;O/Dise&#241;o%20hidraulico%20de%20component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HC/Documents/CONHYDRA/CARMEN%20DE%20VIBORAL/Informes/Presupuesto/PRESUPUESTO2Conhydra.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Pc1/Mis%20documentos/Datos/K1/03%20Grupo%2005/02%20Dise&#241;os/01%20Ahorcado/02%20Memorias/02%20Hojas/Cantidades%20de%20Obra/02%20VILLAHERMOSA.Chalo/01%20Dis_AC_VH_02111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Sanear16/d/PROYECTOS/Segovia1/ANTEPROYECTO/Anclajes-segovia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Sanearpc8/d/PROYECTOS/CORANTIOQUIA/Tarso/3.%20DISE&#209;O/ACUEDUCTO/cantidades%20de%20obra%20act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Server/ARCHIVOS/CORDOUTSOURCING/CNCH/Centros%20de%20costo/SEG..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H:/Users/Usuario/AppData/Local/Temp/Rar$DI05.444/APU%20-%20Inv..GRUPO%20I.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10.0.0.4/tecnico/Documents%20and%20Settings/67370/Configuraci&#243;n%20local/Archivos%20temporales%20de%20Internet/Content.IE5/UOTNRVQZ/Presupuesto%20correigio%20nora%20morales(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Estacion2/d/DOCUME~1/USER05~1/CONFIG~1/TEMP/ADMINISTRACION%20VIAL%20G2/PRESUPUESTOS/Presupuesto%20remoci&#243;n%20de%20derrumb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AYULEDY/CANCHA%20SUR/8.%20Presupuesto%20cancha%20y%20placa%20polideportiva/Presupuesto%20Final%20y%20APU.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G:/Users/Alfredo/Desktop/Concepto%20&amp;%20Movimiento/PROYECTOS%202012/Ejecucion/Lista%20Multiusos%20Itagui/Pptos/Base%20datos/2012-08-21/01%20Presupuesto/GP-485%20-%20PAO%20V49.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Nasly/buzon/WINDOWS/TEMP/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ESING/Carlos%20(C)/00-2004/Frigosin&#250;/Bombeo-Frigosinu.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Nasly/buzon/Users/Usuario/Desktop/ATDSV/Berlin/CoC/HERSTELLER/SIPARK/Engineering/SIPARK%20Engineering16_ATDSV.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G:/MIS%20DOCUMENTOS/Downloads/software%20apu%20fredonia%20dapard.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Users/MVALEN~1/AppData/Local/Temp/notesBAAA25/Users/1037579737/Documents/ZONE%204/PP%2009-10/MALLA%20VIAL/MALLA%20VIAL/HLOPEZA/GERONA/CANTIDADES%20REPOSICION/SUBCIRCUITO%207/REDES7.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INVIAS/APU_CONCE...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MV-02-BOL/EST.V&#205;A%20CRIT.TECNICO%20AMB-BOL-02/DICIEMBRE-2008/EST.V&#205;A%20CRITERIO%20TECNICO%2090BLB.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EST.V&#205;A%20CRITERIO%20TECNICO.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MESING/Unidad%20C/00-2004/San%20Pedro/Lagunas/Linea%20de%20Impulsion.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Users/U(suario/AppData/Local/Microsoft/Windows/Temporary%20Internet%20Files/Content.Outlook/F2UAIURH/Users/Jaime/AppData/Local/Temp/Rar$DIa0.735/Proyectos/284_GT_G03_01_17ABRIL2018-FRONTIN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Giovanny/c/Copia%20Calidad/Mis%20documentos/Area%20Tecnica/Licitaciones/Epm/Actualizacion%20Guayabal/WINDOWS/TEMP/RELACI~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Julio%20David/Documents/INVIAS%202012/Convenios%202012/Informaci&#243;n%20t&#233;cnica%20de%20municipios%202012/Guatape%202012/Convenio%20I%20primer%20paquete%20-%20V&#237;a%20Anillo%20Vial%20Guatape%20-%20La%20Piedra/Pto%20Guatape%20-%20anillo%20vial%20guatape%20paquete%20I.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Narino_Planeacion.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presupuesto%20municipios/809_GT_G03_03MAYO2018_%20APU%20TITIRIBI.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SIMULACI&#211;NEDIFICIO.ok.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MVALEN~1/AppData/Local/Temp/notesBAAA25/Users/1037579737/Documents/ZONE%204/PP%2009-10/MALLA%20VIAL/MALLA%20VIAL/PAVICOL/MSOFFICE/LICITAR/analisis%20del%20AIU/AIU.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Servidor/ingecrea%20consultores/Users/Sebastian%20Amaya/Downloads/APU%20-%20Presupuesto%20IE%20Emilio%20ValderramaToledo%20%20(Ingecrea).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Users/U(suario/AppData/Local/Microsoft/Windows/Temporary%20Internet%20Files/Content.Outlook/F2UAIURH/BETULIA%20093_GT_G03_01_26NOV2018%20(2).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jmperez/Downloads/Users/ING~1.OSC/AppData/Local/Temp/Rar$DI01.853/Cantidades_750%20_Alta_Suelo%20AB.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Nasly/buzon/WINDOWS/TEMP/330-001-02%20-%20Etapa%201%20-%20Tipo%20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H:/Equipo-servidor/OBRAS%20&amp;%20PISCINAS%202019/2.%20Misionales/2.1.%20G.%20Comercial/2.1.2%20Doctor%20Pool/Registros/modelo%20calculo%20equipos%20hidrahulicos.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presupuesto%20municipios/093_GT_G03_01_30MAY2018_%20AP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PRES NORDESTE 1"/>
      <sheetName val="BALANCE CANTIDADES URABÁ)"/>
      <sheetName val="A.I.U"/>
      <sheetName val="P.A.G.A"/>
      <sheetName val="PManejo de transito"/>
      <sheetName val="PAGA"/>
      <sheetName val="PMT"/>
      <sheetName val="Caracterización"/>
      <sheetName val="PRES  NORDESTE"/>
      <sheetName val="Caracterización (2)"/>
      <sheetName val="PMT (2)"/>
      <sheetName val="PAGA Y PAPSO"/>
      <sheetName val="cálculo del AIU"/>
      <sheetName val="cálculo del AIU (2)"/>
      <sheetName val="1.1"/>
      <sheetName val="1.2"/>
      <sheetName val="1.3"/>
      <sheetName val="1.4"/>
      <sheetName val="1.5"/>
      <sheetName val="1.6"/>
      <sheetName val="1.7"/>
      <sheetName val="1.8"/>
      <sheetName val="1.9"/>
      <sheetName val="2.1"/>
      <sheetName val="2.2"/>
      <sheetName val="2.3"/>
      <sheetName val="2.4"/>
      <sheetName val="2.5"/>
      <sheetName val="2.6"/>
      <sheetName val="2.7"/>
      <sheetName val="3.1"/>
      <sheetName val="4.1"/>
      <sheetName val="F. P. AIU"/>
      <sheetName val="Apu Valla"/>
      <sheetName val="Analisis Baños"/>
      <sheetName val="FM CARCTERIZA"/>
      <sheetName val="APU PMT"/>
      <sheetName val="Insumos"/>
      <sheetName val="Concretos y morteros"/>
      <sheetName val="Equipo y transporte"/>
      <sheetName val="CUADRILLAS"/>
      <sheetName val="Rendimi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4">
          <cell r="D4">
            <v>3090</v>
          </cell>
        </row>
        <row r="5">
          <cell r="D5">
            <v>4950</v>
          </cell>
        </row>
        <row r="6">
          <cell r="D6">
            <v>31500</v>
          </cell>
        </row>
        <row r="7">
          <cell r="D7">
            <v>45250</v>
          </cell>
        </row>
        <row r="8">
          <cell r="D8">
            <v>55400</v>
          </cell>
        </row>
        <row r="9">
          <cell r="D9">
            <v>37500</v>
          </cell>
        </row>
        <row r="10">
          <cell r="D10">
            <v>56000</v>
          </cell>
        </row>
        <row r="11">
          <cell r="D11">
            <v>550.58823529411768</v>
          </cell>
        </row>
        <row r="15">
          <cell r="D15">
            <v>75</v>
          </cell>
        </row>
        <row r="16">
          <cell r="D16">
            <v>14500</v>
          </cell>
        </row>
        <row r="17">
          <cell r="D17">
            <v>390000</v>
          </cell>
        </row>
        <row r="19">
          <cell r="D19">
            <v>80907</v>
          </cell>
        </row>
        <row r="20">
          <cell r="D20">
            <v>227767</v>
          </cell>
        </row>
        <row r="23">
          <cell r="D23">
            <v>48000</v>
          </cell>
        </row>
        <row r="24">
          <cell r="D24">
            <v>520000</v>
          </cell>
        </row>
        <row r="25">
          <cell r="D25">
            <v>1.8</v>
          </cell>
        </row>
        <row r="26">
          <cell r="D26">
            <v>85000</v>
          </cell>
        </row>
        <row r="36">
          <cell r="D36">
            <v>15000</v>
          </cell>
        </row>
        <row r="45">
          <cell r="D45">
            <v>17900</v>
          </cell>
        </row>
        <row r="48">
          <cell r="D48">
            <v>13048</v>
          </cell>
        </row>
      </sheetData>
      <sheetData sheetId="39">
        <row r="5">
          <cell r="J5">
            <v>37</v>
          </cell>
        </row>
        <row r="9">
          <cell r="J9">
            <v>46.2</v>
          </cell>
          <cell r="K9">
            <v>5.3</v>
          </cell>
        </row>
        <row r="10">
          <cell r="J10">
            <v>50.63</v>
          </cell>
          <cell r="K10">
            <v>1.7</v>
          </cell>
        </row>
        <row r="11">
          <cell r="J11">
            <v>41.5</v>
          </cell>
          <cell r="K11">
            <v>2.35</v>
          </cell>
        </row>
        <row r="12">
          <cell r="J12">
            <v>110</v>
          </cell>
          <cell r="K12">
            <v>2.8</v>
          </cell>
        </row>
        <row r="13">
          <cell r="J13">
            <v>65.3</v>
          </cell>
          <cell r="K13">
            <v>3.53</v>
          </cell>
        </row>
      </sheetData>
      <sheetData sheetId="40">
        <row r="11">
          <cell r="D11">
            <v>7800</v>
          </cell>
        </row>
        <row r="12">
          <cell r="D12">
            <v>125000</v>
          </cell>
        </row>
        <row r="14">
          <cell r="D14">
            <v>3600</v>
          </cell>
        </row>
        <row r="16">
          <cell r="D16">
            <v>75000</v>
          </cell>
        </row>
        <row r="18">
          <cell r="D18">
            <v>1300</v>
          </cell>
        </row>
        <row r="19">
          <cell r="D19">
            <v>68000</v>
          </cell>
        </row>
        <row r="20">
          <cell r="D20">
            <v>120000</v>
          </cell>
        </row>
        <row r="24">
          <cell r="D24">
            <v>55000</v>
          </cell>
        </row>
        <row r="26">
          <cell r="D26">
            <v>6000000</v>
          </cell>
        </row>
        <row r="29">
          <cell r="D29">
            <v>55000</v>
          </cell>
        </row>
      </sheetData>
      <sheetData sheetId="41">
        <row r="8">
          <cell r="C8">
            <v>33333</v>
          </cell>
        </row>
        <row r="9">
          <cell r="C9">
            <v>50000</v>
          </cell>
        </row>
        <row r="11">
          <cell r="B11">
            <v>3500000</v>
          </cell>
        </row>
        <row r="12">
          <cell r="B12">
            <v>2000000</v>
          </cell>
        </row>
        <row r="13">
          <cell r="B13">
            <v>2100000</v>
          </cell>
        </row>
        <row r="16">
          <cell r="B16">
            <v>8000000</v>
          </cell>
        </row>
        <row r="26">
          <cell r="B26">
            <v>1107336</v>
          </cell>
        </row>
      </sheetData>
      <sheetData sheetId="4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
      <sheetName val="M.O."/>
      <sheetName val="Apu Basicos"/>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capitulos"/>
      <sheetName val="Pto.POR MUNICIPIO"/>
      <sheetName val="A.I.U"/>
      <sheetName val="APU CAPITULO 1"/>
      <sheetName val="APU CAPITULO 2"/>
      <sheetName val="APU CAPITULO 3"/>
      <sheetName val="APU CAPITULO 4"/>
      <sheetName val="P.A.G.A"/>
      <sheetName val="Rendimiento"/>
      <sheetName val="CUADRILLAS"/>
      <sheetName val="Factor Prestacionas para aiu"/>
      <sheetName val="MEMORIAS CURVAS"/>
      <sheetName val="4.6"/>
      <sheetName val="4.7"/>
      <sheetName val="4.8"/>
      <sheetName val="4.9"/>
      <sheetName val="4.10"/>
      <sheetName val="4.11"/>
      <sheetName val="4.13"/>
      <sheetName val="4.17"/>
      <sheetName val="4.19"/>
      <sheetName val="4.20"/>
      <sheetName val="4.21"/>
      <sheetName val="4.22"/>
      <sheetName val="4.23"/>
      <sheetName val="4.24"/>
      <sheetName val="4.25"/>
      <sheetName val="4.26"/>
      <sheetName val="4.27"/>
      <sheetName val="4.28"/>
      <sheetName val="4.29"/>
      <sheetName val="4.30"/>
      <sheetName val="4.32"/>
      <sheetName val="4.33"/>
      <sheetName val="4.34"/>
      <sheetName val="4.35"/>
      <sheetName val="4.36"/>
      <sheetName val="PManejo de transito"/>
      <sheetName val="APU PMT"/>
      <sheetName val="Caracterización"/>
      <sheetName val="Insumos"/>
      <sheetName val="Concretos y morteros"/>
      <sheetName val="Equipo y transporte"/>
      <sheetName val="Factor Multiplicador"/>
      <sheetName val="Interventoria"/>
      <sheetName val="Precios par"/>
      <sheetName val="APU "/>
      <sheetName val="APU GAVIÓN 30M3"/>
      <sheetName val="APU MURO PANTALLA"/>
      <sheetName val="APU Cajas y aletas CONCRETO"/>
      <sheetName val="APU Cajas y aletas ACE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8">
          <cell r="C8">
            <v>39062</v>
          </cell>
        </row>
      </sheetData>
      <sheetData sheetId="11" refreshError="1">
        <row r="30">
          <cell r="C30">
            <v>0.59099999999999997</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row r="9">
          <cell r="D9">
            <v>55750</v>
          </cell>
        </row>
        <row r="11">
          <cell r="D11">
            <v>558664</v>
          </cell>
        </row>
        <row r="12">
          <cell r="D12">
            <v>1304</v>
          </cell>
        </row>
        <row r="31">
          <cell r="D31">
            <v>136255</v>
          </cell>
        </row>
        <row r="32">
          <cell r="D32">
            <v>136255</v>
          </cell>
        </row>
        <row r="33">
          <cell r="D33">
            <v>136255</v>
          </cell>
        </row>
        <row r="34">
          <cell r="D34">
            <v>136255</v>
          </cell>
        </row>
        <row r="35">
          <cell r="D35">
            <v>43237</v>
          </cell>
        </row>
        <row r="36">
          <cell r="D36">
            <v>136255</v>
          </cell>
        </row>
        <row r="37">
          <cell r="D37">
            <v>136255</v>
          </cell>
        </row>
        <row r="38">
          <cell r="D38">
            <v>136255</v>
          </cell>
        </row>
        <row r="49">
          <cell r="D49">
            <v>4810</v>
          </cell>
        </row>
        <row r="50">
          <cell r="D50">
            <v>75590</v>
          </cell>
        </row>
        <row r="51">
          <cell r="D51">
            <v>25150</v>
          </cell>
        </row>
      </sheetData>
      <sheetData sheetId="42" refreshError="1">
        <row r="12">
          <cell r="B12">
            <v>27.8</v>
          </cell>
        </row>
        <row r="15">
          <cell r="B15">
            <v>3.9</v>
          </cell>
        </row>
        <row r="76">
          <cell r="G76">
            <v>391103</v>
          </cell>
        </row>
        <row r="213">
          <cell r="G213">
            <v>386486</v>
          </cell>
        </row>
        <row r="257">
          <cell r="G257">
            <v>369216</v>
          </cell>
        </row>
        <row r="302">
          <cell r="G302">
            <v>328864</v>
          </cell>
        </row>
        <row r="318">
          <cell r="B318">
            <v>82.6</v>
          </cell>
        </row>
        <row r="320">
          <cell r="B320" t="str">
            <v>N/A</v>
          </cell>
        </row>
        <row r="321">
          <cell r="B321">
            <v>4.3</v>
          </cell>
        </row>
        <row r="392">
          <cell r="G392">
            <v>468993</v>
          </cell>
        </row>
        <row r="505">
          <cell r="G505">
            <v>486529</v>
          </cell>
        </row>
        <row r="542">
          <cell r="G542">
            <v>476405</v>
          </cell>
        </row>
        <row r="580">
          <cell r="G580">
            <v>435751</v>
          </cell>
        </row>
        <row r="596">
          <cell r="B596">
            <v>35</v>
          </cell>
        </row>
        <row r="599">
          <cell r="B599">
            <v>4.7</v>
          </cell>
        </row>
        <row r="633">
          <cell r="G633">
            <v>401337</v>
          </cell>
        </row>
        <row r="745">
          <cell r="G745">
            <v>404730</v>
          </cell>
        </row>
        <row r="782">
          <cell r="G782">
            <v>383299</v>
          </cell>
        </row>
        <row r="820">
          <cell r="G820">
            <v>344508</v>
          </cell>
        </row>
        <row r="838">
          <cell r="B838">
            <v>8.6</v>
          </cell>
        </row>
        <row r="841">
          <cell r="B841">
            <v>4</v>
          </cell>
        </row>
        <row r="875">
          <cell r="G875">
            <v>363813</v>
          </cell>
        </row>
        <row r="987">
          <cell r="G987">
            <v>356534</v>
          </cell>
        </row>
        <row r="1024">
          <cell r="G1024">
            <v>331661</v>
          </cell>
        </row>
        <row r="1062">
          <cell r="G1062">
            <v>293902</v>
          </cell>
        </row>
        <row r="1079">
          <cell r="B1079">
            <v>28.8</v>
          </cell>
        </row>
        <row r="1082">
          <cell r="B1082">
            <v>4.5</v>
          </cell>
        </row>
        <row r="1116">
          <cell r="G1116">
            <v>392524</v>
          </cell>
        </row>
        <row r="1229">
          <cell r="G1229">
            <v>393411</v>
          </cell>
        </row>
        <row r="1266">
          <cell r="G1266">
            <v>371172</v>
          </cell>
        </row>
        <row r="1304">
          <cell r="G1304">
            <v>332623</v>
          </cell>
        </row>
        <row r="1322">
          <cell r="B1322">
            <v>23</v>
          </cell>
        </row>
        <row r="1324">
          <cell r="B1324" t="str">
            <v>N/A</v>
          </cell>
        </row>
        <row r="1325">
          <cell r="B1325">
            <v>3.6</v>
          </cell>
        </row>
        <row r="1359">
          <cell r="G1359">
            <v>384280</v>
          </cell>
        </row>
        <row r="1471">
          <cell r="G1471">
            <v>382823</v>
          </cell>
        </row>
        <row r="1508">
          <cell r="G1508">
            <v>359827</v>
          </cell>
        </row>
        <row r="1546">
          <cell r="G1546">
            <v>321505</v>
          </cell>
        </row>
        <row r="1564">
          <cell r="B1564">
            <v>50.5</v>
          </cell>
        </row>
        <row r="1566">
          <cell r="B1566" t="str">
            <v>N/A</v>
          </cell>
        </row>
        <row r="1567">
          <cell r="B1567">
            <v>4</v>
          </cell>
        </row>
        <row r="1601">
          <cell r="G1601">
            <v>423368</v>
          </cell>
        </row>
        <row r="1713">
          <cell r="G1713">
            <v>433027</v>
          </cell>
        </row>
        <row r="1750">
          <cell r="G1750">
            <v>413617</v>
          </cell>
        </row>
        <row r="1788">
          <cell r="G1788">
            <v>374219</v>
          </cell>
        </row>
        <row r="1806">
          <cell r="B1806">
            <v>132.4</v>
          </cell>
        </row>
        <row r="1809">
          <cell r="B1809">
            <v>3.7</v>
          </cell>
        </row>
        <row r="1843">
          <cell r="G1843">
            <v>539777</v>
          </cell>
        </row>
        <row r="1955">
          <cell r="G1955">
            <v>582543</v>
          </cell>
        </row>
        <row r="1992">
          <cell r="G1992">
            <v>573813</v>
          </cell>
        </row>
        <row r="2030">
          <cell r="G2030">
            <v>531212</v>
          </cell>
        </row>
        <row r="2048">
          <cell r="B2048">
            <v>63.7</v>
          </cell>
        </row>
        <row r="2051">
          <cell r="B2051">
            <v>4</v>
          </cell>
        </row>
        <row r="2085">
          <cell r="G2085">
            <v>442130</v>
          </cell>
        </row>
        <row r="2197">
          <cell r="G2197">
            <v>457125</v>
          </cell>
        </row>
        <row r="2234">
          <cell r="G2234">
            <v>439436</v>
          </cell>
        </row>
        <row r="2272">
          <cell r="G2272">
            <v>399899</v>
          </cell>
        </row>
      </sheetData>
      <sheetData sheetId="43" refreshError="1">
        <row r="20">
          <cell r="D20">
            <v>204047</v>
          </cell>
        </row>
        <row r="21">
          <cell r="D21">
            <v>13002</v>
          </cell>
        </row>
        <row r="22">
          <cell r="D22">
            <v>117382</v>
          </cell>
        </row>
        <row r="23">
          <cell r="D23">
            <v>127879</v>
          </cell>
        </row>
        <row r="24">
          <cell r="D24">
            <v>75955</v>
          </cell>
        </row>
        <row r="26">
          <cell r="D26">
            <v>148957</v>
          </cell>
        </row>
      </sheetData>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CUADRILLAS"/>
      <sheetName val="Equipo y transporte"/>
      <sheetName val="Factor Prestacionas para aiu"/>
    </sheetNames>
    <sheetDataSet>
      <sheetData sheetId="0" refreshError="1"/>
      <sheetData sheetId="1" refreshError="1"/>
      <sheetData sheetId="2" refreshError="1"/>
      <sheetData sheetId="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Gráfica"/>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Gráfica-Apartada"/>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BRA"/>
      <sheetName val="CRONOGRAMA FINANCIERO"/>
      <sheetName val="PPTO OBRA AUXILIAR"/>
      <sheetName val="PPTO CAPITULOS"/>
      <sheetName val="APUs"/>
      <sheetName val="PMA"/>
      <sheetName val="FACTOR PRESTACIONAL"/>
      <sheetName val="AIU"/>
      <sheetName val="PMT"/>
      <sheetName val="INTERVENTORIA"/>
      <sheetName val="F.M."/>
      <sheetName val="Concretos"/>
      <sheetName val="MATERIALES"/>
      <sheetName val="CUADRILLAS"/>
      <sheetName val="TRANSPORTE"/>
      <sheetName val="EQUIPOS"/>
      <sheetName val="DATOS ENTR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6">
          <cell r="B6" t="str">
            <v>kg</v>
          </cell>
          <cell r="C6" t="str">
            <v xml:space="preserve">Acero A-36 para estructura metálica
</v>
          </cell>
          <cell r="D6">
            <v>3019.3172102034223</v>
          </cell>
        </row>
        <row r="7">
          <cell r="B7" t="str">
            <v>kg</v>
          </cell>
          <cell r="C7" t="str">
            <v>Acero A-37</v>
          </cell>
          <cell r="D7">
            <v>2920.6672909267027</v>
          </cell>
        </row>
        <row r="8">
          <cell r="B8" t="str">
            <v>kg</v>
          </cell>
          <cell r="C8" t="str">
            <v>Acero A-40</v>
          </cell>
          <cell r="D8">
            <v>3048.7022925411684</v>
          </cell>
        </row>
        <row r="9">
          <cell r="B9" t="str">
            <v>kg</v>
          </cell>
          <cell r="C9" t="str">
            <v>Acero PDR-60</v>
          </cell>
          <cell r="D9">
            <v>2955</v>
          </cell>
        </row>
        <row r="10">
          <cell r="B10" t="str">
            <v>kg</v>
          </cell>
          <cell r="C10" t="str">
            <v>Acero suministrado y figurado PDR 60</v>
          </cell>
          <cell r="D10">
            <v>2520.4004907975459</v>
          </cell>
        </row>
        <row r="11">
          <cell r="B11" t="str">
            <v>kg</v>
          </cell>
          <cell r="C11" t="str">
            <v>Aditivo Acelerante de Fraguado</v>
          </cell>
          <cell r="D11">
            <v>11676.897093961898</v>
          </cell>
        </row>
        <row r="12">
          <cell r="B12" t="str">
            <v>kg</v>
          </cell>
          <cell r="C12" t="str">
            <v>Aditivo reductor de agua de alto rango</v>
          </cell>
          <cell r="D12">
            <v>6080</v>
          </cell>
        </row>
        <row r="13">
          <cell r="B13" t="str">
            <v>kg</v>
          </cell>
          <cell r="C13" t="str">
            <v>Aditivo curador</v>
          </cell>
          <cell r="D13">
            <v>7370</v>
          </cell>
        </row>
        <row r="14">
          <cell r="B14" t="str">
            <v>u</v>
          </cell>
          <cell r="C14" t="str">
            <v>Adoquín color 10X20X6</v>
          </cell>
          <cell r="D14">
            <v>896.24501130125907</v>
          </cell>
        </row>
        <row r="15">
          <cell r="B15" t="str">
            <v>m2</v>
          </cell>
          <cell r="C15" t="str">
            <v>Adoquín e=8cm</v>
          </cell>
          <cell r="D15">
            <v>46333.978043267671</v>
          </cell>
        </row>
        <row r="16">
          <cell r="B16" t="str">
            <v>u</v>
          </cell>
          <cell r="C16" t="str">
            <v>Adoquín grama 10X20X6</v>
          </cell>
          <cell r="D16">
            <v>1028.4778818211171</v>
          </cell>
        </row>
        <row r="17">
          <cell r="B17" t="str">
            <v>m2</v>
          </cell>
          <cell r="C17" t="str">
            <v>Adoquín Gris E=10 Cm</v>
          </cell>
          <cell r="D17">
            <v>44812.250565062961</v>
          </cell>
        </row>
        <row r="18">
          <cell r="B18" t="str">
            <v>lt</v>
          </cell>
          <cell r="C18" t="str">
            <v>Aglomerante Estabilizador</v>
          </cell>
          <cell r="D18">
            <v>13709.715111398125</v>
          </cell>
        </row>
        <row r="19">
          <cell r="B19" t="str">
            <v>m3</v>
          </cell>
          <cell r="C19" t="str">
            <v>Agregado para concreto hidráulico</v>
          </cell>
          <cell r="D19">
            <v>59500</v>
          </cell>
        </row>
        <row r="20">
          <cell r="B20" t="str">
            <v>m3</v>
          </cell>
          <cell r="C20" t="str">
            <v xml:space="preserve">Agregado para tratamiento superf. Doble
</v>
          </cell>
          <cell r="D20">
            <v>60250.417208911844</v>
          </cell>
        </row>
        <row r="21">
          <cell r="B21" t="str">
            <v>m3</v>
          </cell>
          <cell r="C21" t="str">
            <v>Agregado para tratamiento superf. Simple</v>
          </cell>
          <cell r="D21">
            <v>45850.862994468829</v>
          </cell>
        </row>
        <row r="22">
          <cell r="B22" t="str">
            <v>m3</v>
          </cell>
          <cell r="C22" t="str">
            <v xml:space="preserve">Agregado para tratamiento superficial doble (primer riego)
</v>
          </cell>
          <cell r="D22">
            <v>46582.701775912166</v>
          </cell>
        </row>
        <row r="23">
          <cell r="B23" t="str">
            <v>m3</v>
          </cell>
          <cell r="C23" t="str">
            <v xml:space="preserve">Agregado para tratamiento superficial doble (segundo riego)
</v>
          </cell>
          <cell r="D23">
            <v>46582.701775912166</v>
          </cell>
        </row>
        <row r="24">
          <cell r="B24" t="str">
            <v>m3</v>
          </cell>
          <cell r="C24" t="str">
            <v>Agregado petreo para mezclas asfálticas</v>
          </cell>
          <cell r="D24">
            <v>54090.411903777844</v>
          </cell>
        </row>
        <row r="25">
          <cell r="B25" t="str">
            <v>m3</v>
          </cell>
          <cell r="C25" t="str">
            <v>Agregado Petreo para Triturar (Crudo)</v>
          </cell>
          <cell r="D25">
            <v>23166.464288020663</v>
          </cell>
        </row>
        <row r="26">
          <cell r="B26" t="str">
            <v>m3</v>
          </cell>
          <cell r="C26" t="str">
            <v>Agregado Petreo para TSS</v>
          </cell>
          <cell r="D26">
            <v>49828.791747413627</v>
          </cell>
        </row>
        <row r="27">
          <cell r="B27" t="str">
            <v>m3</v>
          </cell>
          <cell r="C27" t="str">
            <v>Agregado tipo LA 10 (lechadas)</v>
          </cell>
          <cell r="D27">
            <v>48485.913529402642</v>
          </cell>
        </row>
        <row r="28">
          <cell r="B28" t="str">
            <v>m3</v>
          </cell>
          <cell r="C28" t="str">
            <v>Agregado tipo LA 13 (lechadas)</v>
          </cell>
          <cell r="D28">
            <v>48485.913529402642</v>
          </cell>
        </row>
        <row r="29">
          <cell r="B29" t="str">
            <v>m3</v>
          </cell>
          <cell r="C29" t="str">
            <v>Agregado tipo LA 4 (lechadas)</v>
          </cell>
          <cell r="D29">
            <v>48485.913529402642</v>
          </cell>
        </row>
        <row r="30">
          <cell r="B30" t="str">
            <v>m3</v>
          </cell>
          <cell r="C30" t="str">
            <v>Agregado tipo LA 5 (lechadas)</v>
          </cell>
          <cell r="D30">
            <v>48485.913529402642</v>
          </cell>
        </row>
        <row r="31">
          <cell r="B31" t="str">
            <v>m3</v>
          </cell>
          <cell r="C31" t="str">
            <v xml:space="preserve">Agregados seleccionados (tamaño máximo 1´´) (bandas sonoras reduce velocidad)
</v>
          </cell>
          <cell r="D31">
            <v>58949.969895382623</v>
          </cell>
        </row>
        <row r="32">
          <cell r="B32" t="str">
            <v>lt</v>
          </cell>
          <cell r="C32" t="str">
            <v>Agua</v>
          </cell>
          <cell r="D32">
            <v>47.226025185663538</v>
          </cell>
        </row>
        <row r="33">
          <cell r="B33" t="str">
            <v>m</v>
          </cell>
          <cell r="C33" t="str">
            <v>Alambre de púa calibre 12 (350 m)</v>
          </cell>
          <cell r="D33">
            <v>470.16131740393917</v>
          </cell>
        </row>
        <row r="34">
          <cell r="B34" t="str">
            <v>kg</v>
          </cell>
          <cell r="C34" t="str">
            <v>Alambre Galvanizado Aleación Zn-5A1-Mm</v>
          </cell>
          <cell r="D34">
            <v>5469.7916997093953</v>
          </cell>
        </row>
        <row r="35">
          <cell r="B35" t="str">
            <v>kg</v>
          </cell>
          <cell r="C35" t="str">
            <v>Alambre Galvanizado Aleación Zn-5A1-Mm Y Pvc</v>
          </cell>
          <cell r="D35">
            <v>4142.4885198579259</v>
          </cell>
        </row>
        <row r="36">
          <cell r="B36" t="str">
            <v>kg</v>
          </cell>
          <cell r="C36" t="str">
            <v>Alambre galvanizado No. 12</v>
          </cell>
          <cell r="D36">
            <v>5059.9826188246689</v>
          </cell>
        </row>
        <row r="37">
          <cell r="B37" t="str">
            <v>kg</v>
          </cell>
          <cell r="C37" t="str">
            <v>Alambre Galvanizado Zinc Y Pvc</v>
          </cell>
          <cell r="D37">
            <v>4722.6025185663539</v>
          </cell>
        </row>
        <row r="38">
          <cell r="B38" t="str">
            <v>kg</v>
          </cell>
          <cell r="C38" t="str">
            <v>Alambre Negro Para Amarre</v>
          </cell>
          <cell r="D38">
            <v>3799.0713593800447</v>
          </cell>
        </row>
        <row r="39">
          <cell r="B39" t="str">
            <v>kg</v>
          </cell>
          <cell r="C39" t="str">
            <v>Alambre negro para amarre calibre 18</v>
          </cell>
          <cell r="D39">
            <v>3799.0713593800447</v>
          </cell>
        </row>
        <row r="40">
          <cell r="B40" t="str">
            <v>u</v>
          </cell>
          <cell r="C40" t="str">
            <v xml:space="preserve">Almohadillas de neopreno dureza 60 (35cm*45cm*5cm con 2 laminas de 3mm)
</v>
          </cell>
          <cell r="D40">
            <v>483380.13022731669</v>
          </cell>
        </row>
        <row r="41">
          <cell r="B41" t="str">
            <v>u</v>
          </cell>
          <cell r="C41" t="str">
            <v>Amortiguadores (Para Defensas Metálicas), Incluye Tornillos</v>
          </cell>
          <cell r="D41">
            <v>28324.070971908292</v>
          </cell>
        </row>
        <row r="42">
          <cell r="B42" t="str">
            <v>u</v>
          </cell>
          <cell r="C42" t="str">
            <v>Anclaje para fijación del manto</v>
          </cell>
          <cell r="D42">
            <v>948.42018510061769</v>
          </cell>
        </row>
        <row r="43">
          <cell r="B43" t="str">
            <v>u</v>
          </cell>
          <cell r="C43" t="str">
            <v>Anclajes o Cuñas para el tensionamiento</v>
          </cell>
          <cell r="D43">
            <v>14846.812851146267</v>
          </cell>
        </row>
        <row r="44">
          <cell r="B44" t="str">
            <v>kg</v>
          </cell>
          <cell r="C44" t="str">
            <v>Anfo</v>
          </cell>
          <cell r="D44">
            <v>5362.7775266386825</v>
          </cell>
        </row>
        <row r="45">
          <cell r="B45" t="str">
            <v>m</v>
          </cell>
          <cell r="C45" t="str">
            <v xml:space="preserve">Angulo de 1-1/2´´ x 1/4´´ (cerramiento en malla)
</v>
          </cell>
          <cell r="D45">
            <v>9834.5573781078456</v>
          </cell>
        </row>
        <row r="46">
          <cell r="B46" t="str">
            <v>kg</v>
          </cell>
          <cell r="C46" t="str">
            <v>Antisol blanco (presentación 20 kg)</v>
          </cell>
          <cell r="D46">
            <v>5593.6603164352591</v>
          </cell>
        </row>
        <row r="47">
          <cell r="B47" t="str">
            <v>u</v>
          </cell>
          <cell r="C47" t="str">
            <v>Árbol de 0.6 m (Protector)</v>
          </cell>
          <cell r="D47">
            <v>582.67506508885253</v>
          </cell>
        </row>
        <row r="48">
          <cell r="B48" t="str">
            <v>u</v>
          </cell>
          <cell r="C48" t="str">
            <v>Árbol de 1.2 m (Paisajístico)</v>
          </cell>
          <cell r="D48">
            <v>16823.496642331986</v>
          </cell>
        </row>
        <row r="49">
          <cell r="B49" t="str">
            <v>m3</v>
          </cell>
          <cell r="C49" t="str">
            <v>Arena de sello (fina)</v>
          </cell>
          <cell r="D49">
            <v>32951.598588259112</v>
          </cell>
        </row>
        <row r="50">
          <cell r="B50" t="str">
            <v>m3</v>
          </cell>
          <cell r="C50" t="str">
            <v>Arena de soporte (media)</v>
          </cell>
          <cell r="D50">
            <v>43465.979980626398</v>
          </cell>
        </row>
        <row r="51">
          <cell r="B51" t="str">
            <v>m3</v>
          </cell>
          <cell r="C51" t="str">
            <v>Arena de Trituración</v>
          </cell>
          <cell r="D51">
            <v>49829.753374233122</v>
          </cell>
        </row>
        <row r="52">
          <cell r="B52" t="str">
            <v>m3</v>
          </cell>
          <cell r="C52" t="str">
            <v>Arena de trituración (sellos de arena-afalto)</v>
          </cell>
          <cell r="D52">
            <v>54533.81530513399</v>
          </cell>
        </row>
        <row r="53">
          <cell r="B53" t="str">
            <v>m3</v>
          </cell>
          <cell r="C53" t="str">
            <v>Arena lavada</v>
          </cell>
          <cell r="D53">
            <v>52203.505973522799</v>
          </cell>
        </row>
        <row r="54">
          <cell r="B54" t="str">
            <v>m</v>
          </cell>
          <cell r="C54" t="str">
            <v>Armadura de Acero</v>
          </cell>
          <cell r="D54">
            <v>3661.5911527284466</v>
          </cell>
        </row>
        <row r="55">
          <cell r="B55" t="str">
            <v>kg</v>
          </cell>
          <cell r="C55" t="str">
            <v>Asfalto AP 190 (BREA)</v>
          </cell>
          <cell r="D55">
            <v>2455.4034872457214</v>
          </cell>
        </row>
        <row r="56">
          <cell r="B56" t="str">
            <v>lt</v>
          </cell>
          <cell r="C56" t="str">
            <v>Asfalto liquido</v>
          </cell>
          <cell r="D56">
            <v>2684.5371649983849</v>
          </cell>
        </row>
        <row r="57">
          <cell r="B57" t="str">
            <v>gal</v>
          </cell>
          <cell r="C57" t="str">
            <v>Asfalto liquido RC 250</v>
          </cell>
          <cell r="D57">
            <v>9526.0140135615111</v>
          </cell>
        </row>
        <row r="58">
          <cell r="B58" t="str">
            <v>kg</v>
          </cell>
          <cell r="C58" t="str">
            <v>Barras de transferencia de carga (1'')</v>
          </cell>
          <cell r="D58">
            <v>2971.5351297617735</v>
          </cell>
        </row>
        <row r="59">
          <cell r="B59" t="str">
            <v>kg</v>
          </cell>
          <cell r="C59" t="str">
            <v>Barras de unión de 1/2´´</v>
          </cell>
          <cell r="D59">
            <v>2735.9610590894408</v>
          </cell>
        </row>
        <row r="60">
          <cell r="B60" t="str">
            <v>m3</v>
          </cell>
          <cell r="C60" t="str">
            <v xml:space="preserve">Base Granular reciclada en obra
</v>
          </cell>
          <cell r="D60">
            <v>22110.175524701321</v>
          </cell>
        </row>
        <row r="61">
          <cell r="B61" t="str">
            <v>kg</v>
          </cell>
          <cell r="C61" t="str">
            <v>Bentonita</v>
          </cell>
          <cell r="D61">
            <v>5730.3320212390481</v>
          </cell>
        </row>
        <row r="62">
          <cell r="B62" t="str">
            <v>m2</v>
          </cell>
          <cell r="C62" t="str">
            <v>Biomanto</v>
          </cell>
          <cell r="D62">
            <v>65300.034103310412</v>
          </cell>
        </row>
        <row r="63">
          <cell r="B63" t="str">
            <v>m2</v>
          </cell>
          <cell r="C63" t="str">
            <v>Biomanto Temporal  300 Gr/M2</v>
          </cell>
          <cell r="D63">
            <v>4495.9175976751694</v>
          </cell>
        </row>
        <row r="64">
          <cell r="B64" t="str">
            <v>m3</v>
          </cell>
          <cell r="C64" t="str">
            <v>Bolsacreto de 1m3</v>
          </cell>
          <cell r="D64">
            <v>22692.629835324507</v>
          </cell>
        </row>
        <row r="65">
          <cell r="B65" t="str">
            <v>u</v>
          </cell>
          <cell r="C65" t="str">
            <v>Bordillo Prefabricado En Concreto Ref.A85 Ntc-4109, 0,20 X 0,45 X 0.80 M</v>
          </cell>
          <cell r="D65">
            <v>35930.410029706203</v>
          </cell>
        </row>
        <row r="66">
          <cell r="B66" t="str">
            <v>u</v>
          </cell>
          <cell r="C66" t="str">
            <v>Bordillo Prefabricado En Concreto Ref.A85 Ntc-4109, 0,20 X 0,45 X 0.80 M</v>
          </cell>
          <cell r="D66">
            <v>27945.874467549238</v>
          </cell>
        </row>
        <row r="67">
          <cell r="B67" t="str">
            <v>u</v>
          </cell>
          <cell r="C67" t="str">
            <v>Botella de gas propano (40 lb) (5% de oxígeno)</v>
          </cell>
          <cell r="D67">
            <v>64253.630933161112</v>
          </cell>
        </row>
        <row r="68">
          <cell r="B68" t="str">
            <v>u</v>
          </cell>
          <cell r="C68" t="str">
            <v>Botella de oxígeno (1800 lb)</v>
          </cell>
          <cell r="D68">
            <v>80760.176202776856</v>
          </cell>
        </row>
        <row r="69">
          <cell r="B69" t="str">
            <v>m</v>
          </cell>
          <cell r="C69" t="str">
            <v>Cable de 1/2´´ (para anclajes)</v>
          </cell>
          <cell r="D69">
            <v>9523.9150791088141</v>
          </cell>
        </row>
        <row r="70">
          <cell r="B70" t="str">
            <v>kg</v>
          </cell>
          <cell r="C70" t="str">
            <v>Cal</v>
          </cell>
          <cell r="D70">
            <v>849.01898611559568</v>
          </cell>
        </row>
        <row r="71">
          <cell r="B71" t="str">
            <v>kg</v>
          </cell>
          <cell r="C71" t="str">
            <v>Camisa metálica en acero A-37</v>
          </cell>
          <cell r="D71">
            <v>8654.21283795616</v>
          </cell>
        </row>
        <row r="72">
          <cell r="B72" t="str">
            <v>m</v>
          </cell>
          <cell r="C72" t="str">
            <v>Camisas y Formaleta en Concreto</v>
          </cell>
          <cell r="D72">
            <v>32339.857313529217</v>
          </cell>
        </row>
        <row r="73">
          <cell r="B73" t="str">
            <v>u</v>
          </cell>
          <cell r="C73" t="str">
            <v>Captafaro, Incluye Tornillos</v>
          </cell>
          <cell r="D73">
            <v>9179.6898288666453</v>
          </cell>
        </row>
        <row r="74">
          <cell r="B74" t="str">
            <v>u</v>
          </cell>
          <cell r="C74" t="str">
            <v>Celda especial de carga</v>
          </cell>
          <cell r="D74">
            <v>21195713.336551499</v>
          </cell>
        </row>
        <row r="75">
          <cell r="B75" t="str">
            <v>kg</v>
          </cell>
          <cell r="C75" t="str">
            <v>Cemento Asfaltico 40-50</v>
          </cell>
          <cell r="D75">
            <v>1571.0524378430737</v>
          </cell>
        </row>
        <row r="76">
          <cell r="B76" t="str">
            <v>kg</v>
          </cell>
          <cell r="C76" t="str">
            <v>Cemento Asfaltico 60-70</v>
          </cell>
          <cell r="D76">
            <v>1500.7381336777523</v>
          </cell>
        </row>
        <row r="77">
          <cell r="B77" t="str">
            <v>kg</v>
          </cell>
          <cell r="C77" t="str">
            <v>Cemento Asfaltico 80-100</v>
          </cell>
          <cell r="D77">
            <v>1500.7381336777523</v>
          </cell>
        </row>
        <row r="78">
          <cell r="B78" t="str">
            <v>kg</v>
          </cell>
          <cell r="C78" t="str">
            <v>Cemento Asfaltico con grano de Caucho Reciclado</v>
          </cell>
          <cell r="D78">
            <v>2098.0948789150789</v>
          </cell>
        </row>
        <row r="79">
          <cell r="B79" t="str">
            <v>kg</v>
          </cell>
          <cell r="C79" t="str">
            <v xml:space="preserve">Cemento Asfáltico </v>
          </cell>
          <cell r="D79">
            <v>1536.1051792056826</v>
          </cell>
        </row>
        <row r="80">
          <cell r="B80" t="str">
            <v>kg</v>
          </cell>
          <cell r="C80" t="str">
            <v>Cemento Asfáltico Modificado Con Grano De Caucho Reciclado Tipo I</v>
          </cell>
          <cell r="D80">
            <v>2203.8811753309651</v>
          </cell>
        </row>
        <row r="81">
          <cell r="B81" t="str">
            <v>kg</v>
          </cell>
          <cell r="C81" t="str">
            <v>Cemento Asfáltico Modificado Con Grano De Caucho Reciclado Tipo Il</v>
          </cell>
          <cell r="D81">
            <v>2203.8811753309651</v>
          </cell>
        </row>
        <row r="82">
          <cell r="B82" t="str">
            <v>kg</v>
          </cell>
          <cell r="C82" t="str">
            <v>Cemento Asfáltico Modificado Con Grano De Caucho Reciclado Tipo lll</v>
          </cell>
          <cell r="D82">
            <v>2203.8811753309651</v>
          </cell>
        </row>
        <row r="83">
          <cell r="B83" t="str">
            <v>kg</v>
          </cell>
          <cell r="C83" t="str">
            <v xml:space="preserve">Cemento asfaltico modificado con polímeros tipo I
</v>
          </cell>
          <cell r="D83">
            <v>2232.2167904423632</v>
          </cell>
        </row>
        <row r="84">
          <cell r="B84" t="str">
            <v>kg</v>
          </cell>
          <cell r="C84" t="str">
            <v xml:space="preserve">Cemento asfaltico modificado con polímeros tipo II
</v>
          </cell>
          <cell r="D84">
            <v>2232.2167904423632</v>
          </cell>
        </row>
        <row r="85">
          <cell r="B85" t="str">
            <v>kg</v>
          </cell>
          <cell r="C85" t="str">
            <v xml:space="preserve">Cemento asfaltico modificado con polímeros tipo III
</v>
          </cell>
          <cell r="D85">
            <v>2182.8918308040033</v>
          </cell>
        </row>
        <row r="86">
          <cell r="B86" t="str">
            <v>kg</v>
          </cell>
          <cell r="C86" t="str">
            <v xml:space="preserve">Cemento asfaltico modificado con polímeros tipo IV
</v>
          </cell>
          <cell r="D86">
            <v>2253.2061349693245</v>
          </cell>
        </row>
        <row r="87">
          <cell r="B87" t="str">
            <v>kg</v>
          </cell>
          <cell r="C87" t="str">
            <v>Cemento Asfaltico Modificado Con Polímeros Tipo V</v>
          </cell>
          <cell r="D87">
            <v>2182.8918308040033</v>
          </cell>
        </row>
        <row r="88">
          <cell r="B88" t="str">
            <v>kg</v>
          </cell>
          <cell r="C88" t="str">
            <v xml:space="preserve">Cemento asfaltico modificado con polímeros tipo V
</v>
          </cell>
          <cell r="D88">
            <v>2182.8918308040033</v>
          </cell>
        </row>
        <row r="89">
          <cell r="B89" t="str">
            <v>kg</v>
          </cell>
          <cell r="C89" t="str">
            <v>Cemento gris estructural</v>
          </cell>
          <cell r="D89">
            <v>555</v>
          </cell>
        </row>
        <row r="90">
          <cell r="B90" t="str">
            <v>kg</v>
          </cell>
          <cell r="C90" t="str">
            <v xml:space="preserve">Cemento gris
</v>
          </cell>
          <cell r="D90">
            <v>508.99160477881816</v>
          </cell>
        </row>
        <row r="91">
          <cell r="B91" t="str">
            <v>kg</v>
          </cell>
          <cell r="C91" t="str">
            <v>Cemento Hidráulico adicionado, Norma ASTM C595 Tipo _______</v>
          </cell>
          <cell r="D91">
            <v>535.4906522441072</v>
          </cell>
        </row>
        <row r="92">
          <cell r="B92" t="str">
            <v>kg</v>
          </cell>
          <cell r="C92" t="str">
            <v>Cemento Porthland Norma ASTM C150 Tipo _______</v>
          </cell>
          <cell r="D92">
            <v>561.98969970939618</v>
          </cell>
        </row>
        <row r="93">
          <cell r="B93" t="str">
            <v>m2</v>
          </cell>
          <cell r="C93" t="str">
            <v>Cespedones</v>
          </cell>
          <cell r="D93">
            <v>7760.8101388440409</v>
          </cell>
        </row>
        <row r="94">
          <cell r="B94" t="str">
            <v>kg</v>
          </cell>
          <cell r="C94" t="str">
            <v xml:space="preserve">Cicatrizante (para remoción de especies vegetales)
</v>
          </cell>
          <cell r="D94">
            <v>14359.860058120759</v>
          </cell>
        </row>
        <row r="95">
          <cell r="B95" t="str">
            <v>m</v>
          </cell>
          <cell r="C95" t="str">
            <v>Cinta Sika PVC 0,22</v>
          </cell>
          <cell r="D95">
            <v>31662.426218921533</v>
          </cell>
        </row>
        <row r="96">
          <cell r="B96" t="str">
            <v>m</v>
          </cell>
          <cell r="C96" t="str">
            <v>Cintilla de poliuretano (sikarod)</v>
          </cell>
          <cell r="D96">
            <v>938.80321539772422</v>
          </cell>
        </row>
        <row r="97">
          <cell r="B97" t="str">
            <v>m</v>
          </cell>
          <cell r="C97" t="str">
            <v>Cintilla De Poliuretano (Sikarod) (Pavimentos De Concreto Hidráulico)</v>
          </cell>
          <cell r="D97">
            <v>951.79603311964536</v>
          </cell>
        </row>
        <row r="98">
          <cell r="B98" t="str">
            <v>kg</v>
          </cell>
          <cell r="C98" t="str">
            <v>Cloruro de calcio</v>
          </cell>
          <cell r="D98">
            <v>3358.2006722634801</v>
          </cell>
        </row>
        <row r="99">
          <cell r="B99" t="str">
            <v>kg</v>
          </cell>
          <cell r="C99" t="str">
            <v>Cloruro De Calcio En Esferas (Pellets)</v>
          </cell>
          <cell r="D99">
            <v>3336.256312560542</v>
          </cell>
        </row>
        <row r="100">
          <cell r="B100" t="str">
            <v>kg</v>
          </cell>
          <cell r="C100" t="str">
            <v>Cloruro De Calcio En Hojuelas (Flakes)</v>
          </cell>
          <cell r="D100">
            <v>3359.3445915401994</v>
          </cell>
        </row>
        <row r="101">
          <cell r="B101" t="str">
            <v>lt</v>
          </cell>
          <cell r="C101" t="str">
            <v>Cloruro De Calcio Liquido</v>
          </cell>
          <cell r="D101">
            <v>2537.165029862088</v>
          </cell>
        </row>
        <row r="102">
          <cell r="B102" t="str">
            <v>m3</v>
          </cell>
          <cell r="C102" t="str">
            <v xml:space="preserve">Concreto hidráulico para pavimento MR-20
</v>
          </cell>
          <cell r="D102">
            <v>312085.31643525988</v>
          </cell>
        </row>
        <row r="103">
          <cell r="B103" t="str">
            <v>m3</v>
          </cell>
          <cell r="C103" t="str">
            <v xml:space="preserve">Concreto hidráulico para pavimento MR-36
</v>
          </cell>
          <cell r="D103">
            <v>406724.69670649007</v>
          </cell>
        </row>
        <row r="104">
          <cell r="B104" t="str">
            <v>m3</v>
          </cell>
          <cell r="C104" t="str">
            <v xml:space="preserve">Concreto hidráulico para pavimento MR-43 (FastracK)(acelerado a 24 horas)
</v>
          </cell>
          <cell r="D104">
            <v>437103.09977397474</v>
          </cell>
        </row>
        <row r="105">
          <cell r="B105" t="str">
            <v>m3</v>
          </cell>
          <cell r="C105" t="str">
            <v xml:space="preserve">Concreto hidráulico para pavimento MR-43
</v>
          </cell>
          <cell r="D105">
            <v>443696.37762350653</v>
          </cell>
        </row>
        <row r="106">
          <cell r="B106" t="str">
            <v>m3</v>
          </cell>
          <cell r="C106" t="str">
            <v xml:space="preserve">Concreto hidráulico para pavimento MR-45
</v>
          </cell>
          <cell r="D106">
            <v>464515.70845979976</v>
          </cell>
        </row>
        <row r="107">
          <cell r="B107" t="str">
            <v>m3</v>
          </cell>
          <cell r="C107" t="str">
            <v>Concreto Resistencia  14 (Mpa)</v>
          </cell>
          <cell r="D107">
            <v>364668.87181143032</v>
          </cell>
        </row>
        <row r="108">
          <cell r="B108" t="str">
            <v>m3</v>
          </cell>
          <cell r="C108" t="str">
            <v>Concreto Resistencia  21 (Mpa)</v>
          </cell>
          <cell r="D108">
            <v>425863.30577978684</v>
          </cell>
        </row>
        <row r="109">
          <cell r="B109" t="str">
            <v>m3</v>
          </cell>
          <cell r="C109" t="str">
            <v>Concreto Resistencia  28 (Mpa)</v>
          </cell>
          <cell r="D109">
            <v>454587.22376493376</v>
          </cell>
        </row>
        <row r="110">
          <cell r="B110" t="str">
            <v>m3</v>
          </cell>
          <cell r="C110" t="str">
            <v>Concreto Resistencia  28 (Mpa)</v>
          </cell>
          <cell r="D110">
            <v>454587.22376493376</v>
          </cell>
        </row>
        <row r="111">
          <cell r="B111" t="str">
            <v>m3</v>
          </cell>
          <cell r="C111" t="str">
            <v>Concreto Resistencia  32 (Mpa)</v>
          </cell>
          <cell r="D111">
            <v>482062.2757507264</v>
          </cell>
        </row>
        <row r="112">
          <cell r="B112" t="str">
            <v>m3</v>
          </cell>
          <cell r="C112" t="str">
            <v>Concreto Resistencia  35 (Mpa)</v>
          </cell>
          <cell r="D112">
            <v>510786.19373587333</v>
          </cell>
        </row>
        <row r="113">
          <cell r="B113" t="str">
            <v>m3</v>
          </cell>
          <cell r="C113" t="str">
            <v xml:space="preserve">Concreto resistencia 14 (MPA) (Ciclopeo) </v>
          </cell>
          <cell r="D113">
            <v>347056.18808524375</v>
          </cell>
        </row>
        <row r="114">
          <cell r="B114" t="str">
            <v>m</v>
          </cell>
          <cell r="C114" t="str">
            <v>Cordón detonante</v>
          </cell>
          <cell r="D114">
            <v>1405.2366160800773</v>
          </cell>
        </row>
        <row r="116">
          <cell r="B116" t="str">
            <v>m2</v>
          </cell>
          <cell r="C116" t="str">
            <v>Costal de fibra o fique</v>
          </cell>
          <cell r="D116">
            <v>729.42552938390759</v>
          </cell>
        </row>
        <row r="117">
          <cell r="B117" t="str">
            <v>u</v>
          </cell>
          <cell r="C117" t="str">
            <v xml:space="preserve">Costal de fibra o fique
</v>
          </cell>
          <cell r="D117">
            <v>476.45812076202765</v>
          </cell>
        </row>
        <row r="118">
          <cell r="B118" t="str">
            <v>m</v>
          </cell>
          <cell r="C118" t="str">
            <v xml:space="preserve">Cuneta prefabricada de concreto tipo V de (0,8*0,3*0,22)
</v>
          </cell>
          <cell r="D118">
            <v>43409.957704552784</v>
          </cell>
        </row>
        <row r="119">
          <cell r="B119" t="str">
            <v>u</v>
          </cell>
          <cell r="C119" t="str">
            <v>Cuneta Prefabricada En Concreto Perfil U O V Ref.Cu004 Ntc-4109, 0,20 X 0,30 X 1.0 M</v>
          </cell>
          <cell r="D119">
            <v>33120.373316247453</v>
          </cell>
        </row>
        <row r="120">
          <cell r="B120" t="str">
            <v>u</v>
          </cell>
          <cell r="C120" t="str">
            <v>Defensa Metálica De 4,13 M Galvanizada</v>
          </cell>
          <cell r="D120">
            <v>319085.26283500151</v>
          </cell>
        </row>
        <row r="121">
          <cell r="B121" t="str">
            <v>u</v>
          </cell>
          <cell r="C121" t="str">
            <v>Delineador De Corona</v>
          </cell>
          <cell r="D121">
            <v>37982.317855989662</v>
          </cell>
        </row>
        <row r="122">
          <cell r="B122" t="str">
            <v>u</v>
          </cell>
          <cell r="C122" t="str">
            <v xml:space="preserve">Delineador de corona en forma de A de lámina galvanizada calibre 16 de (1.55*25) cm
</v>
          </cell>
          <cell r="D122">
            <v>25928.137294155629</v>
          </cell>
        </row>
        <row r="123">
          <cell r="B123" t="str">
            <v>m3</v>
          </cell>
          <cell r="C123" t="str">
            <v xml:space="preserve">Derechos de explotación de material pétreo
</v>
          </cell>
          <cell r="D123">
            <v>3853.6436551501447</v>
          </cell>
        </row>
        <row r="124">
          <cell r="B124" t="str">
            <v>m3</v>
          </cell>
          <cell r="C124" t="str">
            <v xml:space="preserve">Derechos de explotación y/o disposición de materiales
</v>
          </cell>
          <cell r="D124">
            <v>5029.0469486599932</v>
          </cell>
        </row>
        <row r="125">
          <cell r="B125" t="str">
            <v>gal</v>
          </cell>
          <cell r="C125" t="str">
            <v xml:space="preserve">Disolvente para pintura (TINNER)
</v>
          </cell>
          <cell r="D125">
            <v>18848.431385211494</v>
          </cell>
        </row>
        <row r="126">
          <cell r="B126" t="str">
            <v>gal</v>
          </cell>
          <cell r="C126" t="str">
            <v>Disolvente para pintura Trafico (acrílico)</v>
          </cell>
          <cell r="D126">
            <v>29041.577688085199</v>
          </cell>
        </row>
        <row r="127">
          <cell r="B127" t="str">
            <v>m3</v>
          </cell>
          <cell r="C127" t="str">
            <v>Disposición de material de derrumbe</v>
          </cell>
          <cell r="D127">
            <v>3729.3237675169512</v>
          </cell>
        </row>
        <row r="128">
          <cell r="B128" t="str">
            <v>m</v>
          </cell>
          <cell r="C128" t="str">
            <v>Ductos para tensionimiento</v>
          </cell>
          <cell r="D128">
            <v>10367.759926536462</v>
          </cell>
        </row>
        <row r="129">
          <cell r="B129" t="str">
            <v>lt</v>
          </cell>
          <cell r="C129" t="str">
            <v>Emulsión Asfáltica de Rotura Lenta CRL</v>
          </cell>
          <cell r="D129">
            <v>1367.5082692928638</v>
          </cell>
        </row>
        <row r="130">
          <cell r="B130" t="str">
            <v>lt</v>
          </cell>
          <cell r="C130" t="str">
            <v>Emulsión Asfáltica de Rotura Media Modificada Con Polímeros CRM-m</v>
          </cell>
          <cell r="D130">
            <v>1712.4733939296091</v>
          </cell>
        </row>
        <row r="131">
          <cell r="B131" t="str">
            <v>lt</v>
          </cell>
          <cell r="C131" t="str">
            <v xml:space="preserve">Emulsión asfáltica de rotura media modificada con polímeros CRMm
</v>
          </cell>
          <cell r="D131">
            <v>1712.4733939296091</v>
          </cell>
        </row>
        <row r="132">
          <cell r="B132" t="str">
            <v>lt</v>
          </cell>
          <cell r="C132" t="str">
            <v>Emulsión CRL-0</v>
          </cell>
          <cell r="D132">
            <v>1419.9553939296093</v>
          </cell>
        </row>
        <row r="133">
          <cell r="B133" t="str">
            <v>lt</v>
          </cell>
          <cell r="C133" t="str">
            <v>Emulsión CRL-1</v>
          </cell>
          <cell r="D133">
            <v>1235.1213904261797</v>
          </cell>
        </row>
        <row r="134">
          <cell r="B134" t="str">
            <v>lt</v>
          </cell>
          <cell r="C134" t="str">
            <v>Emulsión CRL-1h</v>
          </cell>
          <cell r="D134">
            <v>1341.2610939618985</v>
          </cell>
        </row>
        <row r="135">
          <cell r="B135" t="str">
            <v>lt</v>
          </cell>
          <cell r="C135" t="str">
            <v>Emulsión CRL-1hm</v>
          </cell>
          <cell r="D135">
            <v>1694.8895705521468</v>
          </cell>
        </row>
        <row r="136">
          <cell r="B136" t="str">
            <v>lt</v>
          </cell>
          <cell r="C136" t="str">
            <v>Emulsión CRM</v>
          </cell>
          <cell r="D136">
            <v>1377.9504681950273</v>
          </cell>
        </row>
        <row r="137">
          <cell r="B137" t="str">
            <v>lt</v>
          </cell>
          <cell r="C137" t="str">
            <v>Emulsión CRR-1</v>
          </cell>
          <cell r="D137">
            <v>1243.1494654600776</v>
          </cell>
        </row>
        <row r="138">
          <cell r="B138" t="str">
            <v>lt</v>
          </cell>
          <cell r="C138" t="str">
            <v>Emulsión CRR-1m</v>
          </cell>
          <cell r="D138">
            <v>1436.4687607361959</v>
          </cell>
        </row>
        <row r="139">
          <cell r="B139" t="str">
            <v>lt</v>
          </cell>
          <cell r="C139" t="str">
            <v>Emulsión CRR-2</v>
          </cell>
          <cell r="D139">
            <v>1291.011202096325</v>
          </cell>
        </row>
        <row r="140">
          <cell r="B140" t="str">
            <v>lt</v>
          </cell>
          <cell r="C140" t="str">
            <v>Emulsión CRR-2m</v>
          </cell>
          <cell r="D140">
            <v>1493.5282938327414</v>
          </cell>
        </row>
        <row r="141">
          <cell r="B141" t="str">
            <v>kg</v>
          </cell>
          <cell r="C141" t="str">
            <v xml:space="preserve">Escolta y transporte (una tarifa por cada m3 escoltado y transportado)
</v>
          </cell>
          <cell r="D141">
            <v>5875.9670003228921</v>
          </cell>
        </row>
        <row r="142">
          <cell r="B142" t="str">
            <v>%</v>
          </cell>
          <cell r="C142" t="str">
            <v>Escolta y trasporte (Tarifa Porcentual de 40 %) por cada Metro Cubico exportado y trasportado</v>
          </cell>
          <cell r="D142">
            <v>3.0114739696625089E-2</v>
          </cell>
        </row>
        <row r="143">
          <cell r="B143" t="str">
            <v>kg</v>
          </cell>
          <cell r="C143" t="str">
            <v>Esferas reflectivas</v>
          </cell>
          <cell r="D143">
            <v>5521.1048111075197</v>
          </cell>
        </row>
        <row r="144">
          <cell r="B144" t="str">
            <v>glo</v>
          </cell>
          <cell r="C144" t="str">
            <v xml:space="preserve">Estacas, Pintura, Tachuelas, Hilo (localización de estructuras y carreteras)
</v>
          </cell>
          <cell r="D144">
            <v>597.14685179205674</v>
          </cell>
        </row>
        <row r="145">
          <cell r="B145" t="str">
            <v>m</v>
          </cell>
          <cell r="C145" t="str">
            <v xml:space="preserve">Estacón en madera viva diámetro mayor a 10 cm, L=2 m 
</v>
          </cell>
          <cell r="D145">
            <v>5830.8399095899249</v>
          </cell>
        </row>
        <row r="146">
          <cell r="B146" t="str">
            <v>u</v>
          </cell>
          <cell r="C146" t="str">
            <v xml:space="preserve">Estoperol en resina de 11X3 cm
</v>
          </cell>
          <cell r="D146">
            <v>2186.0402324830479</v>
          </cell>
        </row>
        <row r="147">
          <cell r="B147" t="str">
            <v>lb</v>
          </cell>
          <cell r="C147" t="str">
            <v>Explosivos  75% (INDUGEL)</v>
          </cell>
          <cell r="D147">
            <v>12082.883123161122</v>
          </cell>
        </row>
        <row r="148">
          <cell r="B148" t="str">
            <v>lt</v>
          </cell>
          <cell r="C148" t="str">
            <v>Fertilizante Orgánico Mineral</v>
          </cell>
          <cell r="D148">
            <v>25302.654827252176</v>
          </cell>
        </row>
        <row r="149">
          <cell r="B149" t="str">
            <v>m2</v>
          </cell>
          <cell r="C149" t="str">
            <v>FORMALETA (Depende para que sea el Concreto)</v>
          </cell>
          <cell r="D149">
            <v>17331.951243138519</v>
          </cell>
        </row>
        <row r="150">
          <cell r="B150" t="str">
            <v>m2</v>
          </cell>
          <cell r="C150" t="str">
            <v xml:space="preserve">Formaleta (gaviones, juntas de bordillos, juntas de cunetas, muros, concretos clase D,E, F y G)
</v>
          </cell>
          <cell r="D150">
            <v>4529.5005489183077</v>
          </cell>
        </row>
        <row r="151">
          <cell r="B151" t="str">
            <v>m2</v>
          </cell>
          <cell r="C151" t="str">
            <v xml:space="preserve">Formaleta concreto clase A,B y C
</v>
          </cell>
          <cell r="D151">
            <v>17166.922521795284</v>
          </cell>
        </row>
        <row r="152">
          <cell r="B152" t="str">
            <v>m2</v>
          </cell>
          <cell r="C152" t="str">
            <v>Formaleta Metálica</v>
          </cell>
          <cell r="D152">
            <v>14891.677575072648</v>
          </cell>
        </row>
        <row r="153">
          <cell r="B153" t="str">
            <v>m</v>
          </cell>
          <cell r="C153" t="str">
            <v xml:space="preserve">Formaleta para baranda de concreto
</v>
          </cell>
          <cell r="D153">
            <v>22273.892412011621</v>
          </cell>
        </row>
        <row r="154">
          <cell r="B154" t="str">
            <v>m2</v>
          </cell>
          <cell r="C154" t="str">
            <v>Formaleta para muros</v>
          </cell>
          <cell r="D154">
            <v>6777.459347755891</v>
          </cell>
        </row>
        <row r="155">
          <cell r="B155" t="str">
            <v>glo</v>
          </cell>
          <cell r="C155" t="str">
            <v xml:space="preserve">Formaleta, platina y accesorios (escamas en concreto)
</v>
          </cell>
          <cell r="D155">
            <v>122793.96228608329</v>
          </cell>
        </row>
        <row r="156">
          <cell r="B156" t="str">
            <v>u</v>
          </cell>
          <cell r="C156" t="str">
            <v>Fulminantes</v>
          </cell>
          <cell r="D156">
            <v>850.06845334194361</v>
          </cell>
        </row>
        <row r="157">
          <cell r="B157" t="str">
            <v>kg</v>
          </cell>
          <cell r="C157" t="str">
            <v>Fundente</v>
          </cell>
          <cell r="D157">
            <v>32370.816596706485</v>
          </cell>
        </row>
        <row r="158">
          <cell r="B158" t="str">
            <v>kg</v>
          </cell>
          <cell r="C158" t="str">
            <v>Gas propano</v>
          </cell>
          <cell r="D158">
            <v>2901.7768808524374</v>
          </cell>
        </row>
        <row r="159">
          <cell r="B159" t="str">
            <v>m</v>
          </cell>
          <cell r="C159" t="str">
            <v xml:space="preserve">Geodren circular diámetro 100 mm y altura 2.00 M
</v>
          </cell>
          <cell r="D159">
            <v>75491.325992896338</v>
          </cell>
        </row>
        <row r="160">
          <cell r="B160" t="str">
            <v>m</v>
          </cell>
          <cell r="C160" t="str">
            <v xml:space="preserve">Geodren planar Diamet 100 mm y h=0.50
</v>
          </cell>
          <cell r="D160">
            <v>16013.820406845331</v>
          </cell>
        </row>
        <row r="161">
          <cell r="B161" t="str">
            <v>m</v>
          </cell>
          <cell r="C161" t="str">
            <v xml:space="preserve">Geodren planar Diamet 100 mm y h=1.00
</v>
          </cell>
          <cell r="D161">
            <v>32935.429964481751</v>
          </cell>
        </row>
        <row r="162">
          <cell r="B162" t="str">
            <v>m</v>
          </cell>
          <cell r="C162" t="str">
            <v xml:space="preserve">Geodren planar Diamet 100 mm y h=2.00
</v>
          </cell>
          <cell r="D162">
            <v>57761.626670971898</v>
          </cell>
        </row>
        <row r="163">
          <cell r="B163" t="str">
            <v>m2</v>
          </cell>
          <cell r="C163" t="str">
            <v>Geomalla Biaxial Para Refuerzo Pbx-11</v>
          </cell>
          <cell r="D163">
            <v>8319.1267032612177</v>
          </cell>
        </row>
        <row r="164">
          <cell r="B164" t="str">
            <v>m2</v>
          </cell>
          <cell r="C164" t="str">
            <v>Geomalla Biaxial Para Refuerzo Pbx-11</v>
          </cell>
          <cell r="D164">
            <v>8319.1267032612177</v>
          </cell>
        </row>
        <row r="165">
          <cell r="B165" t="str">
            <v>m2</v>
          </cell>
          <cell r="C165" t="str">
            <v>Geomalla Biaxial Para Refuerzo Pbx-12</v>
          </cell>
          <cell r="D165">
            <v>9979.3469686957142</v>
          </cell>
        </row>
        <row r="166">
          <cell r="B166" t="str">
            <v>m2</v>
          </cell>
          <cell r="C166" t="str">
            <v>Geomalla Biaxial Para Refuerzo Pbx-12</v>
          </cell>
          <cell r="D166">
            <v>9348.1985948325037</v>
          </cell>
        </row>
        <row r="167">
          <cell r="B167" t="str">
            <v>m2</v>
          </cell>
          <cell r="C167" t="str">
            <v>Geomalla en fibra de vidrio GLASGRID 8511</v>
          </cell>
          <cell r="D167">
            <v>9261.8841020342261</v>
          </cell>
        </row>
        <row r="168">
          <cell r="B168" t="str">
            <v>m2</v>
          </cell>
          <cell r="C168" t="str">
            <v>Geomalla en fibra de vidrio GLASGRID 8511</v>
          </cell>
          <cell r="D168">
            <v>9261.8841020342261</v>
          </cell>
        </row>
        <row r="169">
          <cell r="B169" t="str">
            <v>M2</v>
          </cell>
          <cell r="C169" t="str">
            <v>Geomalla Forgrid UX100</v>
          </cell>
          <cell r="D169">
            <v>13961.387846948659</v>
          </cell>
        </row>
        <row r="170">
          <cell r="B170" t="str">
            <v>m2</v>
          </cell>
          <cell r="C170" t="str">
            <v>Geomalla Fort Gird UX-50</v>
          </cell>
          <cell r="D170">
            <v>8728.5343629318686</v>
          </cell>
        </row>
        <row r="171">
          <cell r="B171" t="str">
            <v>m2</v>
          </cell>
          <cell r="C171" t="str">
            <v>Geomalla Tipo Asphalt</v>
          </cell>
          <cell r="D171">
            <v>9497.506120919239</v>
          </cell>
        </row>
        <row r="172">
          <cell r="B172" t="str">
            <v>m2</v>
          </cell>
          <cell r="C172" t="str">
            <v>Geomalla Tipo Asphalt</v>
          </cell>
          <cell r="D172">
            <v>10148.024456140714</v>
          </cell>
        </row>
        <row r="173">
          <cell r="B173" t="str">
            <v>m2</v>
          </cell>
          <cell r="C173" t="str">
            <v>Geomalla Uniaxial Pbx-11</v>
          </cell>
          <cell r="D173">
            <v>12424.366388290322</v>
          </cell>
        </row>
        <row r="174">
          <cell r="B174" t="str">
            <v>m2</v>
          </cell>
          <cell r="C174" t="str">
            <v>Geomalla Uniaxial Pbx-11</v>
          </cell>
          <cell r="D174">
            <v>12251.404609182599</v>
          </cell>
        </row>
        <row r="175">
          <cell r="B175" t="str">
            <v>m2</v>
          </cell>
          <cell r="C175" t="str">
            <v xml:space="preserve">Geoterxtil T-4000 o similar </v>
          </cell>
          <cell r="D175">
            <v>10257.492670326121</v>
          </cell>
        </row>
        <row r="176">
          <cell r="B176" t="str">
            <v>M2</v>
          </cell>
          <cell r="C176" t="str">
            <v>Geotextil Forte Grid UX-165</v>
          </cell>
          <cell r="D176">
            <v>12257.77720374556</v>
          </cell>
        </row>
        <row r="177">
          <cell r="B177" t="str">
            <v>M2</v>
          </cell>
          <cell r="C177" t="str">
            <v>Geotextil Fortex BX-40</v>
          </cell>
          <cell r="D177">
            <v>3926.0568937681624</v>
          </cell>
        </row>
        <row r="178">
          <cell r="B178" t="str">
            <v>m2</v>
          </cell>
          <cell r="C178" t="str">
            <v>Geotextil No Tejido</v>
          </cell>
          <cell r="D178">
            <v>5613.6001937358724</v>
          </cell>
        </row>
        <row r="179">
          <cell r="B179" t="str">
            <v>m2</v>
          </cell>
          <cell r="C179" t="str">
            <v>Geotextil No Tejido para reparación</v>
          </cell>
          <cell r="D179">
            <v>5718.5469163706803</v>
          </cell>
        </row>
        <row r="180">
          <cell r="B180" t="str">
            <v>m2</v>
          </cell>
          <cell r="C180" t="str">
            <v>Geotextil Nt Repav 450 O Similar (Proveedores Pavco, Lafayet, Geomatrix, Tensar, Omnes U Otros)</v>
          </cell>
          <cell r="D180">
            <v>5383.7668711656434</v>
          </cell>
        </row>
        <row r="181">
          <cell r="B181" t="str">
            <v>m2</v>
          </cell>
          <cell r="C181" t="str">
            <v>Geotextil Nt-2500 O Similar (Proveedores, Pavco, Geomatrix, Tensar, Omnes U Otros)</v>
          </cell>
          <cell r="D181">
            <v>5581.0667097190817</v>
          </cell>
        </row>
        <row r="182">
          <cell r="B182" t="str">
            <v>m2</v>
          </cell>
          <cell r="C182" t="str">
            <v xml:space="preserve">Geotextil NT-3000 o similar (proveedores, Tensar, Omnes u otros)
</v>
          </cell>
          <cell r="D182">
            <v>7104.8931223764921</v>
          </cell>
        </row>
        <row r="183">
          <cell r="B183" t="str">
            <v>m2</v>
          </cell>
          <cell r="C183" t="str">
            <v>Geotextil T-2100 O Similar (Proveedores Pavco, Lafayet, Geomatrix, Tensar, Omnes U Otros)</v>
          </cell>
          <cell r="D183">
            <v>5676.5682273167577</v>
          </cell>
        </row>
        <row r="184">
          <cell r="B184" t="str">
            <v>m2</v>
          </cell>
          <cell r="C184" t="str">
            <v>Geotextil T-2400 O Similar (Proveedores Lafayet, Pavco, Geomatrix, Tensar, Omnes U Otros)</v>
          </cell>
          <cell r="D184">
            <v>6522.4388117533081</v>
          </cell>
        </row>
        <row r="185">
          <cell r="B185" t="str">
            <v>m2</v>
          </cell>
          <cell r="C185" t="str">
            <v>Geotextil Tejido</v>
          </cell>
          <cell r="D185">
            <v>6649.4243461414262</v>
          </cell>
        </row>
        <row r="186">
          <cell r="B186" t="str">
            <v>m2</v>
          </cell>
          <cell r="C186" t="str">
            <v>Geotextil Tejido</v>
          </cell>
          <cell r="D186">
            <v>6272.6656118824658</v>
          </cell>
        </row>
        <row r="187">
          <cell r="B187" t="str">
            <v>kg</v>
          </cell>
          <cell r="C187" t="str">
            <v>Grapas</v>
          </cell>
          <cell r="D187">
            <v>6104.7508556667735</v>
          </cell>
        </row>
        <row r="188">
          <cell r="B188" t="str">
            <v>u</v>
          </cell>
          <cell r="C188" t="str">
            <v>Grata de limpieza</v>
          </cell>
          <cell r="D188">
            <v>5247.3361317403924</v>
          </cell>
        </row>
        <row r="189">
          <cell r="B189" t="str">
            <v>m3</v>
          </cell>
          <cell r="C189" t="str">
            <v>Gravilla</v>
          </cell>
          <cell r="D189">
            <v>61727.038585728114</v>
          </cell>
        </row>
        <row r="190">
          <cell r="B190" t="str">
            <v>m</v>
          </cell>
          <cell r="C190" t="str">
            <v>Guadua</v>
          </cell>
          <cell r="D190">
            <v>2041.2137552470131</v>
          </cell>
        </row>
        <row r="191">
          <cell r="B191" t="str">
            <v>kg</v>
          </cell>
          <cell r="C191" t="str">
            <v>Impermeabilizante para Concreto</v>
          </cell>
          <cell r="D191">
            <v>10896.618211172101</v>
          </cell>
        </row>
        <row r="192">
          <cell r="B192" t="str">
            <v>kg</v>
          </cell>
          <cell r="C192" t="str">
            <v>Impermeabilizante para concreto</v>
          </cell>
          <cell r="D192">
            <v>10896.618211172101</v>
          </cell>
        </row>
        <row r="193">
          <cell r="B193" t="str">
            <v>kg</v>
          </cell>
          <cell r="C193" t="str">
            <v>Imprimante y puente de adherencia</v>
          </cell>
          <cell r="D193">
            <v>53493.443461414266</v>
          </cell>
        </row>
        <row r="194">
          <cell r="B194" t="str">
            <v>m</v>
          </cell>
          <cell r="C194" t="str">
            <v>Junta elastomérica Jeene (J 8097VV)</v>
          </cell>
          <cell r="D194">
            <v>629984.68130448821</v>
          </cell>
        </row>
        <row r="195">
          <cell r="B195" t="str">
            <v>u</v>
          </cell>
          <cell r="C195" t="str">
            <v>Lamina 1,22 X 2,44 X 1/2´´</v>
          </cell>
          <cell r="D195">
            <v>652222.89183080383</v>
          </cell>
        </row>
        <row r="196">
          <cell r="B196" t="str">
            <v>u</v>
          </cell>
          <cell r="C196" t="str">
            <v>Lamina 1,22 X 2,44 X 1/4´´</v>
          </cell>
          <cell r="D196">
            <v>368311.35978441773</v>
          </cell>
        </row>
        <row r="197">
          <cell r="B197" t="str">
            <v>m2</v>
          </cell>
          <cell r="C197" t="str">
            <v>Láminas impermeabilizantes</v>
          </cell>
          <cell r="D197">
            <v>2438.9618340329343</v>
          </cell>
        </row>
        <row r="198">
          <cell r="B198" t="str">
            <v>u</v>
          </cell>
          <cell r="C198" t="str">
            <v>Lechada Para Ductos (Acero De Preesfuerzo)</v>
          </cell>
          <cell r="D198">
            <v>1000.1422667097189</v>
          </cell>
        </row>
        <row r="199">
          <cell r="B199" t="str">
            <v>lt</v>
          </cell>
          <cell r="C199" t="str">
            <v xml:space="preserve">Lechada para ductos (tensionamiento)
</v>
          </cell>
          <cell r="D199">
            <v>1000.1422667097189</v>
          </cell>
        </row>
        <row r="200">
          <cell r="B200" t="str">
            <v>u</v>
          </cell>
          <cell r="C200" t="str">
            <v>Limpiador 1/4 de galón (anclajes)</v>
          </cell>
          <cell r="D200">
            <v>26443.414942695628</v>
          </cell>
        </row>
        <row r="201">
          <cell r="B201" t="str">
            <v>m</v>
          </cell>
          <cell r="C201" t="str">
            <v>Listón en guadua para empradizar</v>
          </cell>
          <cell r="D201">
            <v>1923.6734258960282</v>
          </cell>
        </row>
        <row r="202">
          <cell r="B202" t="str">
            <v>u</v>
          </cell>
          <cell r="C202" t="str">
            <v>Lubricante Pvc X 500 G</v>
          </cell>
          <cell r="D202">
            <v>22651.175879883755</v>
          </cell>
        </row>
        <row r="203">
          <cell r="B203" t="str">
            <v>u</v>
          </cell>
          <cell r="C203" t="str">
            <v>Malla Ciclónica Para Gaviones Galvanizada Aleación Zn-5A1-Mm Cal 12 (2M3)</v>
          </cell>
          <cell r="D203">
            <v>128949.08756861478</v>
          </cell>
        </row>
        <row r="204">
          <cell r="B204" t="str">
            <v>u</v>
          </cell>
          <cell r="C204" t="str">
            <v>Malla Ciclónica Para Gaviones Galvanizada Aleación Zn-5A1-Mm Y Plastificada Pvc Cal 12 (2M3)</v>
          </cell>
          <cell r="D204">
            <v>140122.76512754275</v>
          </cell>
        </row>
        <row r="205">
          <cell r="B205" t="str">
            <v>u</v>
          </cell>
          <cell r="C205" t="str">
            <v>Malla Ciclónica Para Gaviones Galvanizada Y Plastificada Con Pvc Cal 12 (2M3)</v>
          </cell>
          <cell r="D205">
            <v>140122.76512754275</v>
          </cell>
        </row>
        <row r="206">
          <cell r="B206" t="str">
            <v>m2</v>
          </cell>
          <cell r="C206" t="str">
            <v>Malla Electrosoldada de 5/16</v>
          </cell>
          <cell r="D206">
            <v>6579.2260081046161</v>
          </cell>
        </row>
        <row r="207">
          <cell r="B207" t="str">
            <v>m2</v>
          </cell>
          <cell r="C207" t="str">
            <v xml:space="preserve">Malla eslabonada, calibre 10, 6 ojos
</v>
          </cell>
          <cell r="D207">
            <v>13865.701905865202</v>
          </cell>
        </row>
        <row r="208">
          <cell r="B208" t="str">
            <v>u</v>
          </cell>
          <cell r="C208" t="str">
            <v>Malla Para Colchagaviones Espesor 0,30 M</v>
          </cell>
          <cell r="D208">
            <v>70168.73975006929</v>
          </cell>
        </row>
        <row r="209">
          <cell r="B209" t="str">
            <v>u</v>
          </cell>
          <cell r="C209" t="str">
            <v>Malla para gaviones (2M3)</v>
          </cell>
          <cell r="D209">
            <v>98193.925766871151</v>
          </cell>
        </row>
        <row r="210">
          <cell r="B210" t="str">
            <v>m</v>
          </cell>
          <cell r="C210" t="str">
            <v>Manguera De Alta Presión</v>
          </cell>
          <cell r="D210">
            <v>74668.420258848899</v>
          </cell>
        </row>
        <row r="211">
          <cell r="B211" t="str">
            <v>m</v>
          </cell>
          <cell r="C211" t="str">
            <v>Manguera de alta presión</v>
          </cell>
          <cell r="D211">
            <v>72832.55282391145</v>
          </cell>
        </row>
        <row r="212">
          <cell r="B212" t="str">
            <v>m</v>
          </cell>
          <cell r="C212" t="str">
            <v>Manguera de polietileno de 3´´</v>
          </cell>
          <cell r="D212">
            <v>6847.7736519212131</v>
          </cell>
        </row>
        <row r="213">
          <cell r="B213" t="str">
            <v>m2</v>
          </cell>
          <cell r="C213" t="str">
            <v>Manto de refuerzo de vegetación tipo 5A</v>
          </cell>
          <cell r="D213">
            <v>8516.951275427833</v>
          </cell>
        </row>
        <row r="214">
          <cell r="B214" t="str">
            <v>m2</v>
          </cell>
          <cell r="C214" t="str">
            <v>Manto Permanente (Protección de Taludes)</v>
          </cell>
          <cell r="D214">
            <v>7714.6335808847261</v>
          </cell>
        </row>
        <row r="215">
          <cell r="B215" t="str">
            <v>m2</v>
          </cell>
          <cell r="C215" t="str">
            <v>Manto Temporal (Protección de Taludes)</v>
          </cell>
          <cell r="D215">
            <v>3909.7901517597666</v>
          </cell>
        </row>
        <row r="216">
          <cell r="B216" t="str">
            <v>m3</v>
          </cell>
          <cell r="C216" t="str">
            <v xml:space="preserve">Material  de afirmado de la Zona </v>
          </cell>
          <cell r="D216">
            <v>19745.73036359145</v>
          </cell>
        </row>
        <row r="217">
          <cell r="B217" t="str">
            <v>m3</v>
          </cell>
          <cell r="C217" t="str">
            <v>Material  Granular Tipo SBG</v>
          </cell>
          <cell r="D217">
            <v>44100.711785598964</v>
          </cell>
        </row>
        <row r="218">
          <cell r="B218" t="str">
            <v>m3</v>
          </cell>
          <cell r="C218" t="str">
            <v>Material de afirmado</v>
          </cell>
          <cell r="D218">
            <v>28723.917985146909</v>
          </cell>
        </row>
        <row r="219">
          <cell r="B219" t="str">
            <v>m3</v>
          </cell>
          <cell r="C219" t="str">
            <v xml:space="preserve">Material de Base </v>
          </cell>
          <cell r="D219">
            <v>49600</v>
          </cell>
        </row>
        <row r="220">
          <cell r="B220" t="str">
            <v>m3</v>
          </cell>
          <cell r="C220" t="str">
            <v>Material de base (gradación 1)</v>
          </cell>
          <cell r="D220">
            <v>40513.289105424599</v>
          </cell>
        </row>
        <row r="221">
          <cell r="B221" t="str">
            <v>m3</v>
          </cell>
          <cell r="C221" t="str">
            <v>Material de base (gradación 2)</v>
          </cell>
          <cell r="D221">
            <v>40145.868005812066</v>
          </cell>
        </row>
        <row r="222">
          <cell r="B222" t="str">
            <v>m3</v>
          </cell>
          <cell r="C222" t="str">
            <v>Material de base (gradación 3)</v>
          </cell>
          <cell r="D222">
            <v>58752</v>
          </cell>
        </row>
        <row r="223">
          <cell r="B223" t="str">
            <v>m3</v>
          </cell>
          <cell r="C223" t="str">
            <v>Material de base procesado en planta (gradación 1, 2)</v>
          </cell>
          <cell r="D223">
            <v>46582.701775912166</v>
          </cell>
        </row>
        <row r="224">
          <cell r="B224" t="str">
            <v>m3</v>
          </cell>
          <cell r="C224" t="str">
            <v>Material de base reciclada (manejo)</v>
          </cell>
          <cell r="D224">
            <v>7007.292670326121</v>
          </cell>
        </row>
        <row r="225">
          <cell r="B225" t="str">
            <v>m3</v>
          </cell>
          <cell r="C225" t="str">
            <v>Material de la zona (para estabilizar bases)</v>
          </cell>
          <cell r="D225">
            <v>19152.203768287814</v>
          </cell>
        </row>
        <row r="226">
          <cell r="B226" t="str">
            <v>m3</v>
          </cell>
          <cell r="C226" t="str">
            <v>Material de Recebo Para Relleno</v>
          </cell>
          <cell r="D226">
            <v>16529.108814982239</v>
          </cell>
        </row>
        <row r="227">
          <cell r="B227" t="str">
            <v>m3</v>
          </cell>
          <cell r="C227" t="str">
            <v>Material de Remoción</v>
          </cell>
          <cell r="D227">
            <v>4863.2311268969961</v>
          </cell>
        </row>
        <row r="228">
          <cell r="B228" t="str">
            <v>m3</v>
          </cell>
          <cell r="C228" t="str">
            <v xml:space="preserve">Material de Sub- Base CBR=20%
</v>
          </cell>
          <cell r="D228">
            <v>37745.138262834997</v>
          </cell>
        </row>
        <row r="229">
          <cell r="B229" t="str">
            <v>m3</v>
          </cell>
          <cell r="C229" t="str">
            <v xml:space="preserve">Material de Sub- Base CBR=30%
</v>
          </cell>
          <cell r="D229">
            <v>31176.664571197933</v>
          </cell>
        </row>
        <row r="230">
          <cell r="B230" t="str">
            <v>m3</v>
          </cell>
          <cell r="C230" t="str">
            <v xml:space="preserve">Material de Sub Base CBR=40% </v>
          </cell>
          <cell r="D230">
            <v>34300</v>
          </cell>
        </row>
        <row r="231">
          <cell r="B231" t="str">
            <v>m3</v>
          </cell>
          <cell r="C231" t="str">
            <v xml:space="preserve">Material de Sub- Base para bacheo
</v>
          </cell>
          <cell r="D231">
            <v>35782.889220277684</v>
          </cell>
        </row>
        <row r="232">
          <cell r="B232" t="str">
            <v>m3</v>
          </cell>
          <cell r="C232" t="str">
            <v xml:space="preserve">Material de Sub- Base procesado en planta (tipo 1 o tipo 2)
</v>
          </cell>
          <cell r="D232">
            <v>39594.299515660314</v>
          </cell>
        </row>
        <row r="233">
          <cell r="B233" t="str">
            <v>m3</v>
          </cell>
          <cell r="C233" t="str">
            <v>Material drenante (3´´)</v>
          </cell>
          <cell r="D233">
            <v>47161.563655272839</v>
          </cell>
        </row>
        <row r="234">
          <cell r="B234" t="str">
            <v>m3</v>
          </cell>
          <cell r="C234" t="str">
            <v>Material filtrante (6´´)</v>
          </cell>
          <cell r="D234">
            <v>47683.5928963513</v>
          </cell>
        </row>
        <row r="235">
          <cell r="B235" t="str">
            <v>m3</v>
          </cell>
          <cell r="C235" t="str">
            <v>Material Granular Tipo  BG</v>
          </cell>
          <cell r="D235">
            <v>48986.768824669023</v>
          </cell>
        </row>
        <row r="236">
          <cell r="B236" t="str">
            <v>m3</v>
          </cell>
          <cell r="C236" t="str">
            <v>Material para pedraplén</v>
          </cell>
          <cell r="D236">
            <v>46691.461562802702</v>
          </cell>
        </row>
        <row r="237">
          <cell r="B237" t="str">
            <v>m3</v>
          </cell>
          <cell r="C237" t="str">
            <v>Material para solado y atraque</v>
          </cell>
          <cell r="D237">
            <v>28610.050791088146</v>
          </cell>
        </row>
        <row r="238">
          <cell r="B238" t="str">
            <v>m3</v>
          </cell>
          <cell r="C238" t="str">
            <v xml:space="preserve">Material seleccionado para Relleno
</v>
          </cell>
          <cell r="D238">
            <v>22402.040500484301</v>
          </cell>
        </row>
        <row r="239">
          <cell r="B239" t="str">
            <v>m</v>
          </cell>
          <cell r="C239" t="str">
            <v>Mecha Lenta</v>
          </cell>
          <cell r="D239">
            <v>824.88123990958979</v>
          </cell>
        </row>
        <row r="240">
          <cell r="B240" t="str">
            <v>m3</v>
          </cell>
          <cell r="C240" t="str">
            <v xml:space="preserve">Mezcla abierta en caliente MAC-1
</v>
          </cell>
          <cell r="D240">
            <v>451599.39057152072</v>
          </cell>
        </row>
        <row r="241">
          <cell r="B241" t="str">
            <v>m3</v>
          </cell>
          <cell r="C241" t="str">
            <v xml:space="preserve">Mezcla abierta en caliente MAC-2
</v>
          </cell>
          <cell r="D241">
            <v>406181.59741685493</v>
          </cell>
        </row>
        <row r="242">
          <cell r="B242" t="str">
            <v>m3</v>
          </cell>
          <cell r="C242" t="str">
            <v xml:space="preserve">Mezcla abierta en caliente MAC-3
</v>
          </cell>
          <cell r="D242">
            <v>417962.91649983847</v>
          </cell>
        </row>
        <row r="243">
          <cell r="B243" t="str">
            <v>M3</v>
          </cell>
          <cell r="C243" t="str">
            <v>Mezcla Abierta en Frio  MAF-25</v>
          </cell>
          <cell r="D243">
            <v>360135.17339360667</v>
          </cell>
        </row>
        <row r="244">
          <cell r="B244" t="str">
            <v>m3</v>
          </cell>
          <cell r="C244" t="str">
            <v>Mezcla Abierta en Frío MAF-19</v>
          </cell>
          <cell r="D244">
            <v>354989.63558282203</v>
          </cell>
        </row>
        <row r="245">
          <cell r="B245" t="str">
            <v>m3</v>
          </cell>
          <cell r="C245" t="str">
            <v xml:space="preserve">Mezcla Abierta en Frio MAF-38 </v>
          </cell>
          <cell r="D245">
            <v>245583.7267032612</v>
          </cell>
        </row>
        <row r="246">
          <cell r="B246" t="str">
            <v>m3</v>
          </cell>
          <cell r="C246" t="str">
            <v>Mezcla Densa en caliente MDC-0</v>
          </cell>
          <cell r="D246">
            <v>310696.87129480136</v>
          </cell>
        </row>
        <row r="247">
          <cell r="B247" t="str">
            <v>m3</v>
          </cell>
          <cell r="C247" t="str">
            <v>Mezcla Densa en caliente MDC-10</v>
          </cell>
          <cell r="D247">
            <v>409922.42334517266</v>
          </cell>
        </row>
        <row r="248">
          <cell r="B248" t="str">
            <v>m3</v>
          </cell>
          <cell r="C248" t="str">
            <v>Mezcla densa en Caliente MDC-19</v>
          </cell>
          <cell r="D248">
            <v>371923.2615402001</v>
          </cell>
        </row>
        <row r="249">
          <cell r="B249" t="str">
            <v>m3</v>
          </cell>
          <cell r="C249" t="str">
            <v>Mezcla densa en Caliente MDC-25</v>
          </cell>
          <cell r="D249">
            <v>361654.10229254118</v>
          </cell>
        </row>
        <row r="250">
          <cell r="B250" t="str">
            <v>m3</v>
          </cell>
          <cell r="C250" t="str">
            <v>Mezcla Densa en Frio MDF-19</v>
          </cell>
          <cell r="D250">
            <v>250878.28886018725</v>
          </cell>
        </row>
        <row r="251">
          <cell r="B251" t="str">
            <v>m3</v>
          </cell>
          <cell r="C251" t="str">
            <v>Mezcla Densa en Frio MDF-25</v>
          </cell>
          <cell r="D251">
            <v>253604.80471423955</v>
          </cell>
        </row>
        <row r="252">
          <cell r="B252" t="str">
            <v>m3</v>
          </cell>
          <cell r="C252" t="str">
            <v>Mezcla Densa en Frio MDF-38</v>
          </cell>
          <cell r="D252">
            <v>250427.01795285757</v>
          </cell>
        </row>
        <row r="253">
          <cell r="B253" t="str">
            <v>m3</v>
          </cell>
          <cell r="C253" t="str">
            <v>Mezcla Densa en Frio para Bacheo</v>
          </cell>
          <cell r="D253">
            <v>259717.42657410394</v>
          </cell>
        </row>
        <row r="254">
          <cell r="B254" t="str">
            <v>m3</v>
          </cell>
          <cell r="C254" t="str">
            <v>Mezcla discontinua en caliente F-1</v>
          </cell>
          <cell r="D254">
            <v>288603.48724572157</v>
          </cell>
        </row>
        <row r="255">
          <cell r="B255" t="str">
            <v>m3</v>
          </cell>
          <cell r="C255" t="str">
            <v>Mezcla discontinua en caliente F-2</v>
          </cell>
          <cell r="D255">
            <v>213041.84694865995</v>
          </cell>
        </row>
        <row r="256">
          <cell r="B256" t="str">
            <v>m3</v>
          </cell>
          <cell r="C256" t="str">
            <v xml:space="preserve">Mezcla discontinua en caliente M-1
</v>
          </cell>
          <cell r="D256">
            <v>323661.9894091055</v>
          </cell>
        </row>
        <row r="257">
          <cell r="B257" t="str">
            <v>m3</v>
          </cell>
          <cell r="C257" t="str">
            <v xml:space="preserve">Mezcla discontinua en caliente M-2
</v>
          </cell>
          <cell r="D257">
            <v>169602.2995156603</v>
          </cell>
        </row>
        <row r="258">
          <cell r="B258" t="str">
            <v>m2</v>
          </cell>
          <cell r="C258" t="str">
            <v>Mezcla Fértil</v>
          </cell>
          <cell r="D258">
            <v>15177.395027445913</v>
          </cell>
        </row>
        <row r="259">
          <cell r="B259" t="str">
            <v>m3</v>
          </cell>
          <cell r="C259" t="str">
            <v xml:space="preserve">Mezcla gruesa en caliente tipo MGC-1
</v>
          </cell>
          <cell r="D259">
            <v>401913.41420729732</v>
          </cell>
        </row>
        <row r="260">
          <cell r="B260" t="str">
            <v>m3</v>
          </cell>
          <cell r="C260" t="str">
            <v>Mezcla Semidensa en Caliente MSC-19</v>
          </cell>
          <cell r="D260">
            <v>327036.17948005418</v>
          </cell>
        </row>
        <row r="261">
          <cell r="B261" t="str">
            <v>m3</v>
          </cell>
          <cell r="C261" t="str">
            <v>Mortero 1:3</v>
          </cell>
          <cell r="D261">
            <v>373755.15905715205</v>
          </cell>
        </row>
        <row r="262">
          <cell r="B262" t="str">
            <v>m3</v>
          </cell>
          <cell r="C262" t="str">
            <v>Mortero 1:3 De recubrimiento</v>
          </cell>
          <cell r="D262">
            <v>350408.71113981266</v>
          </cell>
        </row>
        <row r="263">
          <cell r="B263" t="str">
            <v>m3</v>
          </cell>
          <cell r="C263" t="str">
            <v>Mortero 1:3 Para Anillos</v>
          </cell>
          <cell r="D263">
            <v>352209.59690022597</v>
          </cell>
        </row>
        <row r="264">
          <cell r="B264" t="str">
            <v>m3</v>
          </cell>
          <cell r="C264" t="str">
            <v>Mortero alta resistencia (Eucocrete)</v>
          </cell>
          <cell r="D264">
            <v>444958.36196319014</v>
          </cell>
        </row>
        <row r="265">
          <cell r="B265" t="str">
            <v>kg</v>
          </cell>
          <cell r="C265" t="str">
            <v>Mulch Orgánico</v>
          </cell>
          <cell r="D265">
            <v>2532.6299702015131</v>
          </cell>
        </row>
        <row r="266">
          <cell r="B266" t="str">
            <v>kg</v>
          </cell>
          <cell r="C266" t="str">
            <v xml:space="preserve">Nutrientes (para remoción de especies vegetales) (dap, triple 15 o similar) (ítem 201.9)
</v>
          </cell>
          <cell r="D266">
            <v>2302.5310946076843</v>
          </cell>
        </row>
        <row r="267">
          <cell r="B267" t="str">
            <v>m2</v>
          </cell>
          <cell r="C267" t="str">
            <v xml:space="preserve">Obra falsa concreto clase A y B (puntal de 3m metálico)
</v>
          </cell>
          <cell r="D267">
            <v>44365.177526638676</v>
          </cell>
        </row>
        <row r="268">
          <cell r="B268" t="str">
            <v>kg</v>
          </cell>
          <cell r="C268" t="str">
            <v xml:space="preserve">Oxigeno industrial
</v>
          </cell>
          <cell r="D268">
            <v>10533.082763965125</v>
          </cell>
        </row>
        <row r="269">
          <cell r="B269" t="str">
            <v>m</v>
          </cell>
          <cell r="C269" t="str">
            <v xml:space="preserve">Paral en madera rolliza de 3´´ (tablestacados)
</v>
          </cell>
          <cell r="D269">
            <v>7602.5015059735206</v>
          </cell>
        </row>
        <row r="270">
          <cell r="B270" t="str">
            <v>u</v>
          </cell>
          <cell r="C270" t="str">
            <v xml:space="preserve">Paral en madera rolliza de 5´´ y 4,5m de longitud (tablestacados)
</v>
          </cell>
          <cell r="D270">
            <v>35287.286018727791</v>
          </cell>
        </row>
        <row r="271">
          <cell r="B271" t="str">
            <v>u</v>
          </cell>
          <cell r="C271" t="str">
            <v xml:space="preserve">Paral en madera rolliza de 6´´ y 5m de longitud (tablestacados)
</v>
          </cell>
          <cell r="D271">
            <v>52336.930577978681</v>
          </cell>
        </row>
        <row r="272">
          <cell r="B272" t="str">
            <v>u</v>
          </cell>
          <cell r="C272" t="str">
            <v xml:space="preserve">Paral en madera rolliza de 6´´ y 8m de longitud (tablestacados)
</v>
          </cell>
          <cell r="D272">
            <v>58844.47517058441</v>
          </cell>
        </row>
        <row r="273">
          <cell r="B273" t="str">
            <v>kg</v>
          </cell>
          <cell r="C273" t="str">
            <v>Pegante epóxico</v>
          </cell>
          <cell r="D273">
            <v>46868.444916021901</v>
          </cell>
        </row>
        <row r="274">
          <cell r="B274" t="str">
            <v>m</v>
          </cell>
          <cell r="C274" t="str">
            <v>Perfil Hea 200</v>
          </cell>
          <cell r="D274">
            <v>232947.09183080395</v>
          </cell>
        </row>
        <row r="275">
          <cell r="B275" t="str">
            <v>m3</v>
          </cell>
          <cell r="C275" t="str">
            <v xml:space="preserve">Piedra para Concreto Ciclópeo (Rajón o Canto Rodado) </v>
          </cell>
          <cell r="D275">
            <v>43547.07906337746</v>
          </cell>
        </row>
        <row r="276">
          <cell r="B276" t="str">
            <v>m3</v>
          </cell>
          <cell r="C276" t="str">
            <v xml:space="preserve">Piedra para concreto ciclópeo (rajón o canto rodado)
</v>
          </cell>
          <cell r="D276">
            <v>44440.739166935738</v>
          </cell>
        </row>
        <row r="277">
          <cell r="B277" t="str">
            <v>m3</v>
          </cell>
          <cell r="C277" t="str">
            <v xml:space="preserve">Piedra para gavión
</v>
          </cell>
          <cell r="D277">
            <v>41964.744992780106</v>
          </cell>
        </row>
        <row r="278">
          <cell r="B278" t="str">
            <v>m</v>
          </cell>
          <cell r="C278" t="str">
            <v xml:space="preserve">Pilote de madera diam mayor a 18 cm.
</v>
          </cell>
          <cell r="D278">
            <v>59841.67071359379</v>
          </cell>
        </row>
        <row r="279">
          <cell r="B279" t="str">
            <v>m</v>
          </cell>
          <cell r="C279" t="str">
            <v xml:space="preserve">Pilote en madera barbosco de 15*15
</v>
          </cell>
          <cell r="D279">
            <v>57802.928943416206</v>
          </cell>
        </row>
        <row r="280">
          <cell r="B280" t="str">
            <v>gal</v>
          </cell>
          <cell r="C280" t="str">
            <v xml:space="preserve">Pintura acrílica pura para tráfico
</v>
          </cell>
          <cell r="D280">
            <v>76180.825960607035</v>
          </cell>
        </row>
        <row r="281">
          <cell r="B281" t="str">
            <v>gal</v>
          </cell>
          <cell r="C281" t="str">
            <v xml:space="preserve">Pintura acrílica, esmalte o similar </v>
          </cell>
          <cell r="D281">
            <v>72636.775137229561</v>
          </cell>
        </row>
        <row r="282">
          <cell r="B282" t="str">
            <v>gal</v>
          </cell>
          <cell r="C282" t="str">
            <v>Pintura anticorrosiva</v>
          </cell>
          <cell r="D282">
            <v>42978.191145624791</v>
          </cell>
        </row>
        <row r="283">
          <cell r="B283" t="str">
            <v>g</v>
          </cell>
          <cell r="C283" t="str">
            <v xml:space="preserve">Pintura Impermeabilizante </v>
          </cell>
          <cell r="D283">
            <v>41875.841265741037</v>
          </cell>
        </row>
        <row r="284">
          <cell r="B284" t="str">
            <v>g</v>
          </cell>
          <cell r="C284" t="str">
            <v>Pintura Imprimante</v>
          </cell>
          <cell r="D284">
            <v>53251.016532127862</v>
          </cell>
        </row>
        <row r="285">
          <cell r="B285" t="str">
            <v>u</v>
          </cell>
          <cell r="C285" t="str">
            <v xml:space="preserve">Piscina de decantación de (3*3*1)
</v>
          </cell>
          <cell r="D285">
            <v>56498.068130448817</v>
          </cell>
        </row>
        <row r="286">
          <cell r="B286" t="str">
            <v>kg</v>
          </cell>
          <cell r="C286" t="str">
            <v xml:space="preserve">Plastificante (Sikament)
</v>
          </cell>
          <cell r="D286">
            <v>7846.866451404584</v>
          </cell>
        </row>
        <row r="287">
          <cell r="B287" t="str">
            <v>m</v>
          </cell>
          <cell r="C287" t="str">
            <v xml:space="preserve">Platina de 1´´ x 1/4´´ (cerramiento en malla)
</v>
          </cell>
          <cell r="D287">
            <v>3661.5911527284466</v>
          </cell>
        </row>
        <row r="288">
          <cell r="B288" t="str">
            <v>u</v>
          </cell>
          <cell r="C288" t="str">
            <v xml:space="preserve">Poste de madera para cercas </v>
          </cell>
          <cell r="D288">
            <v>9692.4058144675619</v>
          </cell>
        </row>
        <row r="289">
          <cell r="B289" t="str">
            <v>u</v>
          </cell>
          <cell r="C289" t="str">
            <v xml:space="preserve">Poste en angulo de 2*2*1/4 de 3,5m para señal
</v>
          </cell>
          <cell r="D289">
            <v>70758.228802066515</v>
          </cell>
        </row>
        <row r="290">
          <cell r="B290" t="str">
            <v>u</v>
          </cell>
          <cell r="C290" t="str">
            <v>Poste kilometraje</v>
          </cell>
          <cell r="D290">
            <v>75639.125998748466</v>
          </cell>
        </row>
        <row r="291">
          <cell r="B291" t="str">
            <v>u</v>
          </cell>
          <cell r="C291" t="str">
            <v>Postes De Concreto Para Cercas 2,00 Mts</v>
          </cell>
          <cell r="D291">
            <v>34337.51817888279</v>
          </cell>
        </row>
        <row r="292">
          <cell r="B292" t="str">
            <v>u</v>
          </cell>
          <cell r="C292" t="str">
            <v xml:space="preserve">Postes de concreto para cercas
</v>
          </cell>
          <cell r="D292">
            <v>34337.51817888279</v>
          </cell>
        </row>
        <row r="293">
          <cell r="B293" t="str">
            <v>u</v>
          </cell>
          <cell r="C293" t="str">
            <v xml:space="preserve">Postes para defensa metálica (1,80m)
</v>
          </cell>
          <cell r="D293">
            <v>101782.5789473684</v>
          </cell>
        </row>
        <row r="294">
          <cell r="B294" t="str">
            <v>lb</v>
          </cell>
          <cell r="C294" t="str">
            <v>Puntilla</v>
          </cell>
          <cell r="D294">
            <v>2623.6680658701962</v>
          </cell>
        </row>
        <row r="295">
          <cell r="B295" t="str">
            <v>lt</v>
          </cell>
          <cell r="C295" t="str">
            <v>Químico estabilizante (PROBASE)</v>
          </cell>
          <cell r="D295">
            <v>69219.720342912493</v>
          </cell>
        </row>
        <row r="296">
          <cell r="B296" t="str">
            <v>kg</v>
          </cell>
          <cell r="C296" t="str">
            <v xml:space="preserve">Refuerzo de 3/8'' 60000 psi
</v>
          </cell>
          <cell r="D296">
            <v>2467.2974491443329</v>
          </cell>
        </row>
        <row r="297">
          <cell r="B297" t="str">
            <v>kg</v>
          </cell>
          <cell r="C297" t="str">
            <v xml:space="preserve">Resina termoplástica </v>
          </cell>
          <cell r="D297">
            <v>7775.5026800129144</v>
          </cell>
        </row>
        <row r="298">
          <cell r="B298" t="str">
            <v>u</v>
          </cell>
          <cell r="C298" t="str">
            <v>Salida en PVC D=2´´</v>
          </cell>
          <cell r="D298">
            <v>2056.9557636422342</v>
          </cell>
        </row>
        <row r="299">
          <cell r="B299" t="str">
            <v>u</v>
          </cell>
          <cell r="C299" t="str">
            <v xml:space="preserve">Sección De Tope Defensa Metálica </v>
          </cell>
          <cell r="D299">
            <v>43710.309977397475</v>
          </cell>
        </row>
        <row r="300">
          <cell r="B300" t="str">
            <v>u</v>
          </cell>
          <cell r="C300" t="str">
            <v>Sección final de defensa metálica</v>
          </cell>
          <cell r="D300">
            <v>59950.81530513399</v>
          </cell>
        </row>
        <row r="301">
          <cell r="B301" t="str">
            <v>u</v>
          </cell>
          <cell r="C301" t="str">
            <v>Sección tope</v>
          </cell>
          <cell r="D301">
            <v>58197.155569906354</v>
          </cell>
        </row>
        <row r="302">
          <cell r="B302" t="str">
            <v>m</v>
          </cell>
          <cell r="C302" t="str">
            <v>Sello de silicona o sellador autonivelante</v>
          </cell>
          <cell r="D302">
            <v>5503.4061349693238</v>
          </cell>
        </row>
        <row r="303">
          <cell r="B303" t="str">
            <v>kg</v>
          </cell>
          <cell r="C303" t="str">
            <v>Semilla Para Empradizar Tipo Braquiaria</v>
          </cell>
          <cell r="D303">
            <v>40185.149564094281</v>
          </cell>
        </row>
        <row r="304">
          <cell r="B304" t="str">
            <v>kg</v>
          </cell>
          <cell r="C304" t="str">
            <v>Semillas para empradizar</v>
          </cell>
          <cell r="D304">
            <v>33747.717597675161</v>
          </cell>
        </row>
        <row r="305">
          <cell r="B305" t="str">
            <v>u</v>
          </cell>
          <cell r="C305" t="str">
            <v xml:space="preserve">Señal (grupo 1) tablero en lamina galvanizada de 90*90 cm, calibre 16 reflectivo tipo 1./ incluye poste)
</v>
          </cell>
          <cell r="D305">
            <v>258767.13400064575</v>
          </cell>
        </row>
        <row r="306">
          <cell r="B306" t="str">
            <v>u</v>
          </cell>
          <cell r="C306" t="str">
            <v xml:space="preserve">Señal (grupo 1). Tablero en lámina galvanizada de 75cm*75cm, calibre 16, reflectivo tipo 1/ incluye poste )
</v>
          </cell>
          <cell r="D306">
            <v>219842.3945753955</v>
          </cell>
        </row>
        <row r="307">
          <cell r="B307" t="str">
            <v>u</v>
          </cell>
          <cell r="C307" t="str">
            <v xml:space="preserve">Señal (grupo 2). Tablero en lámina galvanizado de 1,2m*0,4m, calibre 16, reflectivo tipo 1. 
</v>
          </cell>
          <cell r="D307">
            <v>185849.86364573991</v>
          </cell>
        </row>
        <row r="308">
          <cell r="B308" t="str">
            <v>u</v>
          </cell>
          <cell r="C308" t="str">
            <v xml:space="preserve">Señal (grupo 3 ferrocarril) (SP-54). Tablero en lámina galvanizado de 2,4m*0,3m, calibre 16, reflectivo tipo 1. 
</v>
          </cell>
          <cell r="D308">
            <v>289332.86696803354</v>
          </cell>
        </row>
        <row r="309">
          <cell r="B309" t="str">
            <v>u</v>
          </cell>
          <cell r="C309" t="str">
            <v xml:space="preserve">Señal (grupo 4). Tablero en lámina galvanizado de 60cm*75cm, calibre 16, reflectivo tipo 1. (delineador de curva horizontal)
</v>
          </cell>
          <cell r="D309">
            <v>164059.5957805129</v>
          </cell>
        </row>
        <row r="310">
          <cell r="B310" t="str">
            <v>m2</v>
          </cell>
          <cell r="C310" t="str">
            <v xml:space="preserve">Señal (grupo 5). Tablero en lámina galvanizado de 0,90m*1,13m, calibre 16, reflectivo tipo 1. 
</v>
          </cell>
          <cell r="D310">
            <v>242800.53961898608</v>
          </cell>
        </row>
        <row r="311">
          <cell r="B311" t="str">
            <v>u</v>
          </cell>
          <cell r="C311" t="str">
            <v>Señal temporal preventiva</v>
          </cell>
          <cell r="D311">
            <v>141250.94239586694</v>
          </cell>
        </row>
        <row r="312">
          <cell r="B312" t="str">
            <v>kg</v>
          </cell>
          <cell r="C312" t="str">
            <v>Sika Color C</v>
          </cell>
          <cell r="D312">
            <v>19038.898442501955</v>
          </cell>
        </row>
        <row r="313">
          <cell r="B313" t="str">
            <v>kg</v>
          </cell>
          <cell r="C313" t="str">
            <v>Sika Top 122</v>
          </cell>
          <cell r="D313">
            <v>5682.6026638682588</v>
          </cell>
        </row>
        <row r="314">
          <cell r="B314" t="str">
            <v>kg</v>
          </cell>
          <cell r="C314" t="str">
            <v>Sika Top Armatec 108</v>
          </cell>
          <cell r="D314">
            <v>14611.732192444299</v>
          </cell>
        </row>
        <row r="315">
          <cell r="B315" t="str">
            <v>kg</v>
          </cell>
          <cell r="C315" t="str">
            <v>Sikadur 32 Primer</v>
          </cell>
          <cell r="D315">
            <v>77429.691959961245</v>
          </cell>
        </row>
        <row r="316">
          <cell r="B316" t="str">
            <v>kg</v>
          </cell>
          <cell r="C316" t="str">
            <v>Sikaset L - Acelerante</v>
          </cell>
          <cell r="D316">
            <v>12801.401226993863</v>
          </cell>
        </row>
        <row r="317">
          <cell r="B317" t="str">
            <v>kg</v>
          </cell>
          <cell r="C317" t="str">
            <v>Soldadura 6013 de 1/8</v>
          </cell>
          <cell r="D317">
            <v>6836.2295124313841</v>
          </cell>
        </row>
        <row r="318">
          <cell r="B318" t="str">
            <v>kg</v>
          </cell>
          <cell r="C318" t="str">
            <v>Soldadura 7018</v>
          </cell>
          <cell r="D318">
            <v>8065.6803680981584</v>
          </cell>
        </row>
        <row r="319">
          <cell r="B319" t="str">
            <v>kg</v>
          </cell>
          <cell r="C319" t="str">
            <v xml:space="preserve">Soldadura E70XX o en arco sumergido
</v>
          </cell>
          <cell r="D319">
            <v>11455.984242815626</v>
          </cell>
        </row>
        <row r="320">
          <cell r="B320" t="str">
            <v>u</v>
          </cell>
          <cell r="C320" t="str">
            <v xml:space="preserve">Soldadura en PVC 1/8 de galón (anclajes)
</v>
          </cell>
          <cell r="D320">
            <v>34440.366343020061</v>
          </cell>
        </row>
        <row r="321">
          <cell r="B321" t="str">
            <v>kg</v>
          </cell>
          <cell r="C321" t="str">
            <v>Soldadura L-70</v>
          </cell>
          <cell r="D321">
            <v>15152.20781401356</v>
          </cell>
        </row>
        <row r="322">
          <cell r="B322" t="str">
            <v>gal</v>
          </cell>
          <cell r="C322" t="str">
            <v xml:space="preserve">Superplastificante Sikament
</v>
          </cell>
          <cell r="D322">
            <v>32100.851647400708</v>
          </cell>
        </row>
        <row r="323">
          <cell r="B323" t="str">
            <v>u</v>
          </cell>
          <cell r="C323" t="str">
            <v xml:space="preserve">Tabla burda en madera aserrada (0,30*0,03*3,00) 
</v>
          </cell>
          <cell r="D323">
            <v>18732.989990313203</v>
          </cell>
        </row>
        <row r="324">
          <cell r="B324" t="str">
            <v>u</v>
          </cell>
          <cell r="C324" t="str">
            <v xml:space="preserve">Tablero en lámina galvanizada de 1,2 cm*0,4 cm, calibre 16, reflectivo tipo 1.
</v>
          </cell>
          <cell r="D324">
            <v>102129.95259928962</v>
          </cell>
        </row>
        <row r="325">
          <cell r="B325" t="str">
            <v>u</v>
          </cell>
          <cell r="C325" t="str">
            <v xml:space="preserve">Tablero en lámina galvanizada de 2,4 m*30 cm, calibre 16, reflectivo tipo 1.
</v>
          </cell>
          <cell r="D325">
            <v>174055.18895705519</v>
          </cell>
        </row>
        <row r="326">
          <cell r="B326" t="str">
            <v>u</v>
          </cell>
          <cell r="C326" t="str">
            <v xml:space="preserve">Tablero en lámina galvanizada de 60 cm*75cm, calibre 16, reflectivo tipo 1
</v>
          </cell>
          <cell r="D326">
            <v>149815.64443009361</v>
          </cell>
        </row>
        <row r="327">
          <cell r="B327" t="str">
            <v>u</v>
          </cell>
          <cell r="C327" t="str">
            <v xml:space="preserve">Tablero en lámina galvanizada de 75cm*75cm, calibre 16, reflectivo tipo 1. Incluye poste de 2*2*1/4´´ 
</v>
          </cell>
          <cell r="D327">
            <v>175424.74368743945</v>
          </cell>
        </row>
        <row r="328">
          <cell r="B328" t="str">
            <v>u</v>
          </cell>
          <cell r="C328" t="str">
            <v xml:space="preserve">Tablero en lámina galvanizado de 0,90m*1,13m, calibre 16, reflectivo tipo 1. </v>
          </cell>
          <cell r="D328">
            <v>271815.16002583143</v>
          </cell>
        </row>
        <row r="329">
          <cell r="B329" t="str">
            <v>u</v>
          </cell>
          <cell r="C329" t="str">
            <v>Tablestaca de madera aserrada (0.25x0.03x3)</v>
          </cell>
          <cell r="D329">
            <v>16530.285685197279</v>
          </cell>
        </row>
        <row r="330">
          <cell r="B330" t="str">
            <v>u</v>
          </cell>
          <cell r="C330" t="str">
            <v xml:space="preserve">Tablestaca en madera aserrada (0,25*0,05*3)
</v>
          </cell>
          <cell r="D330">
            <v>21051.340142579065</v>
          </cell>
        </row>
        <row r="331">
          <cell r="B331" t="str">
            <v>u</v>
          </cell>
          <cell r="C331" t="str">
            <v xml:space="preserve">Tablestaca en madera aserrada (0,3*0,03*3)
</v>
          </cell>
          <cell r="D331">
            <v>18388.975375771999</v>
          </cell>
        </row>
        <row r="332">
          <cell r="B332" t="str">
            <v>u</v>
          </cell>
          <cell r="C332" t="str">
            <v xml:space="preserve">Tablestaca metálica (riel de 70 lb/yarda)
</v>
          </cell>
          <cell r="D332">
            <v>73486.843590571516</v>
          </cell>
        </row>
        <row r="333">
          <cell r="B333" t="str">
            <v>u</v>
          </cell>
          <cell r="C333" t="str">
            <v>Tacha reflectiva</v>
          </cell>
          <cell r="D333">
            <v>4632.3483371004195</v>
          </cell>
        </row>
        <row r="334">
          <cell r="B334" t="str">
            <v>u</v>
          </cell>
          <cell r="C334" t="str">
            <v xml:space="preserve">Tachón en resina de (50*15*8) cm
</v>
          </cell>
          <cell r="D334">
            <v>27475.051985792699</v>
          </cell>
        </row>
        <row r="335">
          <cell r="B335" t="str">
            <v>u</v>
          </cell>
          <cell r="C335" t="str">
            <v xml:space="preserve">Tapón en PVC RD21 de 1´´ (para anclaje)
</v>
          </cell>
          <cell r="D335">
            <v>1323.378172424927</v>
          </cell>
        </row>
        <row r="336">
          <cell r="B336" t="str">
            <v>m3</v>
          </cell>
          <cell r="C336" t="str">
            <v xml:space="preserve">Tierra abonada </v>
          </cell>
          <cell r="D336">
            <v>54615.325691228289</v>
          </cell>
        </row>
        <row r="337">
          <cell r="B337" t="str">
            <v>m3</v>
          </cell>
          <cell r="C337" t="str">
            <v xml:space="preserve">Tierra común
</v>
          </cell>
          <cell r="D337">
            <v>14891.483895724985</v>
          </cell>
        </row>
        <row r="338">
          <cell r="B338" t="str">
            <v>u</v>
          </cell>
          <cell r="C338" t="str">
            <v>Tornillos de Unión de D= 12 mm</v>
          </cell>
          <cell r="D338">
            <v>953.96570875040345</v>
          </cell>
        </row>
        <row r="339">
          <cell r="B339" t="str">
            <v>u</v>
          </cell>
          <cell r="C339" t="str">
            <v>Tornillos para defensa metálica</v>
          </cell>
          <cell r="D339">
            <v>2803.1269615757178</v>
          </cell>
        </row>
        <row r="340">
          <cell r="B340" t="str">
            <v>kg</v>
          </cell>
          <cell r="C340" t="str">
            <v>Torón de tensionmiento 1/2´´ o 5/8´´</v>
          </cell>
          <cell r="D340">
            <v>5211.654246044558</v>
          </cell>
        </row>
        <row r="341">
          <cell r="B341" t="str">
            <v>u</v>
          </cell>
          <cell r="C341" t="str">
            <v>Tramo Curvo De 4,13 M Galvanizado</v>
          </cell>
          <cell r="D341">
            <v>274022.18960284145</v>
          </cell>
        </row>
        <row r="342">
          <cell r="B342" t="str">
            <v>u</v>
          </cell>
          <cell r="C342" t="str">
            <v>Tramo Final O Terminal 2,5 Mm, De 71 Cm Galvanizado</v>
          </cell>
          <cell r="D342">
            <v>59945.567969002252</v>
          </cell>
        </row>
        <row r="343">
          <cell r="B343" t="str">
            <v>m</v>
          </cell>
          <cell r="C343" t="str">
            <v xml:space="preserve">Tramo recto para defensas metálicas (4,13m)
</v>
          </cell>
          <cell r="D343">
            <v>75420.514040722075</v>
          </cell>
        </row>
        <row r="344">
          <cell r="B344" t="str">
            <v>u</v>
          </cell>
          <cell r="C344" t="str">
            <v>Transductores Electrónicos (Incluye Cables, Protección Contra El Concreto Y Panel De Lectura)</v>
          </cell>
          <cell r="D344">
            <v>1409495.3540845977</v>
          </cell>
        </row>
        <row r="345">
          <cell r="B345" t="str">
            <v>u</v>
          </cell>
          <cell r="C345" t="str">
            <v>Transductores electrónicos (incluye cables, protección contra el concreto y panel de lectura)</v>
          </cell>
          <cell r="D345">
            <v>1401612.8057474974</v>
          </cell>
        </row>
        <row r="346">
          <cell r="B346" t="str">
            <v>u</v>
          </cell>
          <cell r="C346" t="str">
            <v>Transductores Mecánicos (Incluye Cables, Protección Contra El Concreto Y Panel De Lectura)</v>
          </cell>
          <cell r="D346">
            <v>882175.85366483685</v>
          </cell>
        </row>
        <row r="347">
          <cell r="B347" t="str">
            <v>u</v>
          </cell>
          <cell r="C347" t="str">
            <v>Transductores mecánicos (incluye cables, protección contra el concreto y panel de lectura)</v>
          </cell>
          <cell r="D347">
            <v>856085.04895059729</v>
          </cell>
        </row>
        <row r="348">
          <cell r="B348" t="str">
            <v>m3</v>
          </cell>
          <cell r="C348" t="str">
            <v xml:space="preserve">Triturado tamaño 1/2''
</v>
          </cell>
          <cell r="D348">
            <v>62693.073167581526</v>
          </cell>
        </row>
        <row r="349">
          <cell r="B349" t="str">
            <v>kg</v>
          </cell>
          <cell r="C349" t="str">
            <v xml:space="preserve">Trompetas de 12 torones (tensionamiento)
</v>
          </cell>
          <cell r="D349">
            <v>67800.830158217621</v>
          </cell>
        </row>
        <row r="350">
          <cell r="B350" t="str">
            <v>m</v>
          </cell>
          <cell r="C350" t="str">
            <v xml:space="preserve">Tubería D=4´´ tipo pesado, E=2mm (baranda metálica)
</v>
          </cell>
          <cell r="D350">
            <v>45669.665288989338</v>
          </cell>
        </row>
        <row r="351">
          <cell r="B351" t="str">
            <v>u</v>
          </cell>
          <cell r="C351" t="str">
            <v xml:space="preserve">Tubería de 10´´ PAA vaciado tremi de 4 mts
</v>
          </cell>
          <cell r="D351">
            <v>86320.778301582162</v>
          </cell>
        </row>
        <row r="352">
          <cell r="B352" t="str">
            <v>m</v>
          </cell>
          <cell r="C352" t="str">
            <v>Tubería de Plástico</v>
          </cell>
          <cell r="D352">
            <v>10710.86251210849</v>
          </cell>
        </row>
        <row r="353">
          <cell r="B353" t="str">
            <v>m</v>
          </cell>
          <cell r="C353" t="str">
            <v xml:space="preserve">Tubería en H de D=1/4´´, H=1.40m, A=0.20m (baranda metálica)
</v>
          </cell>
          <cell r="D353">
            <v>60134.472069744901</v>
          </cell>
        </row>
        <row r="354">
          <cell r="B354" t="str">
            <v>m</v>
          </cell>
          <cell r="C354" t="str">
            <v xml:space="preserve">Tubería Perforada en PVC de 2´´
</v>
          </cell>
          <cell r="D354">
            <v>18631.465256717787</v>
          </cell>
        </row>
        <row r="355">
          <cell r="B355" t="str">
            <v>m</v>
          </cell>
          <cell r="C355" t="str">
            <v>Tubería Petrolera 7´´</v>
          </cell>
          <cell r="D355">
            <v>130724.78611559572</v>
          </cell>
        </row>
        <row r="356">
          <cell r="B356" t="str">
            <v>m</v>
          </cell>
          <cell r="C356" t="str">
            <v xml:space="preserve">Tubería Pvc Alcantarillado D= 24´´ </v>
          </cell>
          <cell r="D356">
            <v>385845.02150468191</v>
          </cell>
        </row>
        <row r="357">
          <cell r="B357" t="str">
            <v>m</v>
          </cell>
          <cell r="C357" t="str">
            <v xml:space="preserve">Tubería Pvc Alcantarillado D= 36´´ </v>
          </cell>
          <cell r="D357">
            <v>1040411.3736519211</v>
          </cell>
        </row>
        <row r="358">
          <cell r="B358" t="str">
            <v>m</v>
          </cell>
          <cell r="C358" t="str">
            <v xml:space="preserve">Tubería PVC de 1´´ (para escamas en concreto)
</v>
          </cell>
          <cell r="D358">
            <v>5431.506890416531</v>
          </cell>
        </row>
        <row r="359">
          <cell r="B359" t="str">
            <v>m</v>
          </cell>
          <cell r="C359" t="str">
            <v>Tubería PVC RD21 de 1´´ (para anclajes)</v>
          </cell>
          <cell r="D359">
            <v>5403.1957628737482</v>
          </cell>
        </row>
        <row r="360">
          <cell r="B360" t="str">
            <v>m</v>
          </cell>
          <cell r="C360" t="str">
            <v>Tubo concreto clase C, D=0,25 m</v>
          </cell>
          <cell r="D360">
            <v>36841.546980949301</v>
          </cell>
        </row>
        <row r="361">
          <cell r="B361" t="str">
            <v>m</v>
          </cell>
          <cell r="C361" t="str">
            <v xml:space="preserve">Tubo concreto reforzado 900mm (tipo 1)
</v>
          </cell>
          <cell r="D361">
            <v>379197.69609299314</v>
          </cell>
        </row>
        <row r="362">
          <cell r="B362" t="str">
            <v>m</v>
          </cell>
          <cell r="C362" t="str">
            <v xml:space="preserve">Tubo concreto reforzado 900mm (tipo 2)
</v>
          </cell>
          <cell r="D362">
            <v>381278.78960284143</v>
          </cell>
        </row>
        <row r="363">
          <cell r="B363" t="str">
            <v>m</v>
          </cell>
          <cell r="C363" t="str">
            <v>Tubo concreto simple 450 mm</v>
          </cell>
          <cell r="D363">
            <v>97366.420858895683</v>
          </cell>
        </row>
        <row r="364">
          <cell r="B364" t="str">
            <v>m</v>
          </cell>
          <cell r="C364" t="str">
            <v>Tubo concreto simple 500 mm</v>
          </cell>
          <cell r="D364">
            <v>132882.67264061995</v>
          </cell>
        </row>
        <row r="365">
          <cell r="B365" t="str">
            <v>m</v>
          </cell>
          <cell r="C365" t="str">
            <v>Tubo concreto simple 600 mm</v>
          </cell>
          <cell r="D365">
            <v>160301.92095576363</v>
          </cell>
        </row>
        <row r="366">
          <cell r="B366" t="str">
            <v>m</v>
          </cell>
          <cell r="C366" t="str">
            <v>Tubo concreto simple 750 mm</v>
          </cell>
          <cell r="D366">
            <v>205985.22931869549</v>
          </cell>
        </row>
        <row r="367">
          <cell r="B367" t="str">
            <v>m</v>
          </cell>
          <cell r="C367" t="str">
            <v xml:space="preserve">Tubo corrugado de acero galvanizado MP-68
</v>
          </cell>
          <cell r="D367">
            <v>158015.13186955114</v>
          </cell>
        </row>
        <row r="368">
          <cell r="B368" t="str">
            <v>m</v>
          </cell>
          <cell r="C368" t="str">
            <v xml:space="preserve">Tubo metálico con recubrimiento bituminoso de lámina calibre 12 y diámetro de 60''
</v>
          </cell>
          <cell r="D368">
            <v>130499.15066193088</v>
          </cell>
        </row>
        <row r="369">
          <cell r="B369" t="str">
            <v>m</v>
          </cell>
          <cell r="C369" t="str">
            <v>Tubo metálico de alta resistencia</v>
          </cell>
          <cell r="D369">
            <v>54621.620729738446</v>
          </cell>
        </row>
        <row r="370">
          <cell r="B370" t="str">
            <v>m</v>
          </cell>
          <cell r="C370" t="str">
            <v>Tubo Metálico De Alta Resistencia</v>
          </cell>
          <cell r="D370">
            <v>56246.195996125272</v>
          </cell>
        </row>
        <row r="371">
          <cell r="B371" t="str">
            <v>u</v>
          </cell>
          <cell r="C371" t="str">
            <v xml:space="preserve">Tubo para cerramiento, calibre 16 de 2,7m (cerramientos en malla)
</v>
          </cell>
          <cell r="D371">
            <v>30282.457506244198</v>
          </cell>
        </row>
        <row r="372">
          <cell r="B372" t="str">
            <v>u</v>
          </cell>
          <cell r="C372" t="str">
            <v>Unión en PVC D=2´´</v>
          </cell>
          <cell r="D372">
            <v>3122.7501834630289</v>
          </cell>
        </row>
        <row r="373">
          <cell r="B373" t="str">
            <v>u</v>
          </cell>
          <cell r="C373" t="str">
            <v xml:space="preserve">Unión en PVC RD21 de 1´´ (para anclajes)
</v>
          </cell>
          <cell r="D373">
            <v>1204.7883758475941</v>
          </cell>
        </row>
        <row r="374">
          <cell r="B374" t="str">
            <v>u</v>
          </cell>
          <cell r="C374" t="str">
            <v>Uniones especiales de alta resistencia para tubería</v>
          </cell>
          <cell r="D374">
            <v>38143.935808847265</v>
          </cell>
        </row>
        <row r="375">
          <cell r="B375" t="str">
            <v>u</v>
          </cell>
          <cell r="C375" t="str">
            <v>Uniones Especiales De Alta Resistencia Para Tubería</v>
          </cell>
          <cell r="D375">
            <v>33725.678785921853</v>
          </cell>
        </row>
        <row r="376">
          <cell r="B376" t="str">
            <v>kg</v>
          </cell>
          <cell r="C376" t="str">
            <v>Varilla 5/8</v>
          </cell>
          <cell r="D376">
            <v>2514.5234743299966</v>
          </cell>
        </row>
        <row r="377">
          <cell r="B377" t="str">
            <v>glb</v>
          </cell>
          <cell r="C377" t="str">
            <v>Pintura y Estacas</v>
          </cell>
          <cell r="D377">
            <v>75717</v>
          </cell>
        </row>
        <row r="378">
          <cell r="B378" t="str">
            <v>u</v>
          </cell>
          <cell r="C378" t="str">
            <v>Disco abrasivo corte de metal 14"</v>
          </cell>
          <cell r="D378">
            <v>14500</v>
          </cell>
        </row>
        <row r="379">
          <cell r="B379" t="str">
            <v>un</v>
          </cell>
          <cell r="C379" t="str">
            <v>Canastilla o silla pasajuntas</v>
          </cell>
          <cell r="D379">
            <v>14500</v>
          </cell>
        </row>
        <row r="380">
          <cell r="B380" t="str">
            <v>M2</v>
          </cell>
          <cell r="C380" t="str">
            <v>Loseta Pref A55 tactil alerta</v>
          </cell>
          <cell r="D380">
            <v>65800</v>
          </cell>
        </row>
        <row r="381">
          <cell r="B381" t="str">
            <v>m2</v>
          </cell>
          <cell r="C381" t="str">
            <v>Adoquin Rectangular Plano (8x10x20)mm</v>
          </cell>
          <cell r="D381">
            <v>62750</v>
          </cell>
        </row>
        <row r="382">
          <cell r="B382" t="str">
            <v>UND</v>
          </cell>
          <cell r="C382" t="str">
            <v>Bolardo TIPO M-63</v>
          </cell>
          <cell r="D382">
            <v>112550.2</v>
          </cell>
        </row>
        <row r="383">
          <cell r="B383" t="str">
            <v>und</v>
          </cell>
          <cell r="C383" t="str">
            <v>Caneca en acero inoxidable tipo Barcelona</v>
          </cell>
          <cell r="D383">
            <v>515800</v>
          </cell>
        </row>
        <row r="384">
          <cell r="B384" t="str">
            <v>m</v>
          </cell>
          <cell r="C384" t="str">
            <v>Tuberia PVC um ext corrugado/int liso um Norma NTC 3722 D=250mm</v>
          </cell>
          <cell r="D384">
            <v>62815</v>
          </cell>
        </row>
        <row r="385">
          <cell r="B385" t="str">
            <v>UND</v>
          </cell>
          <cell r="C385" t="str">
            <v>REJILLA TIPO NORMA EPM(ET-AS-ME08-16)</v>
          </cell>
          <cell r="D385">
            <v>123760</v>
          </cell>
        </row>
        <row r="386">
          <cell r="B386" t="str">
            <v>UND</v>
          </cell>
          <cell r="C386" t="str">
            <v>REJILLA SUMIDERO CONTINUO</v>
          </cell>
          <cell r="D386">
            <v>154308.49</v>
          </cell>
        </row>
        <row r="387">
          <cell r="B387" t="str">
            <v>GAL</v>
          </cell>
          <cell r="C387" t="str">
            <v>Pintura para tráfico acrílica blanc/amar/azul/negro/rojo/verde x 1gal</v>
          </cell>
          <cell r="D387">
            <v>92500</v>
          </cell>
        </row>
        <row r="388">
          <cell r="B388" t="str">
            <v>UND</v>
          </cell>
          <cell r="C388" t="str">
            <v>CINTA DE DEMARCACION (ROLLO 500mx0.70m)</v>
          </cell>
          <cell r="D388">
            <v>32500</v>
          </cell>
        </row>
        <row r="389">
          <cell r="B389" t="str">
            <v>UND</v>
          </cell>
          <cell r="C389" t="str">
            <v>Señal (grupo 1) tablero en lamina galvanizada de 60*60 cm, calibre 16 reflectivo tipo 1./ incluye poste y cimentacion)</v>
          </cell>
          <cell r="D389">
            <v>294800</v>
          </cell>
        </row>
        <row r="390">
          <cell r="B390" t="str">
            <v>m2</v>
          </cell>
          <cell r="C390" t="str">
            <v>Formaleta 1/7</v>
          </cell>
          <cell r="D390">
            <v>30854</v>
          </cell>
        </row>
        <row r="391">
          <cell r="B391" t="str">
            <v>und</v>
          </cell>
          <cell r="C391" t="str">
            <v>Cilindro para MH de 1,2</v>
          </cell>
          <cell r="D391">
            <v>394526</v>
          </cell>
        </row>
        <row r="392">
          <cell r="B392" t="str">
            <v>und</v>
          </cell>
          <cell r="C392" t="str">
            <v>Cono para MH</v>
          </cell>
          <cell r="D392">
            <v>489632</v>
          </cell>
        </row>
        <row r="393">
          <cell r="B393" t="str">
            <v>und</v>
          </cell>
          <cell r="C393" t="str">
            <v xml:space="preserve"> Tapa de concreto para camara de inspeccion
</v>
          </cell>
          <cell r="D393">
            <v>361230</v>
          </cell>
        </row>
        <row r="394">
          <cell r="B394" t="str">
            <v>und</v>
          </cell>
          <cell r="C394" t="str">
            <v>Cañuelas en PVC</v>
          </cell>
          <cell r="D394">
            <v>9200</v>
          </cell>
        </row>
        <row r="395">
          <cell r="B395" t="str">
            <v>und</v>
          </cell>
          <cell r="C395" t="str">
            <v>Cuello y anillo para camara de inspeccion</v>
          </cell>
          <cell r="D395">
            <v>275489</v>
          </cell>
        </row>
        <row r="396">
          <cell r="B396" t="str">
            <v>m</v>
          </cell>
          <cell r="C396" t="str">
            <v>Tuberia pvc de 10"</v>
          </cell>
          <cell r="D396">
            <v>59974</v>
          </cell>
        </row>
        <row r="397">
          <cell r="B397" t="str">
            <v>m</v>
          </cell>
          <cell r="C397" t="str">
            <v>Tubería pvc 6"</v>
          </cell>
          <cell r="D397">
            <v>30762</v>
          </cell>
        </row>
        <row r="398">
          <cell r="B398" t="str">
            <v>m3</v>
          </cell>
          <cell r="C398" t="str">
            <v xml:space="preserve">Triturado 3/4 a 1 pulgada
</v>
          </cell>
          <cell r="D398">
            <v>105000</v>
          </cell>
        </row>
        <row r="399">
          <cell r="B399" t="str">
            <v>und</v>
          </cell>
          <cell r="C399" t="str">
            <v>Kit silla Yee 250x160</v>
          </cell>
          <cell r="D399">
            <v>145963</v>
          </cell>
        </row>
        <row r="400">
          <cell r="B400" t="str">
            <v>und</v>
          </cell>
          <cell r="C400" t="str">
            <v>Kit silla Yee 500x160</v>
          </cell>
          <cell r="D400">
            <v>370459</v>
          </cell>
        </row>
        <row r="401">
          <cell r="B401" t="str">
            <v>und</v>
          </cell>
          <cell r="C401" t="str">
            <v>Codo 45° 6"</v>
          </cell>
          <cell r="D401">
            <v>131456</v>
          </cell>
        </row>
        <row r="402">
          <cell r="B402" t="str">
            <v>M</v>
          </cell>
          <cell r="C402" t="str">
            <v>Malla Naranaja de Señalizacion 1.5x10mt</v>
          </cell>
          <cell r="D402">
            <v>94600</v>
          </cell>
        </row>
        <row r="403">
          <cell r="B403" t="str">
            <v>m</v>
          </cell>
          <cell r="C403" t="str">
            <v>Tuberia PVC um ext corrugado/int liso um Norma NTC 3722 D=610mm</v>
          </cell>
          <cell r="D403">
            <v>434166.66666666669</v>
          </cell>
        </row>
      </sheetData>
      <sheetData sheetId="13" refreshError="1"/>
      <sheetData sheetId="14" refreshError="1"/>
      <sheetData sheetId="15" refreshError="1"/>
      <sheetData sheetId="1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CANTIDADES"/>
      <sheetName val="APU OE-3"/>
      <sheetName val="APU OE-4"/>
      <sheetName val="A.I.U (modificado)"/>
      <sheetName val="A.I.U"/>
      <sheetName val="P.A.G.A"/>
      <sheetName val="PManejo de transito"/>
      <sheetName val="Caracterización"/>
      <sheetName val="F. P. AIU"/>
      <sheetName val="Apu Valla"/>
      <sheetName val="Analisis Baños"/>
      <sheetName val="FM CARCTERIZA"/>
      <sheetName val="APU PMT"/>
      <sheetName val="Insumos"/>
      <sheetName val="Concretos y morteros"/>
      <sheetName val="Equipo y transporte"/>
      <sheetName val="CUADRILLAS"/>
      <sheetName val="Rendimient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sheetData sheetId="16"/>
      <sheetData sheetId="1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IUs - IVA"/>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TOTALIZADO ACTA NUMRO1"/>
      <sheetName val="TOTALIZAD ACTA NUMERO 2"/>
      <sheetName val="PPTO GRADERIAS"/>
      <sheetName val="PPTO GIMNASIO"/>
      <sheetName val="PPTO CANCHA "/>
      <sheetName val="PPTO BMX"/>
      <sheetName val="CAN GRADERIAS ACT3"/>
      <sheetName val="CAN GRADERIAS ACT2"/>
      <sheetName val="CAN GRADERIAS ACT1"/>
      <sheetName val="CANTIDADES GIMNASIO ACT1"/>
      <sheetName val="CANTIDADES GIMNASIO ACT2"/>
      <sheetName val="CANTIDADES CANCHA"/>
      <sheetName val="Hoja1"/>
      <sheetName val="CANTIDADES BMX"/>
    </sheetNames>
    <sheetDataSet>
      <sheetData sheetId="0"/>
      <sheetData sheetId="1"/>
      <sheetData sheetId="2"/>
      <sheetData sheetId="3">
        <row r="7">
          <cell r="C7" t="str">
            <v>Cerramiento provisional  en polisombra y altura de 2,10m incluye todo lo necesario para su correcto funcionamiento.</v>
          </cell>
        </row>
        <row r="16">
          <cell r="E16">
            <v>15.719999999999999</v>
          </cell>
        </row>
        <row r="21">
          <cell r="E21">
            <v>87</v>
          </cell>
        </row>
        <row r="33">
          <cell r="E33">
            <v>59</v>
          </cell>
        </row>
        <row r="34">
          <cell r="E34">
            <v>355</v>
          </cell>
        </row>
        <row r="35">
          <cell r="E35">
            <v>190</v>
          </cell>
        </row>
      </sheetData>
      <sheetData sheetId="4">
        <row r="14">
          <cell r="I14">
            <v>2036.7919999999999</v>
          </cell>
        </row>
      </sheetData>
      <sheetData sheetId="5">
        <row r="43">
          <cell r="P43">
            <v>0.26217318764662606</v>
          </cell>
        </row>
      </sheetData>
      <sheetData sheetId="6">
        <row r="56">
          <cell r="P56">
            <v>0.13014769826028891</v>
          </cell>
        </row>
      </sheetData>
      <sheetData sheetId="7"/>
      <sheetData sheetId="8"/>
      <sheetData sheetId="9"/>
      <sheetData sheetId="10"/>
      <sheetData sheetId="11"/>
      <sheetData sheetId="12"/>
      <sheetData sheetId="13"/>
      <sheetData sheetId="1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UMERO 2"/>
      <sheetName val="CANTIDADES GIMNASIO ACT2"/>
    </sheet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3"/>
      <sheetName val="Paral.4"/>
      <sheetName val="Paral. 1"/>
      <sheetName val="Paral. 2"/>
      <sheetName val="Cambio de Valv."/>
    </sheetNames>
    <sheetDataSet>
      <sheetData sheetId="0" refreshError="1"/>
      <sheetData sheetId="1" refreshError="1"/>
      <sheetData sheetId="2" refreshError="1"/>
      <sheetData sheetId="3" refreshError="1"/>
      <sheetData sheetId="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ACTA1PROVI"/>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ITEM"/>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_Concretos11"/>
      <sheetName val="APU CONCRETO "/>
      <sheetName val="BASE"/>
      <sheetName val="APU VERSALLES "/>
      <sheetName val="PRESUPUESTO VERSALLES"/>
      <sheetName val="PTAR´S"/>
      <sheetName val="SIST SEPTIC 20.000 LTS"/>
      <sheetName val="SIST SEPT INDIVID"/>
      <sheetName val="RESUMEN PTAR"/>
    </sheetNames>
    <sheetDataSet>
      <sheetData sheetId="0"/>
      <sheetData sheetId="1"/>
      <sheetData sheetId="2"/>
      <sheetData sheetId="3"/>
      <sheetData sheetId="4">
        <row r="101">
          <cell r="D101">
            <v>2900</v>
          </cell>
        </row>
      </sheetData>
      <sheetData sheetId="5"/>
      <sheetData sheetId="6"/>
      <sheetData sheetId="7"/>
      <sheetData sheetId="8"/>
      <sheetData sheetId="9"/>
      <sheetData sheetId="1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21"/>
      <sheetName val="GIRON"/>
      <sheetName val="SANTILL"/>
    </sheet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otros"/>
      <sheetName val="PRESUPUESTO"/>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Hoja2"/>
      <sheetName val="[aCCIDENTES DE 1995 - 1996.xls]"/>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REF"/>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Tabla CONPES 3714"/>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_aCCIDENTES_DE_1995___1996_xl_4"/>
      <sheetName val="_aCCIDENTES_DE_1995___1996_xl_5"/>
      <sheetName val="PLAN DE INVERSION ANTICIPO"/>
      <sheetName val="inv mensual"/>
      <sheetName val="borrador flujo inv"/>
      <sheetName val="social-ambiental"/>
      <sheetName val="AU"/>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refreshError="1"/>
      <sheetData sheetId="333" refreshError="1"/>
      <sheetData sheetId="334"/>
      <sheetData sheetId="335"/>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sheetData sheetId="354"/>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_ALCDO"/>
      <sheetName val="AIU"/>
      <sheetName val="Amb."/>
      <sheetName val="Póliza"/>
      <sheetName val="BASE CTOS"/>
      <sheetName val="BASE"/>
      <sheetName val="PRESTA"/>
      <sheetName val="MAT_ELEC_ACUED"/>
      <sheetName val="APU L.Elect_PTAP"/>
      <sheetName val="9.7 Resumen Obras"/>
      <sheetName val="9.1 Boc-Aduc-Desaren"/>
      <sheetName val="9.1 APU Boc-Aduc-Desaren"/>
      <sheetName val="9.2_Aduccion"/>
      <sheetName val="9.2 APU_aduccion"/>
      <sheetName val="9.3 PTAP"/>
      <sheetName val="9.3 APU PTAP"/>
      <sheetName val="9.4 Conduccion"/>
      <sheetName val="9.4 APU Conduccion "/>
      <sheetName val="9.5 Tanque"/>
      <sheetName val="9.5 APU Tanque"/>
      <sheetName val="9.6 Redes_Acued"/>
      <sheetName val="9.6 APU Redes"/>
      <sheetName val="8.1 Redes_Alcant."/>
      <sheetName val="8.1 APU_Redes_Alcant."/>
      <sheetName val="MAT_ELECT_PTAR"/>
      <sheetName val="DOMICILIARIAS"/>
      <sheetName val="8.2 APU Domiciliarias"/>
      <sheetName val="ELECT_PTAR"/>
      <sheetName val="APU_ELEC_PTAR"/>
      <sheetName val="9.3_PTAR"/>
      <sheetName val="9.3 APU PTAR"/>
    </sheetNames>
    <sheetDataSet>
      <sheetData sheetId="0" refreshError="1"/>
      <sheetData sheetId="1" refreshError="1"/>
      <sheetData sheetId="2" refreshError="1"/>
      <sheetData sheetId="3" refreshError="1"/>
      <sheetData sheetId="4" refreshError="1"/>
      <sheetData sheetId="5" refreshError="1">
        <row r="8">
          <cell r="D8">
            <v>0.65000000000000013</v>
          </cell>
        </row>
        <row r="18">
          <cell r="D18">
            <v>122975.22600000001</v>
          </cell>
        </row>
        <row r="39">
          <cell r="D39">
            <v>359888</v>
          </cell>
        </row>
        <row r="45">
          <cell r="D45">
            <v>335929</v>
          </cell>
        </row>
        <row r="66">
          <cell r="D66">
            <v>2800</v>
          </cell>
        </row>
        <row r="1666">
          <cell r="D1666">
            <v>19000</v>
          </cell>
        </row>
        <row r="1674">
          <cell r="D1674">
            <v>867</v>
          </cell>
        </row>
        <row r="1755">
          <cell r="D1755">
            <v>7700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APU CONCRETOS"/>
      <sheetName val="FORMALETAS"/>
      <sheetName val="BASE"/>
      <sheetName val="PRELIMIN"/>
      <sheetName val="EXCAVA"/>
      <sheetName val="LLENOS"/>
      <sheetName val="ACUED"/>
      <sheetName val="PLANTA"/>
      <sheetName val="ALCANT"/>
      <sheetName val="VALV"/>
      <sheetName val="CON, MAM, ACE"/>
      <sheetName val="OBRAS COMPL"/>
      <sheetName val="INST.ELECT"/>
      <sheetName val="PRESUPUESTO"/>
      <sheetName val="RESUMEN DE OBRA"/>
      <sheetName val="FORMULARIO 6 AU"/>
      <sheetName val="CRONOGRAMA GENERAL"/>
      <sheetName val="FORMULARIO 7"/>
      <sheetName val="POLIZAS"/>
      <sheetName val="FORMATO TRANSPORTE"/>
      <sheetName val="Cantidades Aducción"/>
      <sheetName val="Cantidades distribución"/>
    </sheetNames>
    <sheetDataSet>
      <sheetData sheetId="0"/>
      <sheetData sheetId="1"/>
      <sheetData sheetId="2"/>
      <sheetData sheetId="3">
        <row r="10">
          <cell r="D10">
            <v>0.65</v>
          </cell>
        </row>
        <row r="31">
          <cell r="D31">
            <v>3045</v>
          </cell>
        </row>
        <row r="44">
          <cell r="D44">
            <v>570150.51778314286</v>
          </cell>
        </row>
        <row r="63">
          <cell r="D63">
            <v>45700</v>
          </cell>
        </row>
        <row r="66">
          <cell r="D66">
            <v>25000</v>
          </cell>
        </row>
        <row r="68">
          <cell r="D68">
            <v>37000</v>
          </cell>
        </row>
        <row r="69">
          <cell r="D69">
            <v>90000</v>
          </cell>
        </row>
        <row r="70">
          <cell r="D70">
            <v>40000</v>
          </cell>
        </row>
        <row r="71">
          <cell r="D71">
            <v>47600</v>
          </cell>
        </row>
        <row r="72">
          <cell r="D72">
            <v>37000</v>
          </cell>
        </row>
        <row r="74">
          <cell r="D74">
            <v>24000</v>
          </cell>
        </row>
        <row r="95">
          <cell r="D95">
            <v>23615.55</v>
          </cell>
        </row>
        <row r="97">
          <cell r="D97">
            <v>51120.7935</v>
          </cell>
        </row>
        <row r="98">
          <cell r="D98">
            <v>106100.04299999999</v>
          </cell>
        </row>
        <row r="128">
          <cell r="D128">
            <v>62000</v>
          </cell>
        </row>
        <row r="139">
          <cell r="D139">
            <v>37500</v>
          </cell>
        </row>
        <row r="147">
          <cell r="D147">
            <v>3748.5</v>
          </cell>
        </row>
        <row r="148">
          <cell r="D148">
            <v>6000</v>
          </cell>
        </row>
        <row r="149">
          <cell r="D149">
            <v>4200</v>
          </cell>
        </row>
        <row r="150">
          <cell r="D150">
            <v>174.93</v>
          </cell>
        </row>
        <row r="162">
          <cell r="D162">
            <v>40000</v>
          </cell>
        </row>
        <row r="191">
          <cell r="D191">
            <v>25000</v>
          </cell>
        </row>
        <row r="199">
          <cell r="D199">
            <v>28500</v>
          </cell>
        </row>
        <row r="206">
          <cell r="D206">
            <v>9000</v>
          </cell>
        </row>
        <row r="209">
          <cell r="D209">
            <v>60</v>
          </cell>
        </row>
        <row r="514">
          <cell r="D514">
            <v>14732.666666666666</v>
          </cell>
        </row>
        <row r="517">
          <cell r="D517">
            <v>54374.5</v>
          </cell>
        </row>
        <row r="2020">
          <cell r="D2020">
            <v>258600</v>
          </cell>
        </row>
        <row r="4169">
          <cell r="D4169">
            <v>12600</v>
          </cell>
        </row>
        <row r="4191">
          <cell r="D4191">
            <v>25459</v>
          </cell>
        </row>
      </sheetData>
      <sheetData sheetId="4"/>
      <sheetData sheetId="5"/>
      <sheetData sheetId="6"/>
      <sheetData sheetId="7"/>
      <sheetData sheetId="8"/>
      <sheetData sheetId="9"/>
      <sheetData sheetId="10"/>
      <sheetData sheetId="11"/>
      <sheetData sheetId="12"/>
      <sheetData sheetId="13"/>
      <sheetData sheetId="14">
        <row r="1">
          <cell r="B1" t="str">
            <v>"Optimizacion del sistema de Acueducto multiveredal del corregimiento Luciano Restrepo - Municipio de Betulia Antioquia"</v>
          </cell>
        </row>
        <row r="2">
          <cell r="B2" t="str">
            <v>Diseño y Formulación de Proyectos PAP-PDA. Contrato Interadministrativo N° 2017-SS-37-0005</v>
          </cell>
        </row>
        <row r="3">
          <cell r="C3" t="str">
            <v>Municipio de Betulia</v>
          </cell>
          <cell r="F3">
            <v>43560</v>
          </cell>
        </row>
      </sheetData>
      <sheetData sheetId="15"/>
      <sheetData sheetId="16"/>
      <sheetData sheetId="17"/>
      <sheetData sheetId="18"/>
      <sheetData sheetId="19"/>
      <sheetData sheetId="20"/>
      <sheetData sheetId="21"/>
      <sheetData sheetId="2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4"/>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PRESUPUESTO"/>
      <sheetName val="APU CONCRETOS"/>
      <sheetName val="FORMALETAS"/>
      <sheetName val="BASE"/>
      <sheetName val="PRELIMIN"/>
      <sheetName val="EXCAVA"/>
      <sheetName val="LLENOS"/>
      <sheetName val="ACUED"/>
      <sheetName val="PLANTA"/>
      <sheetName val="ALCANT"/>
      <sheetName val="VALV"/>
      <sheetName val="CON, MAM, ACE"/>
      <sheetName val="OBRAS COMPL"/>
      <sheetName val="INST.ELECT"/>
      <sheetName val="RESUMEN DE OBRA"/>
      <sheetName val="FORMULARIO 6 AU"/>
      <sheetName val="CRONOGRAMA GENERAL"/>
      <sheetName val="FORMULARIO 7"/>
      <sheetName val="POLIZAS"/>
      <sheetName val="FORMATO TRANSPORTE"/>
      <sheetName val="Cantidades Aducción"/>
      <sheetName val="Cantidades distribución"/>
    </sheetNames>
    <sheetDataSet>
      <sheetData sheetId="0"/>
      <sheetData sheetId="1"/>
      <sheetData sheetId="2"/>
      <sheetData sheetId="3"/>
      <sheetData sheetId="4">
        <row r="13">
          <cell r="D13">
            <v>114147.02519999999</v>
          </cell>
        </row>
        <row r="15">
          <cell r="D15">
            <v>54634.473600000005</v>
          </cell>
        </row>
        <row r="165">
          <cell r="D165">
            <v>360000</v>
          </cell>
        </row>
        <row r="167">
          <cell r="D167">
            <v>70561.763999999996</v>
          </cell>
        </row>
        <row r="192">
          <cell r="D192">
            <v>1900000</v>
          </cell>
        </row>
        <row r="205">
          <cell r="D205">
            <v>8900</v>
          </cell>
        </row>
        <row r="4193">
          <cell r="D4193">
            <v>5000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BASE"/>
      <sheetName val="BASE CTOS"/>
      <sheetName val="Resumen"/>
      <sheetName val="Formato OPUS-EDU"/>
      <sheetName val="Aguas residuales"/>
      <sheetName val="Aguas lluvias"/>
      <sheetName val="Aguas lluvias reubicación"/>
      <sheetName val="Acueducto"/>
      <sheetName val="GAS"/>
      <sheetName val="APU AR ALL ACTO"/>
    </sheetNames>
    <sheetDataSet>
      <sheetData sheetId="0"/>
      <sheetData sheetId="1">
        <row r="3">
          <cell r="C3">
            <v>0.3</v>
          </cell>
        </row>
        <row r="143">
          <cell r="D143">
            <v>7528.4</v>
          </cell>
        </row>
        <row r="240">
          <cell r="D240">
            <v>6061</v>
          </cell>
        </row>
        <row r="281">
          <cell r="D281">
            <v>139200</v>
          </cell>
        </row>
      </sheetData>
      <sheetData sheetId="2">
        <row r="16">
          <cell r="B16">
            <v>307091.61778600002</v>
          </cell>
        </row>
      </sheetData>
      <sheetData sheetId="3"/>
      <sheetData sheetId="4"/>
      <sheetData sheetId="5"/>
      <sheetData sheetId="6"/>
      <sheetData sheetId="7"/>
      <sheetData sheetId="8"/>
      <sheetData sheetId="9"/>
      <sheetData sheetId="1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FASE I"/>
      <sheetName val="MEMORIA DE CÁLCULOS"/>
      <sheetName val="MEMORIAS ESTRUCTURALES"/>
      <sheetName val="PRESTACIONES"/>
      <sheetName val="A.P.A"/>
      <sheetName val="1,1"/>
      <sheetName val="1,2"/>
      <sheetName val="1,3"/>
      <sheetName val="1,4"/>
      <sheetName val="1,5"/>
      <sheetName val="2,1"/>
      <sheetName val="2,2"/>
      <sheetName val="2,3"/>
      <sheetName val="2,4"/>
      <sheetName val="2,5"/>
      <sheetName val="2,6"/>
      <sheetName val="3,1"/>
      <sheetName val="4,1"/>
      <sheetName val="4,2"/>
      <sheetName val="4,3"/>
      <sheetName val="4,4"/>
      <sheetName val="5,1"/>
      <sheetName val="6,1"/>
      <sheetName val="6,2"/>
      <sheetName val="6,3"/>
      <sheetName val="6,4"/>
      <sheetName val="6,5"/>
      <sheetName val="7,1"/>
      <sheetName val="7,2"/>
      <sheetName val="8,1"/>
      <sheetName val="8,2"/>
      <sheetName val="10,1"/>
      <sheetName val="10,2"/>
      <sheetName val="11,1"/>
      <sheetName val="11,2"/>
      <sheetName val="11,3"/>
      <sheetName val="11,4"/>
      <sheetName val="11,5"/>
      <sheetName val="11,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3,1"/>
      <sheetName val="14,1"/>
      <sheetName val="14,2"/>
      <sheetName val="14,3"/>
      <sheetName val="14,4"/>
      <sheetName val="14,5"/>
      <sheetName val="14,6"/>
      <sheetName val="14,7"/>
      <sheetName val="14,8"/>
      <sheetName val="14,9"/>
      <sheetName val="14,10"/>
      <sheetName val="14,11"/>
      <sheetName val="14,13"/>
      <sheetName val="14,14"/>
      <sheetName val="14,15"/>
      <sheetName val="14,16"/>
      <sheetName val="RETIE"/>
      <sheetName val="2,7"/>
    </sheetNames>
    <sheetDataSet>
      <sheetData sheetId="0"/>
      <sheetData sheetId="1">
        <row r="110">
          <cell r="K110">
            <v>17</v>
          </cell>
        </row>
      </sheetData>
      <sheetData sheetId="2"/>
      <sheetData sheetId="3">
        <row r="4">
          <cell r="E4">
            <v>132075.856</v>
          </cell>
        </row>
        <row r="9">
          <cell r="D9">
            <v>908526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_ALCDO"/>
      <sheetName val="AIU"/>
      <sheetName val="Amb."/>
      <sheetName val="Póliza"/>
      <sheetName val="BASE CTOS"/>
      <sheetName val="BASE"/>
      <sheetName val="PRESTA"/>
      <sheetName val="MAT_ELEC_ACUED"/>
      <sheetName val="APU L.Elect_PTAP"/>
      <sheetName val="9.7 Resumen Obras"/>
      <sheetName val="9.1 Boc-Aduc-Desaren"/>
      <sheetName val="9.1 APU Boc-Aduc-Desaren"/>
      <sheetName val="9.2_Aduccion"/>
      <sheetName val="9.2 APU_aduccion"/>
      <sheetName val="9.3 PTAP"/>
      <sheetName val="9.3 APU PTAP"/>
      <sheetName val="9.4 Conduccion"/>
      <sheetName val="9.4 APU Conduccion "/>
      <sheetName val="9.5 Tanque"/>
      <sheetName val="9.5 APU Tanque"/>
      <sheetName val="9.6 Redes_Acued"/>
      <sheetName val="9.6 APU Redes"/>
      <sheetName val="8.1 Redes_Alcant."/>
      <sheetName val="8.1 APU_Redes_Alcant."/>
      <sheetName val="MAT_ELECT_PTAR"/>
      <sheetName val="DOMICILIARIAS"/>
      <sheetName val="8.2 APU Domiciliarias"/>
      <sheetName val="ELECT_PTAR"/>
      <sheetName val="APU_ELEC_PTAR"/>
      <sheetName val="9.3_PTAR"/>
      <sheetName val="9.3 APU PTAR"/>
    </sheetNames>
    <sheetDataSet>
      <sheetData sheetId="0" refreshError="1"/>
      <sheetData sheetId="1" refreshError="1"/>
      <sheetData sheetId="2" refreshError="1"/>
      <sheetData sheetId="3" refreshError="1"/>
      <sheetData sheetId="4" refreshError="1"/>
      <sheetData sheetId="5" refreshError="1">
        <row r="8">
          <cell r="D8">
            <v>0.65000000000000013</v>
          </cell>
        </row>
        <row r="11">
          <cell r="D11">
            <v>113865.95000000001</v>
          </cell>
        </row>
        <row r="12">
          <cell r="D12">
            <v>68319.570000000007</v>
          </cell>
        </row>
        <row r="13">
          <cell r="D13">
            <v>54655.656000000003</v>
          </cell>
        </row>
        <row r="23">
          <cell r="D23">
            <v>4388</v>
          </cell>
        </row>
        <row r="24">
          <cell r="D24">
            <v>3300</v>
          </cell>
        </row>
        <row r="36">
          <cell r="D36">
            <v>424740</v>
          </cell>
        </row>
        <row r="83">
          <cell r="D83">
            <v>2821</v>
          </cell>
        </row>
        <row r="1659">
          <cell r="D1659">
            <v>4896</v>
          </cell>
        </row>
        <row r="1760">
          <cell r="D1760">
            <v>40000</v>
          </cell>
        </row>
        <row r="1769">
          <cell r="D1769">
            <v>4266</v>
          </cell>
        </row>
        <row r="1792">
          <cell r="D1792">
            <v>800000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
      <sheetName val="M.O."/>
      <sheetName val="Apu Basicos"/>
    </sheetNames>
    <sheetDataSet>
      <sheetData sheetId="0" refreshError="1"/>
      <sheetData sheetId="1" refreshError="1"/>
      <sheetData sheetId="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0"/>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2"/>
      <sheetName val="EXTRA3"/>
      <sheetName val="EXTRA5"/>
      <sheetName val="EXTRA6"/>
      <sheetName val="EXTR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uesto"/>
      <sheetName val="10000 cancha, ilum"/>
      <sheetName val="1"/>
      <sheetName val="2"/>
      <sheetName val="3"/>
      <sheetName val="4"/>
      <sheetName val="5"/>
      <sheetName val="6"/>
      <sheetName val="7"/>
      <sheetName val="8"/>
      <sheetName val="9"/>
      <sheetName val="10"/>
      <sheetName val="11"/>
      <sheetName val="12"/>
      <sheetName val="13"/>
      <sheetName val="14"/>
      <sheetName val="15"/>
      <sheetName val="16"/>
    </sheetNames>
    <sheetDataSet>
      <sheetData sheetId="0" refreshError="1"/>
      <sheetData sheetId="1" refreshError="1">
        <row r="2">
          <cell r="A2">
            <v>1</v>
          </cell>
          <cell r="B2" t="str">
            <v>PRELIMINARES Y DEMOLICIONES</v>
          </cell>
        </row>
        <row r="3">
          <cell r="A3" t="str">
            <v>1.1</v>
          </cell>
          <cell r="B3" t="str">
            <v>Localización, trazado y replanteo.  El proyecto deberá localizarse horizontal y verticalmente dejando elementos de referencia permanente con base en las libretas de topografía y los planos del proyecto, utilizando personal que posea licencia para ejercer la profesión y equipos de precisión adecuados para trabajo a realizar. Se hará con la frecuencia que lo indique la interventoría. Incluye demarcación con pintura, líneas de trazado, libretas y planos finales para el calculo del movimiento de tierras.</v>
          </cell>
          <cell r="C3" t="str">
            <v>DIA</v>
          </cell>
        </row>
        <row r="4">
          <cell r="A4" t="str">
            <v>1.2</v>
          </cell>
          <cell r="B4" t="str">
            <v>Demolición de estructuras en concreto: piso,  andenes, rieles, etc ó piedra pegada con concreto o mortero de espesor variable. Incluye: Entresuelo, llaves, elementos de confinamiento,trasnporte interno y externo de escombros cargue, transporte y botada del material sobrante en botadero oficial.</v>
          </cell>
          <cell r="C4" t="str">
            <v>m2</v>
          </cell>
        </row>
        <row r="5">
          <cell r="A5" t="str">
            <v>1.3</v>
          </cell>
          <cell r="B5" t="str">
            <v>Demolición  de cerramiento en malla eslabonada.  Incluye el retiro y demolición de la malla y/o del alambre de púas, los postes, la viga de fundación, el muro en bloque o ladrillo, pedestales, lagrimales, refuerzo, tuberia vertical. Incluye transporte interno y externo, el cargue y botada de material sobrante de aquellos elementos que la Interventoria considere necesarios botar, aquellos elementos que la Interventoria considere que deben dejarse para uso de la obra, deberá el constructor almacenarlos en lugar definido.</v>
          </cell>
          <cell r="C5" t="str">
            <v>ml</v>
          </cell>
        </row>
        <row r="6">
          <cell r="A6">
            <v>1.4</v>
          </cell>
          <cell r="B6" t="str">
            <v>Rocería, desmonte, limpieza, corte y almacenamiento de grama  en el área objeto del proyecto. El área demarcada se limpiará y despejará de matorrales, maleza, arbustos, árboles caídos, madera en descomposición, vegetación, escombros y desechos, y de todos los materiales extraños que obstaculicen las labores posteriores, siguiendo las normas ambientales, de higiene y seguridad ocupacional. Incluye el transporte interno y externo, la disposición final del material sobrante de acuerdo a instrucciones de la Interventoría. El material reutilizable debe ser almacenado y cuidado de manera apropiada durante el tiempo necesario y reinstalado según instrucciones de la Interventoría</v>
          </cell>
          <cell r="C6" t="str">
            <v>m2</v>
          </cell>
        </row>
        <row r="7">
          <cell r="A7">
            <v>1.5</v>
          </cell>
          <cell r="B7" t="str">
            <v>Campamentos.  Suministro, transporte y construcción de campamento provisional durante todo el periodo de ejecucion de la obra. Incluye: Oficinas, baños, vestier, y demás instalaciones provisionales, electricas,agua provisional  y telefonicas que requiera la obra, previa concertación con la Interventoría, Incluye la demolición o retiro de las instalaciones temporales, después de terminada la obra, así como el cargue, trasporte, botada de los sobrantes y escombros generados, dejando totalmente limpias las zonas del proyecto.</v>
          </cell>
          <cell r="C7" t="str">
            <v>und</v>
          </cell>
        </row>
        <row r="8">
          <cell r="A8">
            <v>1.6</v>
          </cell>
          <cell r="B8" t="str">
            <v>Suministro, transporte y colocación de cerramiento provisional en madera común y malla zaran a una altura de 2.00 mts. con el fin de independizar las zonas existentes de la circulación de personal ajeno al proyecto. Incluye todos los elementos necesarios para su correcta instalación, además de los transportes internos y externos.  La malla de cerramiento deberá conservarse en perfecto estado hasta la terminación de la totalidad de la obra.</v>
          </cell>
          <cell r="C8" t="str">
            <v>ML</v>
          </cell>
        </row>
        <row r="10">
          <cell r="A10">
            <v>2.1</v>
          </cell>
          <cell r="B10" t="str">
            <v>Suministro, transporte (interno y externo)  y colocacion de concreto de 17.5 Mpa para Solados, en un espesor de 0.05 mt, Solo donde se requiera y previa autorización de la Interventoria.</v>
          </cell>
          <cell r="C10" t="str">
            <v>M2</v>
          </cell>
        </row>
        <row r="11">
          <cell r="A11">
            <v>2.2000000000000002</v>
          </cell>
          <cell r="B11" t="str">
            <v>Excavación para pilas. Incluye anillos de revestimiento en concreto de 21 Mpa. de e=10 cm,  Pata de elefante y cargue, transporte y botada de material.</v>
          </cell>
        </row>
        <row r="12">
          <cell r="A12" t="str">
            <v>2.2.1</v>
          </cell>
          <cell r="B12" t="str">
            <v>De 0.0 a 2.0 m.</v>
          </cell>
          <cell r="C12" t="str">
            <v>ml</v>
          </cell>
        </row>
        <row r="13">
          <cell r="A13" t="str">
            <v>2.2.2</v>
          </cell>
          <cell r="B13" t="str">
            <v>De 2.0 a 4.0 m.</v>
          </cell>
          <cell r="C13" t="str">
            <v>ml</v>
          </cell>
        </row>
        <row r="14">
          <cell r="A14" t="str">
            <v>2.2.3</v>
          </cell>
          <cell r="B14" t="str">
            <v>De 4.0 a 6.0 m.</v>
          </cell>
          <cell r="C14" t="str">
            <v>ml</v>
          </cell>
        </row>
        <row r="15">
          <cell r="A15">
            <v>2.2999999999999998</v>
          </cell>
          <cell r="B15" t="str">
            <v xml:space="preserve">Llenos compactados mecánicamente con material  de préstamo tipo arenilla ó equivalente. Incluye: Transporte externo, transporte interno, compactación hasta una densidad del 98% de la máxima obtenida en el ensayo del próctor modificado. Medido en sitio. </v>
          </cell>
          <cell r="C15" t="str">
            <v>m3</v>
          </cell>
        </row>
        <row r="17">
          <cell r="A17">
            <v>5</v>
          </cell>
          <cell r="B17" t="str">
            <v>ACERO DE REFUERZO</v>
          </cell>
        </row>
        <row r="18">
          <cell r="A18">
            <v>5.0999999999999996</v>
          </cell>
          <cell r="B18" t="str">
            <v>Acero de refuerzo. comprende el suministro, transporte interno y externo , corte, doblaje, figuración, y colocación de barras de acero para el refuerzo de estructuras y demás obras que requieran de este elemento, de conformidad con los diseños y detalles mostrados en los planos, lo indicado en las Normas Colombianas de Diseño y Construcción Sismo Resistente, las normas técnicas vigentes y las instrucciones de la Interventoría</v>
          </cell>
          <cell r="C18" t="str">
            <v>KILO</v>
          </cell>
        </row>
        <row r="20">
          <cell r="A20" t="str">
            <v>9,3,13</v>
          </cell>
          <cell r="B20" t="str">
            <v>Suministro, transporte e instalación de tuberia PVC de 2" por piso y/o muro para red de energia normal. Incluye obra civil, excavacion y/o demolicion, botada de material en botadero oficial o donde lo indique la interventoría, lleno y/o resane,aplicación de líquido limpiador, pega pvc, curvas, adaptadores. Las profundidades de las excavaciones (si son necesarias) deben cumplir las normas de EPM, al igual que las especificaciones de los llenos con materiales y compactaciones aceptados por la interventoría.. Incluye la mano de obra, los materiales para la instalación, equipo y demás herramientas necesarias para su correcto funcionamiento.</v>
          </cell>
          <cell r="C20" t="str">
            <v>Ml</v>
          </cell>
        </row>
        <row r="22">
          <cell r="A22">
            <v>10</v>
          </cell>
          <cell r="B22" t="str">
            <v>CANCHA PRINCIPAL</v>
          </cell>
        </row>
        <row r="24">
          <cell r="A24">
            <v>10.199999999999999</v>
          </cell>
          <cell r="B24" t="str">
            <v>Excavación  manual en material hetereogeneo y en cualquier grado de humedad de 0-2 mt., para fundaciones de estructura y demas requerimientos de obra.Incluye (rocas hasta volúmenes de 0.35 m3),  entibado temporal,  herramientas, equipos, transporte interno y externo, el cargue y botada fuera de las instalaciones hacia un botadero oficial.</v>
          </cell>
          <cell r="C24" t="str">
            <v>M3</v>
          </cell>
        </row>
        <row r="25">
          <cell r="A25">
            <v>10.4</v>
          </cell>
          <cell r="B25" t="str">
            <v>Compactación de subrasantes, se refiere a llevar la sub rasante natural al 100% del Proctor Modificado, adicionando al menos un 2% de cal apagada,Utilizando para ello medio mecanicos autorizados previamente por la Interventoría.</v>
          </cell>
          <cell r="C25" t="str">
            <v>m2</v>
          </cell>
        </row>
        <row r="26">
          <cell r="A26">
            <v>10.5</v>
          </cell>
          <cell r="B26" t="str">
            <v>Suministro, transporte y colocación de grama sintetica FIFA Quality concept football Turf Star 2, 100% Polietileno monifilamento, estabilizada con proteccion U.V. Debe cumplir garantia de duracion por exposicion solar y de producto internacional por 8 años, garantia de instalacion por 3 años. Altura del hilado entyre 60mm y 63mm, membrana base permeable, peso del hilado min.1200 g/m2 +/- 5% y con peso total de cesped de min. 2480 g/m2. Suministro e instalacion de capa base de relleno para grama Sintetica: arena de silice seca, clasificada y capa superior: caucho molida con granulometria fina, lineas de demarcacion en grama sintetica de color blanco para las principales y amarilla para la demarcacion secundaria, pegantes, cintas de union.</v>
          </cell>
          <cell r="C26" t="str">
            <v>m2</v>
          </cell>
        </row>
        <row r="27">
          <cell r="A27">
            <v>10.6</v>
          </cell>
          <cell r="B27" t="str">
            <v xml:space="preserve">Suministro, transporte y colocacion de concreto de 21 Mpa para Cuneta recta en "V" de 0.30 por 0,10 sobre una cama en triturado, una pendiente minma de 0,5% , rejilla 3/4¨x 3/16¨con varilla redonda 3/8¨cada 0,10 pintura anticorrosiva mas acabado final en pintura mate. </v>
          </cell>
          <cell r="C27" t="str">
            <v>ml</v>
          </cell>
        </row>
        <row r="28">
          <cell r="A28">
            <v>10.7</v>
          </cell>
          <cell r="B28" t="str">
            <v>Suministro, transporte y colocación de concreto 21 Mpa para andenes en voladizo, según diseño. Incluye 8 cm en concreto, 15 cm entresuelo y 5 cm en arenilla</v>
          </cell>
          <cell r="C28" t="str">
            <v>m2</v>
          </cell>
        </row>
        <row r="29">
          <cell r="A29">
            <v>10.8</v>
          </cell>
          <cell r="B29" t="str">
            <v>Suministro, transporte y colocación de concreto 21 Mpa para vigas aereas , según diseño.</v>
          </cell>
          <cell r="C29" t="str">
            <v>m3</v>
          </cell>
        </row>
        <row r="30">
          <cell r="A30">
            <v>10.1</v>
          </cell>
          <cell r="B30" t="str">
            <v>Suministro, transporte y colocación de cerramiento en malla eslabonada ojo N° 5 calibre 10 h=5m. incluye dos hiladas de bloque de concrerto de 20cm. Incluye viga de fundacion y columnetas, remate en viga con punta de diamante acabado esmaltado, tuberia galvanizada de 1"-1/12".</v>
          </cell>
          <cell r="C30" t="str">
            <v>ml</v>
          </cell>
        </row>
        <row r="31">
          <cell r="A31">
            <v>10.11</v>
          </cell>
          <cell r="B31" t="str">
            <v xml:space="preserve">Arcos metalicos para Futbol tamaño reglamentario, incluye anticorrosivo mas pintura acrilica, mas malla tal como lo especifica la norma. </v>
          </cell>
          <cell r="C31" t="str">
            <v>und</v>
          </cell>
        </row>
        <row r="32">
          <cell r="A32">
            <v>10.119999999999999</v>
          </cell>
          <cell r="B32" t="str">
            <v xml:space="preserve">Arcos metalicos para Micro Futbol tamaño reglamentario, incluye anticorrosivo mas pintura acrilica, mas malla tal como lo especifica la norma. </v>
          </cell>
          <cell r="C32" t="str">
            <v>und</v>
          </cell>
        </row>
        <row r="33">
          <cell r="A33">
            <v>10.130000000000001</v>
          </cell>
          <cell r="B33" t="str">
            <v xml:space="preserve">Suministro, transporte e instalación de malla sintetica para cerramiento de techo de placas polideportivas. Incluye estructura metalica, fijaciones y tensores necesarios para su correcta instalación. </v>
          </cell>
          <cell r="C33" t="str">
            <v>mt2</v>
          </cell>
        </row>
        <row r="34">
          <cell r="A34">
            <v>10.14</v>
          </cell>
          <cell r="B34" t="str">
            <v>Suministro, transporte y colocación de base granular, reacomodado con medios mecánicos y compactado al 90% mínimo del ensayo del proctor modificado, según últimas normas para la construcción de pavimentos en el Valle de Aburrá.</v>
          </cell>
          <cell r="C34" t="str">
            <v>m3</v>
          </cell>
        </row>
        <row r="35">
          <cell r="A35">
            <v>10.15</v>
          </cell>
          <cell r="B35" t="str">
            <v>construccion de filtro espina pescado de 20*23. Incluye excavacion, tuberia perforada de 4", triturado granular 10/30, geotextil NT 1600</v>
          </cell>
          <cell r="C35" t="str">
            <v>ml</v>
          </cell>
        </row>
        <row r="36">
          <cell r="A36">
            <v>10.16</v>
          </cell>
          <cell r="B36" t="str">
            <v>suministro, transporte e instalacion de triturado de 3/8". Incluye compactacion hasta obtener aprobacion por los instaladores  de la grama.</v>
          </cell>
          <cell r="C36" t="str">
            <v>m3</v>
          </cell>
        </row>
        <row r="37">
          <cell r="A37">
            <v>10.17</v>
          </cell>
          <cell r="B37" t="str">
            <v>Suministro y aplicación de imprimante MC70 doble</v>
          </cell>
          <cell r="C37" t="str">
            <v>m2</v>
          </cell>
        </row>
        <row r="38">
          <cell r="A38">
            <v>10.18</v>
          </cell>
          <cell r="B38" t="str">
            <v>suministro, trasnporte e instalacion de plastico negro calibre 5</v>
          </cell>
          <cell r="C38" t="str">
            <v>m2</v>
          </cell>
        </row>
        <row r="40">
          <cell r="A40">
            <v>13.1</v>
          </cell>
          <cell r="B40" t="str">
            <v>Suministro y colocación de entresuelo en piedra de e= 15 cm y recebo en gravilla limpia nivelada y compactada. La piedra deberá ser con diámetro promedio de 3" a 4" y la gravilla se distribuirá de forma que no queden vacíos entre las piedras. Se Incluye todo lo necesario para la correcta ejecución de la actividad.</v>
          </cell>
          <cell r="C40" t="str">
            <v>m2</v>
          </cell>
        </row>
        <row r="42">
          <cell r="A42" t="str">
            <v>OBRA EXTRA</v>
          </cell>
        </row>
        <row r="43">
          <cell r="A43" t="str">
            <v>OE 1</v>
          </cell>
          <cell r="B43" t="str">
            <v>Suministro e instalacion de cordon prefabricado</v>
          </cell>
          <cell r="C43" t="str">
            <v>ml</v>
          </cell>
        </row>
        <row r="44">
          <cell r="A44" t="str">
            <v>OE 2</v>
          </cell>
          <cell r="B44" t="str">
            <v xml:space="preserve">Suministro, transporte y colocacion de concreto de 21 Mpa para andenes,  Incluye:  materiales, herramienta y mano de obra; el suministro, transporte, colocación y retiro de formaletas, obra falsa.
</v>
          </cell>
          <cell r="C44" t="str">
            <v>m2</v>
          </cell>
        </row>
        <row r="45">
          <cell r="A45" t="str">
            <v>OE 3</v>
          </cell>
          <cell r="B45" t="str">
            <v>Suministro, transporte ( interno y externo) y colocacion de Concreto de 21 Mpa para pilas.   Incluye el diseño de la mezcla de concreto, los costos por curado, los ensayos de laboratorio y presentación de los respectivos resultados.</v>
          </cell>
          <cell r="C45" t="str">
            <v>m3</v>
          </cell>
        </row>
        <row r="46">
          <cell r="A46" t="str">
            <v>OE 4</v>
          </cell>
          <cell r="B46" t="str">
            <v>EXCAVACION DE PILAS De 6.0 a 8.0 m.</v>
          </cell>
          <cell r="C46" t="str">
            <v>ml</v>
          </cell>
        </row>
        <row r="47">
          <cell r="A47" t="str">
            <v>OE 5</v>
          </cell>
          <cell r="B47" t="str">
            <v>EXCAVACION DE PILAS De 8.0 a 10.0 m.</v>
          </cell>
          <cell r="C47" t="str">
            <v>ml</v>
          </cell>
        </row>
        <row r="48">
          <cell r="A48" t="str">
            <v>OE 6</v>
          </cell>
          <cell r="B48" t="str">
            <v>EXCAVACION DE PILAS De 10.0 a 12.0 m.</v>
          </cell>
          <cell r="C48" t="str">
            <v>ml</v>
          </cell>
        </row>
        <row r="49">
          <cell r="A49" t="str">
            <v>OE 7</v>
          </cell>
          <cell r="B49" t="str">
            <v>EXCAVACION DE PILAS De 12.0 a 14.0 m.</v>
          </cell>
          <cell r="C49" t="str">
            <v>ml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AGRI"/>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Datos"/>
      <sheetName val="Cuadrillas"/>
      <sheetName val="Jornal"/>
      <sheetName val="Fornato 6"/>
      <sheetName val="#REF"/>
      <sheetName val="\G\I\MANTENIMIENTO RUTA 1001_MA"/>
      <sheetName val="\D\MANTENIMIENTO RUTA 1001_MARZ"/>
      <sheetName val="\G\D\MANTENIMIENTO RUTA 1001_MA"/>
      <sheetName val="\I\I\MANTENIMIENTO RUTA 1001_MA"/>
      <sheetName val="\Users\Personal\Downloads\MANTE"/>
      <sheetName val="TOT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umbrado y tomacorrientes"/>
      <sheetName val="Cableado estructurado"/>
      <sheetName val="Captación y pozo de comp."/>
      <sheetName val="Descarga de fondo"/>
      <sheetName val="Embalse"/>
      <sheetName val="Montaje de equipos"/>
      <sheetName val="Presa"/>
      <sheetName val="Sistema de desviación"/>
      <sheetName val="Sistemas de conexión a tierra"/>
      <sheetName val="Túnel y ventanas de aducción"/>
      <sheetName val="Vertede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_ALCDO"/>
      <sheetName val="AIU"/>
      <sheetName val="Amb."/>
      <sheetName val="Póliza"/>
      <sheetName val="BASE CTOS"/>
      <sheetName val="BASE"/>
      <sheetName val="PRESTA"/>
      <sheetName val="MAT_ELEC_ACUED"/>
      <sheetName val="APU L.Elect_PTAP"/>
      <sheetName val="9.7 Resumen Obras"/>
      <sheetName val="9.1 Boc-Aduc-Desaren"/>
      <sheetName val="9.1 APU Boc-Aduc-Desaren"/>
      <sheetName val="9.2_Aduccion"/>
      <sheetName val="9.2 APU_aduccion"/>
      <sheetName val="9.3 PTAP"/>
      <sheetName val="9.3 APU PTAP"/>
      <sheetName val="9.4 Conduccion"/>
      <sheetName val="9.4 APU Conduccion "/>
      <sheetName val="9.5 Tanque"/>
      <sheetName val="9.5 APU Tanque"/>
      <sheetName val="9.6 Redes_Acued"/>
      <sheetName val="9.6 APU Redes"/>
      <sheetName val="8.1 Redes_Alcant."/>
      <sheetName val="8.1 APU_Redes_Alcant."/>
      <sheetName val="MAT_ELECT_PTAR"/>
      <sheetName val="DOMICILIARIAS"/>
      <sheetName val="8.2 APU Domiciliarias"/>
      <sheetName val="ELECT_PTAR"/>
      <sheetName val="APU_ELEC_PTAR"/>
      <sheetName val="9.3_PTAR"/>
      <sheetName val="9.3 APU PTAR"/>
    </sheetNames>
    <sheetDataSet>
      <sheetData sheetId="0" refreshError="1"/>
      <sheetData sheetId="1" refreshError="1"/>
      <sheetData sheetId="2" refreshError="1"/>
      <sheetData sheetId="3" refreshError="1"/>
      <sheetData sheetId="4" refreshError="1"/>
      <sheetData sheetId="5" refreshError="1">
        <row r="8">
          <cell r="D8">
            <v>0.65000000000000013</v>
          </cell>
        </row>
        <row r="1761">
          <cell r="D1761">
            <v>37000</v>
          </cell>
        </row>
        <row r="1773">
          <cell r="D1773">
            <v>2050</v>
          </cell>
        </row>
        <row r="1775">
          <cell r="D1775">
            <v>4500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x Benef"/>
      <sheetName val="Presupuesto"/>
      <sheetName val="Cant. CAP1"/>
      <sheetName val="Cant.CAP2"/>
      <sheetName val="Cant. CAP3"/>
      <sheetName val="Cant. CAP4"/>
      <sheetName val="Cant. CAP5"/>
      <sheetName val="Cant. CAP6"/>
      <sheetName val="Cant. CAP7"/>
      <sheetName val="Cant. CAP8"/>
      <sheetName val="Cant. CAP9"/>
      <sheetName val="APU"/>
      <sheetName val="APU Aux"/>
      <sheetName val="Insumos"/>
      <sheetName val="SALARIO TRABAJADORES"/>
      <sheetName val="TABLA CANT PARA TRANSPORTE"/>
      <sheetName val="Hoja1"/>
    </sheetNames>
    <sheetDataSet>
      <sheetData sheetId="0" refreshError="1"/>
      <sheetData sheetId="1">
        <row r="5">
          <cell r="B5" t="str">
            <v>Ítem</v>
          </cell>
          <cell r="C5" t="str">
            <v>Descripción</v>
          </cell>
          <cell r="D5" t="str">
            <v>Unidad</v>
          </cell>
          <cell r="E5" t="str">
            <v>Cantidad</v>
          </cell>
          <cell r="F5" t="str">
            <v>Vr Unitario</v>
          </cell>
          <cell r="G5" t="str">
            <v>Vr. Total/U.V</v>
          </cell>
          <cell r="H5" t="str">
            <v>Vr. Total</v>
          </cell>
          <cell r="I5" t="str">
            <v>Vr Aproximado al peso</v>
          </cell>
        </row>
        <row r="6">
          <cell r="B6" t="str">
            <v>1.</v>
          </cell>
          <cell r="C6" t="str">
            <v>RETIROS Y DEMOLICIONES</v>
          </cell>
          <cell r="G6"/>
          <cell r="H6">
            <v>0</v>
          </cell>
        </row>
        <row r="7">
          <cell r="B7" t="str">
            <v>1.1</v>
          </cell>
          <cell r="C7" t="str">
            <v>Desmonte de estructura y cubierta de techo existente en cualquier material. Incluye cargue y la disposición de los materiales sobrantes, y todos los demás elementos necesarios para su correcta ejecución.</v>
          </cell>
          <cell r="D7" t="str">
            <v>m2</v>
          </cell>
          <cell r="E7">
            <v>0</v>
          </cell>
          <cell r="F7">
            <v>17109</v>
          </cell>
          <cell r="G7">
            <v>0</v>
          </cell>
          <cell r="H7">
            <v>0</v>
          </cell>
        </row>
        <row r="8">
          <cell r="B8" t="str">
            <v>1.2</v>
          </cell>
          <cell r="C8" t="str">
            <v>Desmonte y reinstalación de combo sanitario (sanitario y lavamanos) e incrustaciones, lavadero, orinal o pozuelo. Incluye los materiales, y todos los demás elementos necesarios para su correcta ejecución.</v>
          </cell>
          <cell r="D8" t="str">
            <v>un</v>
          </cell>
          <cell r="E8">
            <v>0</v>
          </cell>
          <cell r="F8">
            <v>35894</v>
          </cell>
          <cell r="G8">
            <v>0</v>
          </cell>
        </row>
        <row r="9">
          <cell r="B9" t="str">
            <v>1.3</v>
          </cell>
          <cell r="C9" t="str">
            <v>Demolicion de estructura en concreto y concreto reforzado existente, incluye cargue, transporte interno y externo, y todos los demás elementos necesarios para su correcta ejecución.</v>
          </cell>
          <cell r="D9" t="str">
            <v>m2</v>
          </cell>
          <cell r="E9">
            <v>0</v>
          </cell>
          <cell r="F9">
            <v>153242</v>
          </cell>
          <cell r="G9">
            <v>0</v>
          </cell>
        </row>
        <row r="10">
          <cell r="B10" t="str">
            <v>1.4</v>
          </cell>
          <cell r="C10" t="str">
            <v>Demolicion de muros existentes en cualquier material y de cualquier espesor.Incluye retiro de revoques, enchapes, baldosa, madera, granito, vinilo o cualquier otro acabado que se encuentre sobre el muro.  Incluye cargue y transporte interno y externo y todo lo demas necesario para su correcta ejecucion.</v>
          </cell>
          <cell r="D10" t="str">
            <v>m2</v>
          </cell>
          <cell r="E10">
            <v>0</v>
          </cell>
          <cell r="F10">
            <v>52885</v>
          </cell>
          <cell r="G10">
            <v>0</v>
          </cell>
        </row>
        <row r="11">
          <cell r="B11" t="str">
            <v>1.5</v>
          </cell>
          <cell r="C11" t="str">
            <v>Desmonte de elementos de unidad sanitaria o lavamanos o orinal o lavadero o de pozuelo de cocina  existente. Incluye la disposición de los materiales, y todos los demás elementos necesarios para su correcta ejecución.</v>
          </cell>
          <cell r="D11" t="str">
            <v>un</v>
          </cell>
          <cell r="E11">
            <v>0</v>
          </cell>
          <cell r="F11">
            <v>15762</v>
          </cell>
          <cell r="G11">
            <v>0</v>
          </cell>
        </row>
        <row r="12">
          <cell r="B12" t="str">
            <v>1.6</v>
          </cell>
          <cell r="C12" t="str">
            <v>Demolición de enchape. Incluye cargue, transporte interno y externo,  botada y disposición del material de demolición y todos los elementos necesarios para su correcta ejecución y funcionamiento.</v>
          </cell>
          <cell r="D12" t="str">
            <v>m2</v>
          </cell>
          <cell r="E12">
            <v>0</v>
          </cell>
          <cell r="F12">
            <v>16012</v>
          </cell>
          <cell r="G12">
            <v>0</v>
          </cell>
        </row>
        <row r="13">
          <cell r="B13" t="str">
            <v>1.7</v>
          </cell>
          <cell r="C13" t="str">
            <v xml:space="preserve">Demolición de piso en concreto de cualquier resistencia con espesor hasta de 12cm, manual o mecánicamente. Incluye retiro  de refuerzo e instalaciones embebidas, además recuperación de los materiales </v>
          </cell>
          <cell r="D13" t="str">
            <v>m2</v>
          </cell>
          <cell r="E13">
            <v>0</v>
          </cell>
          <cell r="F13">
            <v>26363</v>
          </cell>
          <cell r="G13">
            <v>0</v>
          </cell>
        </row>
        <row r="14">
          <cell r="B14" t="str">
            <v>1.8</v>
          </cell>
          <cell r="C14" t="str">
            <v>Retiro de puertas y ventanas con sus respectivos marcos. Incluye cargue, transporte y disposicion final hasta donde indique la interventoria</v>
          </cell>
          <cell r="D14" t="str">
            <v>un</v>
          </cell>
          <cell r="E14">
            <v>0</v>
          </cell>
          <cell r="F14">
            <v>19458</v>
          </cell>
          <cell r="G14">
            <v>0</v>
          </cell>
        </row>
        <row r="15">
          <cell r="B15" t="str">
            <v>2.</v>
          </cell>
          <cell r="C15" t="str">
            <v>MOVIMIENTO DE TIERRA</v>
          </cell>
          <cell r="G15"/>
          <cell r="H15">
            <v>0</v>
          </cell>
        </row>
        <row r="16">
          <cell r="B16" t="str">
            <v>2.1</v>
          </cell>
          <cell r="C16" t="str">
            <v>Excavación manual de 0-2m en material heterogéneo. Incluye cargue, transporte,  botada y disposición del material de excavación y todos los elementos necesarios para su correcta ejecución y funcionamiento.</v>
          </cell>
          <cell r="D16" t="str">
            <v>m3</v>
          </cell>
          <cell r="E16">
            <v>0</v>
          </cell>
          <cell r="F16">
            <v>49739</v>
          </cell>
          <cell r="G16">
            <v>0</v>
          </cell>
          <cell r="H16">
            <v>0</v>
          </cell>
        </row>
        <row r="17">
          <cell r="B17" t="str">
            <v>2.2</v>
          </cell>
          <cell r="C17" t="str">
            <v>Suministro, Transporte e Instalación de entresuelo de 0,15m en piedra y 0,05m de arenilla. Incluye compactación mecánica, polietileno de baja densidad, materiales y todos los elementos necesarios para su correcta ejecución.</v>
          </cell>
          <cell r="D17" t="str">
            <v>m3</v>
          </cell>
          <cell r="E17">
            <v>0</v>
          </cell>
          <cell r="F17">
            <v>20370</v>
          </cell>
          <cell r="G17">
            <v>0</v>
          </cell>
          <cell r="H17">
            <v>0</v>
          </cell>
        </row>
        <row r="19">
          <cell r="B19" t="str">
            <v>3.</v>
          </cell>
          <cell r="C19" t="str">
            <v>ACERO DE REFUERZO</v>
          </cell>
          <cell r="H19">
            <v>0</v>
          </cell>
        </row>
        <row r="20">
          <cell r="B20" t="str">
            <v>3.1</v>
          </cell>
          <cell r="C20" t="str">
            <v>Suministro, Transporte e Instalación de acero de refuerzo de 60.000Psi. Incluye figuración del acero, materiales, y todos los demás elementos necesarios para su correcta ejecución.</v>
          </cell>
          <cell r="D20" t="str">
            <v>kg</v>
          </cell>
          <cell r="E20">
            <v>0</v>
          </cell>
          <cell r="F20">
            <v>6095</v>
          </cell>
          <cell r="G20">
            <v>0</v>
          </cell>
          <cell r="H20">
            <v>0</v>
          </cell>
        </row>
        <row r="21">
          <cell r="B21" t="str">
            <v>3.2</v>
          </cell>
          <cell r="C21" t="str">
            <v>Suministro transporte y colocacion de malla electrosoldada 0,15*0,15 de 4mm de espesor.</v>
          </cell>
          <cell r="D21" t="str">
            <v>m2</v>
          </cell>
          <cell r="E21">
            <v>0</v>
          </cell>
          <cell r="F21">
            <v>11586</v>
          </cell>
          <cell r="G21">
            <v>0</v>
          </cell>
          <cell r="H21">
            <v>0</v>
          </cell>
        </row>
        <row r="22">
          <cell r="B22" t="str">
            <v>4.</v>
          </cell>
          <cell r="C22" t="str">
            <v>CONCRETOS Y ESTRUCTURAS</v>
          </cell>
          <cell r="H22">
            <v>0</v>
          </cell>
        </row>
        <row r="23">
          <cell r="B23" t="str">
            <v>4.1</v>
          </cell>
          <cell r="C23" t="str">
            <v>Suministro, transporte e Instalación de viga de fundación en concreto de 21Mpa, vibrado y mezclado en obra. Incluye los materiales, y todos los demás elementos necesarios para su correcta ejecución. No incluye acero de refuerzo</v>
          </cell>
          <cell r="D23" t="str">
            <v>m3</v>
          </cell>
          <cell r="E23">
            <v>0</v>
          </cell>
          <cell r="F23">
            <v>593518</v>
          </cell>
          <cell r="G23">
            <v>0</v>
          </cell>
        </row>
        <row r="24">
          <cell r="B24" t="str">
            <v>4.2</v>
          </cell>
          <cell r="C24" t="str">
            <v>Suministro, Transporte e Instalación de columnas de confinamiento en concreto de 21Mpa, vibrado y mezclado en obra. Incluye los materiales, y todos los demás elementos necesarios para su correcta ejecución. No incluye acero de refuerzo.</v>
          </cell>
          <cell r="D24" t="str">
            <v>m3</v>
          </cell>
          <cell r="E24">
            <v>0</v>
          </cell>
          <cell r="F24">
            <v>644609</v>
          </cell>
          <cell r="G24">
            <v>0</v>
          </cell>
          <cell r="H24">
            <v>0</v>
          </cell>
        </row>
        <row r="25">
          <cell r="B25" t="str">
            <v>4.3</v>
          </cell>
          <cell r="C25" t="str">
            <v>Suministro, Transporte e Instalación de viga de amarre superior en concreto de 21Mpa., vibrado y mezclado en obra. Incluye los materiales, y todos los demás elementos necesarios para su correcta ejecución. No incluye acero de refuerzo</v>
          </cell>
          <cell r="D25" t="str">
            <v>m3</v>
          </cell>
          <cell r="E25">
            <v>0</v>
          </cell>
          <cell r="F25">
            <v>693164</v>
          </cell>
          <cell r="G25">
            <v>0</v>
          </cell>
        </row>
        <row r="26">
          <cell r="B26" t="str">
            <v>4.4</v>
          </cell>
          <cell r="C26" t="str">
            <v>Suministro, Transporte e Instalación de sobrecimiento en bloque de concreto de 12x19x39 a 2 hiladas. Incluye mortero de pega, materiales, y todos los demás elementos necesarios para su correcta ejecución.</v>
          </cell>
          <cell r="D26" t="str">
            <v>m2</v>
          </cell>
          <cell r="E26">
            <v>0</v>
          </cell>
          <cell r="F26">
            <v>39778</v>
          </cell>
          <cell r="G26">
            <v>0</v>
          </cell>
        </row>
        <row r="27">
          <cell r="B27" t="str">
            <v>4.5</v>
          </cell>
          <cell r="C27" t="str">
            <v>Suministro, Transporte e Instalación de mampostería en ladrillo rayado para revocar a uno o dos caras de 12x20x40. Incluye mortero de pega 1:4, los materiales, y todos los demás elementos necesarios para su correcta ejecución.</v>
          </cell>
          <cell r="D27" t="str">
            <v>m2</v>
          </cell>
          <cell r="E27">
            <v>0</v>
          </cell>
          <cell r="F27">
            <v>37409</v>
          </cell>
          <cell r="G27">
            <v>0</v>
          </cell>
        </row>
        <row r="28">
          <cell r="B28" t="str">
            <v>4.6</v>
          </cell>
          <cell r="C28" t="str">
            <v>Suministro, Transporte e Instalación de concreto esmaltado de 21Mpa para placa de piso, espesor 0,10m. Acabado con llana incluye plastico, malla electrosoldada, corte cada 2m, impermeabilizante para concreto, y todos los demás elementos necesarios para su correcta ejecución.</v>
          </cell>
          <cell r="D28" t="str">
            <v>m2</v>
          </cell>
          <cell r="E28">
            <v>0</v>
          </cell>
          <cell r="F28">
            <v>89619</v>
          </cell>
          <cell r="G28">
            <v>0</v>
          </cell>
        </row>
        <row r="29">
          <cell r="B29" t="str">
            <v>4.7</v>
          </cell>
          <cell r="C29" t="str">
            <v>Suministro, Transporte e Instalación de revoque impermeabilizado en muros con mortero 1:4. Incluye fajas, ranuras, filetes, materiales, y todos los demás elementos necesarios para su correcta ejecución.</v>
          </cell>
          <cell r="D29" t="str">
            <v>m2</v>
          </cell>
          <cell r="E29">
            <v>0</v>
          </cell>
          <cell r="F29">
            <v>22795</v>
          </cell>
          <cell r="G29">
            <v>0</v>
          </cell>
        </row>
        <row r="30">
          <cell r="B30" t="str">
            <v>4.8</v>
          </cell>
          <cell r="C30" t="str">
            <v xml:space="preserve">Suministro transporte y construccion de mortero de nivelacion  de piso, hasta 6 cm de espesor sobre losa de entrepiso, acabado con llana, con cortes cada 2m. Se incluye la malla electrosoldada, cortadora de piso con disco y consumibles con operador, y lo necesario para su correcta construccion. </v>
          </cell>
          <cell r="D30" t="str">
            <v>m2</v>
          </cell>
          <cell r="E30">
            <v>0</v>
          </cell>
          <cell r="F30">
            <v>77712.751799999998</v>
          </cell>
          <cell r="G30">
            <v>0</v>
          </cell>
        </row>
        <row r="31">
          <cell r="B31" t="str">
            <v>5.</v>
          </cell>
          <cell r="C31" t="str">
            <v>INSTALACIONES HIDRÁULICAS Y SANITARIAS</v>
          </cell>
          <cell r="H31">
            <v>0</v>
          </cell>
        </row>
        <row r="32">
          <cell r="B32" t="str">
            <v>5.1</v>
          </cell>
          <cell r="C32" t="str">
            <v>Suministro, Transporte e Instalación de salida sanitaria de 2". Incluye todos los accesorios, recorrido máximo hasta 2,00m, limpiador, soldadura, teflón, además las perforaciones (canchas) en paredes o pisos que lo requieran, botada de escombros, y todos los elementos necesarios para su correcta ejecución.</v>
          </cell>
          <cell r="D32" t="str">
            <v>un</v>
          </cell>
          <cell r="E32">
            <v>0</v>
          </cell>
          <cell r="F32">
            <v>30626</v>
          </cell>
          <cell r="G32">
            <v>0</v>
          </cell>
        </row>
        <row r="33">
          <cell r="B33" t="str">
            <v>5.2</v>
          </cell>
          <cell r="C33" t="str">
            <v>Suministro, Transporte e Instalación de salida sanitaria de 4". Incluye todos los accesorios, recorrido máximo hasta 2,00m, limpiador, soldadura, teflón, además las perforaciones (canchas) en paredes o pisos que lo requieran, botada de escombros, y todos los elementos necesarios para su correcta ejecución.</v>
          </cell>
          <cell r="D33" t="str">
            <v>un</v>
          </cell>
          <cell r="E33">
            <v>0</v>
          </cell>
          <cell r="F33">
            <v>78038</v>
          </cell>
          <cell r="G33">
            <v>0</v>
          </cell>
        </row>
        <row r="34">
          <cell r="B34" t="str">
            <v>5.3</v>
          </cell>
          <cell r="C34" t="str">
            <v>Suministro, Transporte e Instalación de tubería PVC Sanitaria de 2" para aguas residuales enterrada o empotrada en losa o muro. Incluye todos los accesorios, limpiador, soldadura, teflón, además las perforaciones (canchas) en paredes o pisos que lo requieran, botada de escombros, y todos los elementos necesarios para su correcta ejecución.</v>
          </cell>
          <cell r="D34" t="str">
            <v>ml</v>
          </cell>
          <cell r="E34">
            <v>0</v>
          </cell>
          <cell r="F34">
            <v>26784</v>
          </cell>
          <cell r="G34">
            <v>0</v>
          </cell>
        </row>
        <row r="35">
          <cell r="B35" t="str">
            <v>5.4</v>
          </cell>
          <cell r="C35" t="str">
            <v>Suministro, Transporte e Instalación de tubería PVC Sanitaria de 4" para aguas residuales enterrada o empotrada en losa o muro. Incluye todos los accesorios, limpiador, soldadura, teflón, además las perforaciones (canchas) en paredes o pisos que lo requieran, botada de escombros, y todos los elementos necesarios para su correcta ejecución.</v>
          </cell>
          <cell r="D35" t="str">
            <v>ml</v>
          </cell>
          <cell r="E35">
            <v>0</v>
          </cell>
          <cell r="F35">
            <v>52118</v>
          </cell>
          <cell r="G35">
            <v>0</v>
          </cell>
        </row>
        <row r="36">
          <cell r="B36" t="str">
            <v>5.5</v>
          </cell>
          <cell r="C36" t="str">
            <v>Suministro, Transporte e Instalación de salida para abasto de 1/2" con tubería RDE 9 - 500Psi. Incluye todos los accesorios, recorrido máximo hasta 2,00m, limpiador, soldadura, teflón, además las perforaciones (canchas) en paredes o pisos que lo requieran, botada de escombros, y todos los elementos necesarios para su correcta ejecución.</v>
          </cell>
          <cell r="D36" t="str">
            <v>un</v>
          </cell>
          <cell r="E36">
            <v>0</v>
          </cell>
          <cell r="F36">
            <v>14968</v>
          </cell>
          <cell r="G36">
            <v>0</v>
          </cell>
        </row>
        <row r="37">
          <cell r="B37" t="str">
            <v>5.6</v>
          </cell>
          <cell r="C37" t="str">
            <v>Suministro, Transporte e Instalación de tubería de 1/2" RDE 9 - 500Psi. Incluye todos los accesorios, limpiador, soldadura, teflón, además las perforaciones (canchas) en paredes o pisos que lo requieran, botada de escombros, y todos los elementos necesarios para su correcta ejecución.</v>
          </cell>
          <cell r="D37" t="str">
            <v>ml</v>
          </cell>
          <cell r="E37">
            <v>0</v>
          </cell>
          <cell r="F37">
            <v>20606</v>
          </cell>
          <cell r="G37">
            <v>0</v>
          </cell>
        </row>
        <row r="38">
          <cell r="B38" t="str">
            <v>6.</v>
          </cell>
          <cell r="C38" t="str">
            <v>ENCHAPES Y ACABADOS</v>
          </cell>
          <cell r="H38">
            <v>0</v>
          </cell>
        </row>
        <row r="39">
          <cell r="B39" t="str">
            <v>6.1</v>
          </cell>
          <cell r="C39" t="str">
            <v>Suministro, Transporte e Instalación de enchape para muros en baño y cocina, a una altura de 1,80m, con cerámica de 0,45*0,30 o su equivalente, color por definir. Incluye mortero adhesivo para enchapes tipo pegacor o equivalente, lechada preparada (boquilla) tipo Concolor de Sumicol o equivalente del mismo color del enchape, moldura PVC y todos los elementos necesarios para su correcta ejecución.</v>
          </cell>
          <cell r="D39" t="str">
            <v>m2</v>
          </cell>
          <cell r="E39">
            <v>0</v>
          </cell>
          <cell r="F39">
            <v>57583</v>
          </cell>
          <cell r="G39">
            <v>0</v>
          </cell>
        </row>
        <row r="40">
          <cell r="B40" t="str">
            <v>6.2</v>
          </cell>
          <cell r="C40" t="str">
            <v>Suministro, Transporte e Instalación de enchape para piso, con cerámica tipo Nayarit Corona 33,8x33,8 o su equivalente, multicolor, acabado rustico. Incluye mortero adhesivo para enchapes tipo pegacor o equivalente, lechada preparada (boquilla) tipo Concolor de Sumicol o equivalente del mismo color del enchape, moldura PVC y todos los elementos necesarios para su correcta ejecución.</v>
          </cell>
          <cell r="D40" t="str">
            <v>m2</v>
          </cell>
          <cell r="E40">
            <v>0</v>
          </cell>
          <cell r="F40">
            <v>57583</v>
          </cell>
          <cell r="G40">
            <v>0</v>
          </cell>
        </row>
        <row r="41">
          <cell r="B41" t="str">
            <v>6.3</v>
          </cell>
          <cell r="C41" t="str">
            <v>Suministro, Transporte e Instalación de lavamanos de Corona linea institucional economica o similar. Incluye incrustaciones, abastos, griferia, materiales, y todos los elementos necesarios para su correcta ejecución.</v>
          </cell>
          <cell r="D41" t="str">
            <v>un</v>
          </cell>
          <cell r="E41">
            <v>0</v>
          </cell>
          <cell r="F41">
            <v>219514</v>
          </cell>
          <cell r="G41">
            <v>0</v>
          </cell>
        </row>
        <row r="42">
          <cell r="B42" t="str">
            <v>6.4</v>
          </cell>
          <cell r="C42" t="str">
            <v>Suministro, Transporte e Instalación de sanitario acuaplus  o similar color por definir. Incluye incrustaciones, abastos, griferia, materiales, y todos los elementos necesarios para su correcta ejecución.</v>
          </cell>
          <cell r="D42" t="str">
            <v>un</v>
          </cell>
          <cell r="E42">
            <v>0</v>
          </cell>
          <cell r="F42">
            <v>231096</v>
          </cell>
          <cell r="G42">
            <v>0</v>
          </cell>
        </row>
        <row r="43">
          <cell r="B43" t="str">
            <v>6.5</v>
          </cell>
          <cell r="C43" t="str">
            <v>Suminstro, transporte e instalacion de Lavaescobas prefabricado de 0,80*0,60*0,25 en granito pulido incluye todo lo necesario para su correcta instalacion.</v>
          </cell>
          <cell r="D43" t="str">
            <v>un</v>
          </cell>
          <cell r="E43">
            <v>0</v>
          </cell>
          <cell r="F43">
            <v>307358</v>
          </cell>
          <cell r="G43">
            <v>0</v>
          </cell>
        </row>
        <row r="44">
          <cell r="B44" t="str">
            <v>6.6</v>
          </cell>
          <cell r="C44" t="str">
            <v>Suministro, transporte e instalación de mesón de cocina en acero inoxidable de 1,50x0,60m con poceta de 0,37x0,49x0,17m con ubicación variable segun cada vivienda. Incluye abastos, grifería, mezclador, materiales y todos los demás elementos necesarios para su correcta ejecución.</v>
          </cell>
          <cell r="D44" t="str">
            <v>un</v>
          </cell>
          <cell r="E44">
            <v>0</v>
          </cell>
          <cell r="F44">
            <v>642409</v>
          </cell>
          <cell r="G44">
            <v>0</v>
          </cell>
        </row>
        <row r="45">
          <cell r="B45" t="str">
            <v>6.7</v>
          </cell>
          <cell r="C45" t="str">
            <v>Suministro, Transporte e Instalación de pintura tipo 1 sobre muros. Incluye aplicación de estuco plastico, pulida de la superficie, materiales, y todos los demás elementos necesarios para su correcta ejecución.</v>
          </cell>
          <cell r="D45" t="str">
            <v>m2</v>
          </cell>
          <cell r="E45">
            <v>0</v>
          </cell>
          <cell r="F45">
            <v>23351</v>
          </cell>
          <cell r="G45">
            <v>0</v>
          </cell>
        </row>
        <row r="46">
          <cell r="B46" t="str">
            <v>6.8</v>
          </cell>
          <cell r="C46" t="str">
            <v>Suministro, Transporte e Instalación de Rejilla sifón acero piso antiolor y cucarachas 3"X2" incluye todos los elementos necesarios para su correcta ejecución.</v>
          </cell>
          <cell r="D46" t="str">
            <v>un</v>
          </cell>
          <cell r="E46">
            <v>0</v>
          </cell>
          <cell r="F46">
            <v>50793</v>
          </cell>
          <cell r="G46">
            <v>0</v>
          </cell>
        </row>
        <row r="47">
          <cell r="B47" t="str">
            <v>6.9</v>
          </cell>
          <cell r="C47" t="str">
            <v>Suministro, Transporte e Instalación de llave ducha aquarius (pomo)+regadera  incluye todos los elementos necesarios para su correcta ejecución.</v>
          </cell>
          <cell r="D47" t="str">
            <v>un</v>
          </cell>
          <cell r="E47">
            <v>0</v>
          </cell>
          <cell r="F47">
            <v>107961</v>
          </cell>
          <cell r="G47">
            <v>0</v>
          </cell>
        </row>
        <row r="48">
          <cell r="B48" t="str">
            <v>7.</v>
          </cell>
          <cell r="C48" t="str">
            <v>PUERTAS Y VENTANAS</v>
          </cell>
          <cell r="H48">
            <v>0</v>
          </cell>
        </row>
        <row r="49">
          <cell r="B49" t="str">
            <v>7.1</v>
          </cell>
          <cell r="C49" t="str">
            <v>Suministro, Transporte e Instalación de puerta metálica marco y ala calibre 20 de 0,70x2,10m. Incluye marco metálico, pintura anticorrosiva y acabado en pintura tipo esmalte color a definir, bisagras, cerrojo con chapa de seguridad tipo Yale, obra civil, materiales y todos los demás elemntos necesarios para su correcta ejecución.</v>
          </cell>
          <cell r="D49" t="str">
            <v>un</v>
          </cell>
          <cell r="E49">
            <v>0</v>
          </cell>
          <cell r="F49">
            <v>446607</v>
          </cell>
          <cell r="G49">
            <v>0</v>
          </cell>
        </row>
        <row r="50">
          <cell r="B50" t="str">
            <v>7.2</v>
          </cell>
          <cell r="C50" t="str">
            <v>Suministro, Transporte e Instalación de puerta metálica marco y ala calibre 20 de 0,90-1 x2,05m. Incluye marco metálico, pintura anticorrosiva y acabado en pintura tipo esmalte color a definir, bisagras, cerrojo con chapa de seguridad tipo Yale, obra civil, materiales y todos los demás elemntos necesarios para su correcta ejecución.</v>
          </cell>
          <cell r="D50" t="str">
            <v>un</v>
          </cell>
          <cell r="E50">
            <v>0</v>
          </cell>
          <cell r="F50">
            <v>502857</v>
          </cell>
          <cell r="G50">
            <v>0</v>
          </cell>
        </row>
        <row r="51">
          <cell r="B51" t="str">
            <v>7.3</v>
          </cell>
          <cell r="C51" t="str">
            <v xml:space="preserve">Suministro, transporte e Instalación de ventana 5020 en aluminio anonizado natural y cristal claro templado de 4mm dividida en cuerpos verticales corredizos. Incluye cerradura de seguridad, tiradera doble fin en ala corrediza, pisavidrios a presion, empaques, silicona estructural antihongos en todo el perimetro de los vidrios, riel, rodamientos y todos los elementos necesarios para su correcta instalacion y funcionamiento previa autorizacion de la interventoria </v>
          </cell>
          <cell r="D51" t="str">
            <v>m2</v>
          </cell>
          <cell r="E51">
            <v>0</v>
          </cell>
          <cell r="F51">
            <v>407385</v>
          </cell>
          <cell r="G51">
            <v>0</v>
          </cell>
        </row>
        <row r="52">
          <cell r="B52" t="str">
            <v>8.</v>
          </cell>
          <cell r="C52" t="str">
            <v>CUBIERTA.</v>
          </cell>
          <cell r="H52">
            <v>0</v>
          </cell>
          <cell r="I52">
            <v>0</v>
          </cell>
        </row>
        <row r="53">
          <cell r="B53" t="str">
            <v>8.1</v>
          </cell>
          <cell r="C53" t="str">
            <v xml:space="preserve">Suministro transporte e instalacion de cubierta en fibrocemento, incluye todos los elementos necesarios para su correcta ejecucion </v>
          </cell>
          <cell r="D53" t="str">
            <v>m2</v>
          </cell>
          <cell r="E53">
            <v>0</v>
          </cell>
          <cell r="F53">
            <v>75863</v>
          </cell>
          <cell r="G53">
            <v>0</v>
          </cell>
        </row>
        <row r="54">
          <cell r="B54" t="str">
            <v>9.</v>
          </cell>
          <cell r="C54" t="str">
            <v>VARIOS</v>
          </cell>
          <cell r="H54">
            <v>0</v>
          </cell>
          <cell r="I54">
            <v>0</v>
          </cell>
        </row>
        <row r="55">
          <cell r="B55" t="str">
            <v>9.1</v>
          </cell>
          <cell r="C55" t="str">
            <v>Cargue, transporte y descargue de materiales a la vereda.</v>
          </cell>
          <cell r="D55" t="str">
            <v>m3</v>
          </cell>
          <cell r="E55">
            <v>0</v>
          </cell>
          <cell r="F55">
            <v>33781</v>
          </cell>
          <cell r="G55">
            <v>0</v>
          </cell>
        </row>
        <row r="56">
          <cell r="C56" t="str">
            <v>TOTAL COSTO DIRECTO</v>
          </cell>
          <cell r="H56">
            <v>0</v>
          </cell>
        </row>
        <row r="57">
          <cell r="C57" t="str">
            <v>Administración</v>
          </cell>
          <cell r="F57">
            <v>0.25</v>
          </cell>
          <cell r="G57">
            <v>0</v>
          </cell>
        </row>
        <row r="58">
          <cell r="C58" t="str">
            <v>Utilidad</v>
          </cell>
          <cell r="F58">
            <v>0.05</v>
          </cell>
          <cell r="G58">
            <v>0</v>
          </cell>
        </row>
        <row r="59">
          <cell r="C59" t="str">
            <v xml:space="preserve">TOTAL </v>
          </cell>
          <cell r="H59">
            <v>0</v>
          </cell>
        </row>
      </sheetData>
      <sheetData sheetId="2">
        <row r="1">
          <cell r="B1" t="str">
            <v>MEJORAMIENTO DE VIVIENDA RURAL - MUNICIPIO DE EL CARMEN DE VIBORAL</v>
          </cell>
        </row>
        <row r="2">
          <cell r="B2" t="str">
            <v>CALCULO DE CANTIDADES DE OBRA</v>
          </cell>
        </row>
        <row r="3">
          <cell r="B3" t="str">
            <v>CAPITULO:</v>
          </cell>
          <cell r="C3" t="str">
            <v>1.</v>
          </cell>
          <cell r="D3" t="str">
            <v>RETIROS Y DEMOLICIONES</v>
          </cell>
          <cell r="I3" t="str">
            <v>ELABORÓ:</v>
          </cell>
          <cell r="J3" t="str">
            <v>FECHA:</v>
          </cell>
        </row>
        <row r="4">
          <cell r="I4" t="str">
            <v>SANTIAGO JIMÉNEZ QUINTERO</v>
          </cell>
          <cell r="J4">
            <v>44378</v>
          </cell>
        </row>
        <row r="5">
          <cell r="B5" t="str">
            <v>ITEM</v>
          </cell>
          <cell r="C5" t="str">
            <v>Desmonte de estructura y cubierta de techo existente en cualquier material. Incluye cargue y la disposición de los materiales sobrantes, y todos los demás elementos necesarios para su correcta ejecución.</v>
          </cell>
          <cell r="J5" t="str">
            <v>UNIDAD:</v>
          </cell>
        </row>
        <row r="6">
          <cell r="B6" t="str">
            <v>1.1</v>
          </cell>
          <cell r="J6" t="str">
            <v>m2</v>
          </cell>
          <cell r="K6">
            <v>0</v>
          </cell>
        </row>
        <row r="7">
          <cell r="B7" t="str">
            <v>UBICACIÓN</v>
          </cell>
          <cell r="D7" t="str">
            <v>LARGO</v>
          </cell>
          <cell r="E7" t="str">
            <v>ANCHO</v>
          </cell>
          <cell r="F7" t="str">
            <v>ALTURA</v>
          </cell>
          <cell r="G7" t="str">
            <v>CANT</v>
          </cell>
          <cell r="H7" t="str">
            <v>TOTAL</v>
          </cell>
          <cell r="I7" t="str">
            <v>DETALLES</v>
          </cell>
        </row>
        <row r="8">
          <cell r="H8">
            <v>0</v>
          </cell>
        </row>
        <row r="9">
          <cell r="H9">
            <v>0</v>
          </cell>
        </row>
        <row r="10">
          <cell r="H10">
            <v>0</v>
          </cell>
        </row>
        <row r="11">
          <cell r="H11">
            <v>0</v>
          </cell>
        </row>
        <row r="12">
          <cell r="H12">
            <v>0</v>
          </cell>
        </row>
        <row r="13">
          <cell r="H13">
            <v>0</v>
          </cell>
        </row>
        <row r="14">
          <cell r="H14">
            <v>0</v>
          </cell>
        </row>
        <row r="15">
          <cell r="H15">
            <v>0</v>
          </cell>
        </row>
        <row r="16">
          <cell r="G16" t="str">
            <v>TOTAL</v>
          </cell>
          <cell r="H16">
            <v>0</v>
          </cell>
        </row>
        <row r="17">
          <cell r="B17" t="str">
            <v>CAPITULO:</v>
          </cell>
          <cell r="C17" t="str">
            <v>1.</v>
          </cell>
          <cell r="D17" t="str">
            <v>RETIROS Y DEMOLICIONES</v>
          </cell>
          <cell r="I17" t="str">
            <v>ELABORÓ:</v>
          </cell>
          <cell r="J17" t="str">
            <v>FECHA:</v>
          </cell>
          <cell r="K17">
            <v>0</v>
          </cell>
        </row>
        <row r="18">
          <cell r="I18" t="str">
            <v>SANTIAGO JIMÉNEZ QUINTERO</v>
          </cell>
          <cell r="J18">
            <v>44378</v>
          </cell>
        </row>
        <row r="19">
          <cell r="B19" t="str">
            <v>ITEM</v>
          </cell>
          <cell r="C19" t="str">
            <v>Desmonte y reinstalación de combo sanitario (sanitario y lavamanos) e incrustaciones, lavadero, orinal o pozuelo. Incluye los materiales, y todos los demás elementos necesarios para su correcta ejecución.</v>
          </cell>
          <cell r="J19" t="str">
            <v>UNIDAD:</v>
          </cell>
        </row>
        <row r="20">
          <cell r="B20" t="str">
            <v>1.2</v>
          </cell>
          <cell r="J20" t="str">
            <v>un</v>
          </cell>
        </row>
        <row r="21">
          <cell r="B21" t="str">
            <v>UBICACIÓN</v>
          </cell>
          <cell r="D21" t="str">
            <v>LARGO</v>
          </cell>
          <cell r="E21" t="str">
            <v>ANCHO</v>
          </cell>
          <cell r="F21" t="str">
            <v>ALTURA</v>
          </cell>
          <cell r="G21" t="str">
            <v>CANT.</v>
          </cell>
          <cell r="H21" t="str">
            <v>TOTAL</v>
          </cell>
          <cell r="I21" t="str">
            <v>DETALLES</v>
          </cell>
        </row>
        <row r="22">
          <cell r="H22">
            <v>0</v>
          </cell>
        </row>
        <row r="23">
          <cell r="H23">
            <v>0</v>
          </cell>
        </row>
        <row r="24">
          <cell r="H24">
            <v>0</v>
          </cell>
        </row>
        <row r="25">
          <cell r="H25">
            <v>0</v>
          </cell>
        </row>
        <row r="26">
          <cell r="H26">
            <v>0</v>
          </cell>
        </row>
        <row r="27">
          <cell r="H27">
            <v>0</v>
          </cell>
        </row>
        <row r="28">
          <cell r="H28">
            <v>0</v>
          </cell>
        </row>
        <row r="29">
          <cell r="H29">
            <v>0</v>
          </cell>
        </row>
        <row r="30">
          <cell r="G30" t="str">
            <v>TOTAL</v>
          </cell>
          <cell r="H30">
            <v>0</v>
          </cell>
        </row>
        <row r="31">
          <cell r="B31" t="str">
            <v>CAPITULO:</v>
          </cell>
          <cell r="C31" t="str">
            <v>1.</v>
          </cell>
          <cell r="D31" t="str">
            <v>RETIROS Y DEMOLICIONES</v>
          </cell>
          <cell r="I31" t="str">
            <v>ELABORÓ:</v>
          </cell>
          <cell r="J31" t="str">
            <v>FECHA:</v>
          </cell>
          <cell r="K31">
            <v>0</v>
          </cell>
        </row>
        <row r="32">
          <cell r="I32" t="str">
            <v>SANTIAGO JIMÉNEZ QUINTERO</v>
          </cell>
          <cell r="J32">
            <v>44378</v>
          </cell>
        </row>
        <row r="33">
          <cell r="B33" t="str">
            <v>ITEM</v>
          </cell>
          <cell r="C33" t="str">
            <v>Demolicion de estructura en concreto y concreto reforzado existente, incluye cargue, transporte interno y externo, y todos los demás elementos necesarios para su correcta ejecución.</v>
          </cell>
          <cell r="J33" t="str">
            <v>UNIDAD:</v>
          </cell>
        </row>
        <row r="34">
          <cell r="B34" t="str">
            <v>1.3</v>
          </cell>
          <cell r="J34" t="str">
            <v>m2</v>
          </cell>
        </row>
        <row r="35">
          <cell r="B35" t="str">
            <v>UBICACIÓN</v>
          </cell>
          <cell r="D35" t="str">
            <v>LARGO</v>
          </cell>
          <cell r="E35" t="str">
            <v>ANCHO</v>
          </cell>
          <cell r="F35" t="str">
            <v>ALTURA</v>
          </cell>
          <cell r="G35" t="str">
            <v>CANT.</v>
          </cell>
          <cell r="H35" t="str">
            <v>TOTAL</v>
          </cell>
          <cell r="I35" t="str">
            <v>DETALLES</v>
          </cell>
        </row>
        <row r="36">
          <cell r="H36">
            <v>0</v>
          </cell>
        </row>
        <row r="37">
          <cell r="H37">
            <v>0</v>
          </cell>
        </row>
        <row r="38">
          <cell r="H38">
            <v>0</v>
          </cell>
        </row>
        <row r="39">
          <cell r="H39">
            <v>0</v>
          </cell>
        </row>
        <row r="40">
          <cell r="H40">
            <v>0</v>
          </cell>
        </row>
        <row r="41">
          <cell r="H41">
            <v>0</v>
          </cell>
        </row>
        <row r="42">
          <cell r="H42">
            <v>0</v>
          </cell>
        </row>
        <row r="43">
          <cell r="H43">
            <v>0</v>
          </cell>
        </row>
        <row r="44">
          <cell r="G44" t="str">
            <v>TOTAL</v>
          </cell>
          <cell r="H44">
            <v>0</v>
          </cell>
        </row>
        <row r="45">
          <cell r="B45" t="str">
            <v>CAPITULO:</v>
          </cell>
          <cell r="C45" t="str">
            <v>1.</v>
          </cell>
          <cell r="D45" t="str">
            <v>RETIROS Y DEMOLICIONES</v>
          </cell>
          <cell r="I45" t="str">
            <v>ELABORÓ:</v>
          </cell>
          <cell r="J45" t="str">
            <v>FECHA:</v>
          </cell>
          <cell r="K45">
            <v>0</v>
          </cell>
        </row>
        <row r="46">
          <cell r="I46" t="str">
            <v>SANTIAGO JIMÉNEZ QUINTERO</v>
          </cell>
          <cell r="J46">
            <v>44378</v>
          </cell>
        </row>
        <row r="47">
          <cell r="B47" t="str">
            <v>ITEM</v>
          </cell>
          <cell r="C47" t="str">
            <v>Demolicion de muros existentes en cualquier material y de cualquier espesor.Incluye retiro de revoques, enchapes, baldosa, madera, granito, vinilo o cualquier otro acabado que se encuentre sobre el muro.  Incluye cargue y transporte interno y externo y todo lo demas necesario para su correcta ejecucion.</v>
          </cell>
          <cell r="J47" t="str">
            <v>UNIDAD:</v>
          </cell>
        </row>
        <row r="48">
          <cell r="B48" t="str">
            <v>1.4</v>
          </cell>
          <cell r="J48" t="str">
            <v>m2</v>
          </cell>
        </row>
        <row r="49">
          <cell r="B49" t="str">
            <v>UBICACIÓN</v>
          </cell>
          <cell r="D49" t="str">
            <v>LARGO</v>
          </cell>
          <cell r="E49" t="str">
            <v>ANCHO</v>
          </cell>
          <cell r="F49" t="str">
            <v>ALTURA</v>
          </cell>
          <cell r="G49" t="str">
            <v>CANT.</v>
          </cell>
          <cell r="H49" t="str">
            <v>TOTAL</v>
          </cell>
          <cell r="I49" t="str">
            <v>DETALLES</v>
          </cell>
        </row>
        <row r="50">
          <cell r="H50">
            <v>0</v>
          </cell>
        </row>
        <row r="51">
          <cell r="H51">
            <v>0</v>
          </cell>
        </row>
        <row r="52">
          <cell r="H52">
            <v>0</v>
          </cell>
        </row>
        <row r="53">
          <cell r="H53">
            <v>0</v>
          </cell>
        </row>
        <row r="54">
          <cell r="H54">
            <v>0</v>
          </cell>
        </row>
        <row r="55">
          <cell r="H55">
            <v>0</v>
          </cell>
        </row>
        <row r="56">
          <cell r="H56">
            <v>0</v>
          </cell>
        </row>
        <row r="57">
          <cell r="H57">
            <v>0</v>
          </cell>
        </row>
        <row r="58">
          <cell r="G58" t="str">
            <v>TOTAL</v>
          </cell>
          <cell r="H58">
            <v>0</v>
          </cell>
        </row>
        <row r="59">
          <cell r="B59" t="str">
            <v>CAPITULO:</v>
          </cell>
          <cell r="C59" t="str">
            <v>1.</v>
          </cell>
          <cell r="D59" t="str">
            <v>RETIROS Y DEMOLICIONES</v>
          </cell>
          <cell r="I59" t="str">
            <v>ELABORÓ:</v>
          </cell>
          <cell r="J59" t="str">
            <v>FECHA:</v>
          </cell>
        </row>
        <row r="60">
          <cell r="I60" t="str">
            <v>SANTIAGO JIMÉNEZ QUINTERO</v>
          </cell>
          <cell r="J60">
            <v>44378</v>
          </cell>
        </row>
        <row r="61">
          <cell r="B61" t="str">
            <v>ITEM</v>
          </cell>
          <cell r="C61" t="str">
            <v>Desmonte de elementos de unidad sanitaria o lavamanos o orinal o lavadero o de pozuelo de cocina  existente. Incluye la disposición de los materiales, y todos los demás elementos necesarios para su correcta ejecución.</v>
          </cell>
          <cell r="J61" t="str">
            <v>UNIDAD:</v>
          </cell>
        </row>
        <row r="62">
          <cell r="B62" t="str">
            <v>1.5</v>
          </cell>
          <cell r="J62" t="str">
            <v>un</v>
          </cell>
        </row>
        <row r="63">
          <cell r="B63" t="str">
            <v>UBICACIÓN</v>
          </cell>
          <cell r="D63" t="str">
            <v>LARGO</v>
          </cell>
          <cell r="E63" t="str">
            <v>ANCHO</v>
          </cell>
          <cell r="F63" t="str">
            <v>ALTURA</v>
          </cell>
          <cell r="G63" t="str">
            <v>CANT.</v>
          </cell>
          <cell r="H63" t="str">
            <v>TOTAL</v>
          </cell>
          <cell r="I63" t="str">
            <v>DETALLES</v>
          </cell>
        </row>
        <row r="64">
          <cell r="H64">
            <v>0</v>
          </cell>
        </row>
        <row r="65">
          <cell r="H65">
            <v>0</v>
          </cell>
        </row>
        <row r="66">
          <cell r="H66">
            <v>0</v>
          </cell>
        </row>
        <row r="67">
          <cell r="H67">
            <v>0</v>
          </cell>
        </row>
        <row r="68">
          <cell r="H68">
            <v>0</v>
          </cell>
        </row>
        <row r="69">
          <cell r="H69">
            <v>0</v>
          </cell>
        </row>
        <row r="70">
          <cell r="H70">
            <v>0</v>
          </cell>
          <cell r="K70">
            <v>0</v>
          </cell>
        </row>
        <row r="71">
          <cell r="G71" t="str">
            <v>TOTAL</v>
          </cell>
          <cell r="H71">
            <v>0</v>
          </cell>
        </row>
        <row r="72">
          <cell r="B72" t="str">
            <v>ITEM</v>
          </cell>
          <cell r="C72" t="str">
            <v>Demolición de enchape. Incluye cargue, transporte interno y externo,  botada y disposición del material de demolición y todos los elementos necesarios para su correcta ejecución y funcionamiento.</v>
          </cell>
          <cell r="J72" t="str">
            <v>UNIDAD:</v>
          </cell>
        </row>
        <row r="73">
          <cell r="B73" t="str">
            <v>1.6</v>
          </cell>
          <cell r="J73" t="str">
            <v>m2</v>
          </cell>
        </row>
        <row r="74">
          <cell r="B74" t="str">
            <v>UBICACIÓN</v>
          </cell>
          <cell r="D74" t="str">
            <v>LARGO</v>
          </cell>
          <cell r="E74" t="str">
            <v>ANCHO</v>
          </cell>
          <cell r="F74" t="str">
            <v>ALTURA</v>
          </cell>
          <cell r="G74" t="str">
            <v>CANT.</v>
          </cell>
          <cell r="H74" t="str">
            <v>TOTAL</v>
          </cell>
          <cell r="I74" t="str">
            <v>DETALLES</v>
          </cell>
        </row>
        <row r="75">
          <cell r="H75">
            <v>0</v>
          </cell>
        </row>
        <row r="78">
          <cell r="H78">
            <v>0</v>
          </cell>
        </row>
        <row r="79">
          <cell r="H79">
            <v>0</v>
          </cell>
        </row>
        <row r="80">
          <cell r="H80">
            <v>0</v>
          </cell>
        </row>
        <row r="81">
          <cell r="H81">
            <v>0</v>
          </cell>
        </row>
        <row r="82">
          <cell r="H82">
            <v>0</v>
          </cell>
        </row>
        <row r="83">
          <cell r="G83" t="str">
            <v>TOTAL</v>
          </cell>
          <cell r="H83">
            <v>0</v>
          </cell>
        </row>
        <row r="84">
          <cell r="B84" t="str">
            <v>CAPITULO:</v>
          </cell>
          <cell r="C84" t="str">
            <v>1.</v>
          </cell>
          <cell r="D84" t="str">
            <v>RETIROS Y DEMOLICIONES</v>
          </cell>
          <cell r="I84" t="str">
            <v>ELABORÓ:</v>
          </cell>
          <cell r="J84" t="str">
            <v>FECHA:</v>
          </cell>
          <cell r="K84">
            <v>0</v>
          </cell>
        </row>
        <row r="85">
          <cell r="I85" t="str">
            <v>SANTIAGO JIMÉNEZ QUINTERO</v>
          </cell>
          <cell r="J85">
            <v>44378</v>
          </cell>
        </row>
        <row r="86">
          <cell r="B86" t="str">
            <v>ITEM</v>
          </cell>
          <cell r="C86" t="str">
            <v xml:space="preserve">Demolición de piso en concreto de cualquier resistencia con espesor hasta de 12cm, manual o mecánicamente. Incluye retiro  de refuerzo e instalaciones embebidas, además recuperación de los materiales </v>
          </cell>
          <cell r="J86" t="str">
            <v>UNIDAD:</v>
          </cell>
        </row>
        <row r="87">
          <cell r="B87" t="str">
            <v>1.7</v>
          </cell>
          <cell r="J87" t="str">
            <v>m2</v>
          </cell>
        </row>
        <row r="88">
          <cell r="B88" t="str">
            <v>UBICACIÓN</v>
          </cell>
          <cell r="D88" t="str">
            <v>LARGO</v>
          </cell>
          <cell r="E88" t="str">
            <v>ANCHO</v>
          </cell>
          <cell r="F88" t="str">
            <v>ALTURA</v>
          </cell>
          <cell r="G88" t="str">
            <v>CANT.</v>
          </cell>
          <cell r="H88" t="str">
            <v>TOTAL</v>
          </cell>
          <cell r="I88" t="str">
            <v>DETALLES</v>
          </cell>
        </row>
        <row r="89">
          <cell r="H89">
            <v>0</v>
          </cell>
        </row>
        <row r="90">
          <cell r="H90">
            <v>0</v>
          </cell>
        </row>
        <row r="91">
          <cell r="H91">
            <v>0</v>
          </cell>
        </row>
        <row r="92">
          <cell r="H92">
            <v>0</v>
          </cell>
        </row>
        <row r="93">
          <cell r="H93">
            <v>0</v>
          </cell>
        </row>
        <row r="94">
          <cell r="H94">
            <v>0</v>
          </cell>
        </row>
        <row r="95">
          <cell r="H95">
            <v>0</v>
          </cell>
        </row>
        <row r="96">
          <cell r="H96">
            <v>0</v>
          </cell>
        </row>
        <row r="97">
          <cell r="G97" t="str">
            <v>TOTAL</v>
          </cell>
          <cell r="H97">
            <v>0</v>
          </cell>
        </row>
        <row r="98">
          <cell r="B98" t="str">
            <v>CAPITULO:</v>
          </cell>
          <cell r="C98" t="str">
            <v>1.</v>
          </cell>
          <cell r="D98" t="str">
            <v>RETIROS Y DEMOLICIONES</v>
          </cell>
          <cell r="I98" t="str">
            <v>ELABORÓ:</v>
          </cell>
          <cell r="J98" t="str">
            <v>FECHA:</v>
          </cell>
          <cell r="K98">
            <v>0</v>
          </cell>
        </row>
        <row r="99">
          <cell r="I99" t="str">
            <v>SANTIAGO JIMÉNEZ QUINTERO</v>
          </cell>
          <cell r="J99">
            <v>44378</v>
          </cell>
        </row>
        <row r="100">
          <cell r="B100" t="str">
            <v>ITEM</v>
          </cell>
          <cell r="C100" t="str">
            <v>Retiro de puertas y ventanas con sus respectivos marcos. Incluye cargue, transporte y disposicion final hasta donde indique la interventoria</v>
          </cell>
          <cell r="J100" t="str">
            <v>UNIDAD:</v>
          </cell>
        </row>
        <row r="101">
          <cell r="B101" t="str">
            <v>1.8</v>
          </cell>
          <cell r="J101" t="str">
            <v>un</v>
          </cell>
        </row>
        <row r="102">
          <cell r="B102" t="str">
            <v>UBICACIÓN</v>
          </cell>
          <cell r="D102" t="str">
            <v>LARGO</v>
          </cell>
          <cell r="E102" t="str">
            <v>ANCHO</v>
          </cell>
          <cell r="F102" t="str">
            <v>ALTURA</v>
          </cell>
          <cell r="G102" t="str">
            <v>CANT.</v>
          </cell>
          <cell r="H102" t="str">
            <v>TOTAL</v>
          </cell>
          <cell r="I102" t="str">
            <v>DETALLES</v>
          </cell>
        </row>
        <row r="103">
          <cell r="H103">
            <v>0</v>
          </cell>
        </row>
        <row r="104">
          <cell r="H104">
            <v>0</v>
          </cell>
        </row>
        <row r="105">
          <cell r="H105">
            <v>0</v>
          </cell>
        </row>
        <row r="106">
          <cell r="H106">
            <v>0</v>
          </cell>
        </row>
        <row r="107">
          <cell r="H107">
            <v>0</v>
          </cell>
        </row>
        <row r="108">
          <cell r="H108">
            <v>0</v>
          </cell>
        </row>
        <row r="109">
          <cell r="H109">
            <v>0</v>
          </cell>
        </row>
        <row r="110">
          <cell r="H110">
            <v>0</v>
          </cell>
        </row>
        <row r="111">
          <cell r="G111" t="str">
            <v>TOTAL</v>
          </cell>
          <cell r="H111">
            <v>0</v>
          </cell>
        </row>
        <row r="112">
          <cell r="B112" t="str">
            <v>CAPITULO:</v>
          </cell>
          <cell r="D112"/>
          <cell r="I112" t="str">
            <v>ELABORÓ:</v>
          </cell>
          <cell r="J112" t="str">
            <v>FECHA:</v>
          </cell>
          <cell r="K112">
            <v>0</v>
          </cell>
        </row>
        <row r="113">
          <cell r="I113" t="str">
            <v>SANTIAGO JIMÉNEZ QUINTERO</v>
          </cell>
          <cell r="J113">
            <v>44378</v>
          </cell>
        </row>
        <row r="114">
          <cell r="B114" t="str">
            <v>ITEM</v>
          </cell>
          <cell r="C114"/>
          <cell r="J114" t="str">
            <v>UNIDAD:</v>
          </cell>
        </row>
        <row r="115">
          <cell r="J115"/>
        </row>
        <row r="116">
          <cell r="B116" t="str">
            <v>UBICACIÓN</v>
          </cell>
          <cell r="D116" t="str">
            <v>LARGO</v>
          </cell>
          <cell r="E116" t="str">
            <v>ANCHO</v>
          </cell>
          <cell r="F116" t="str">
            <v>ALTURA</v>
          </cell>
          <cell r="G116" t="str">
            <v>CANT.</v>
          </cell>
          <cell r="H116" t="str">
            <v>TOTAL</v>
          </cell>
          <cell r="I116" t="str">
            <v>DETALLES</v>
          </cell>
        </row>
        <row r="117">
          <cell r="H117">
            <v>0</v>
          </cell>
        </row>
        <row r="118">
          <cell r="H118">
            <v>0</v>
          </cell>
        </row>
        <row r="119">
          <cell r="H119">
            <v>0</v>
          </cell>
        </row>
        <row r="120">
          <cell r="H120">
            <v>0</v>
          </cell>
        </row>
        <row r="121">
          <cell r="H121">
            <v>0</v>
          </cell>
        </row>
        <row r="122">
          <cell r="H122">
            <v>0</v>
          </cell>
        </row>
        <row r="123">
          <cell r="H123">
            <v>0</v>
          </cell>
        </row>
        <row r="124">
          <cell r="H124">
            <v>0</v>
          </cell>
        </row>
        <row r="125">
          <cell r="G125" t="str">
            <v>TOTAL</v>
          </cell>
          <cell r="H125">
            <v>0</v>
          </cell>
        </row>
        <row r="126">
          <cell r="B126" t="str">
            <v>CAPITULO:</v>
          </cell>
          <cell r="D126"/>
          <cell r="I126" t="str">
            <v>ELABORÓ:</v>
          </cell>
          <cell r="J126" t="str">
            <v>FECHA:</v>
          </cell>
          <cell r="K126">
            <v>0</v>
          </cell>
        </row>
        <row r="127">
          <cell r="I127" t="str">
            <v>SANTIAGO JIMÉNEZ QUINTERO</v>
          </cell>
          <cell r="J127">
            <v>44378</v>
          </cell>
        </row>
        <row r="128">
          <cell r="B128" t="str">
            <v>ITEM</v>
          </cell>
          <cell r="C128"/>
          <cell r="J128" t="str">
            <v>UNIDAD:</v>
          </cell>
        </row>
        <row r="129">
          <cell r="J129"/>
        </row>
        <row r="130">
          <cell r="B130" t="str">
            <v>UBICACIÓN</v>
          </cell>
          <cell r="D130" t="str">
            <v>LARGO</v>
          </cell>
          <cell r="E130" t="str">
            <v>ANCHO</v>
          </cell>
          <cell r="F130" t="str">
            <v>ALTURA</v>
          </cell>
          <cell r="G130" t="str">
            <v>CANT.</v>
          </cell>
          <cell r="H130" t="str">
            <v>TOTAL</v>
          </cell>
          <cell r="I130" t="str">
            <v>DETALLES</v>
          </cell>
        </row>
        <row r="131">
          <cell r="H131">
            <v>0</v>
          </cell>
        </row>
        <row r="132">
          <cell r="H132">
            <v>0</v>
          </cell>
        </row>
        <row r="133">
          <cell r="H133">
            <v>0</v>
          </cell>
        </row>
        <row r="134">
          <cell r="H134">
            <v>0</v>
          </cell>
        </row>
        <row r="135">
          <cell r="H135">
            <v>0</v>
          </cell>
        </row>
        <row r="136">
          <cell r="H136">
            <v>0</v>
          </cell>
        </row>
        <row r="137">
          <cell r="H137">
            <v>0</v>
          </cell>
        </row>
        <row r="138">
          <cell r="H138">
            <v>0</v>
          </cell>
        </row>
        <row r="139">
          <cell r="G139" t="str">
            <v>TOTAL</v>
          </cell>
          <cell r="H139">
            <v>0</v>
          </cell>
        </row>
        <row r="140">
          <cell r="B140" t="str">
            <v>CAPITULO:</v>
          </cell>
          <cell r="D140"/>
          <cell r="I140" t="str">
            <v>ELABORÓ:</v>
          </cell>
          <cell r="J140" t="str">
            <v>FECHA:</v>
          </cell>
          <cell r="K140">
            <v>0</v>
          </cell>
        </row>
        <row r="141">
          <cell r="I141" t="str">
            <v>SANTIAGO JIMÉNEZ QUINTERO</v>
          </cell>
          <cell r="J141">
            <v>44378</v>
          </cell>
        </row>
        <row r="142">
          <cell r="B142" t="str">
            <v>ITEM</v>
          </cell>
          <cell r="C142"/>
          <cell r="J142" t="str">
            <v>UNIDAD:</v>
          </cell>
        </row>
        <row r="143">
          <cell r="J143"/>
        </row>
        <row r="144">
          <cell r="B144" t="str">
            <v>UBICACIÓN</v>
          </cell>
          <cell r="D144" t="str">
            <v>LARGO</v>
          </cell>
          <cell r="E144" t="str">
            <v>ANCHO</v>
          </cell>
          <cell r="F144" t="str">
            <v>ALTURA</v>
          </cell>
          <cell r="G144" t="str">
            <v>CANT.</v>
          </cell>
          <cell r="H144" t="str">
            <v>TOTAL</v>
          </cell>
          <cell r="I144" t="str">
            <v>DETALLES</v>
          </cell>
        </row>
        <row r="145">
          <cell r="H145">
            <v>0</v>
          </cell>
        </row>
        <row r="146">
          <cell r="H146">
            <v>0</v>
          </cell>
        </row>
        <row r="147">
          <cell r="H147">
            <v>0</v>
          </cell>
        </row>
        <row r="148">
          <cell r="H148">
            <v>0</v>
          </cell>
        </row>
        <row r="149">
          <cell r="H149">
            <v>0</v>
          </cell>
        </row>
        <row r="150">
          <cell r="H150">
            <v>0</v>
          </cell>
        </row>
        <row r="151">
          <cell r="H151">
            <v>0</v>
          </cell>
        </row>
        <row r="152">
          <cell r="H152">
            <v>0</v>
          </cell>
        </row>
        <row r="153">
          <cell r="G153" t="str">
            <v>TOTAL</v>
          </cell>
          <cell r="H153">
            <v>0</v>
          </cell>
        </row>
        <row r="154">
          <cell r="B154" t="str">
            <v>CAPITULO:</v>
          </cell>
          <cell r="D154"/>
          <cell r="I154" t="str">
            <v>ELABORÓ:</v>
          </cell>
          <cell r="J154" t="str">
            <v>FECHA:</v>
          </cell>
          <cell r="K154">
            <v>0</v>
          </cell>
        </row>
        <row r="155">
          <cell r="I155" t="str">
            <v>SANTIAGO JIMÉNEZ QUINTERO</v>
          </cell>
          <cell r="J155">
            <v>44378</v>
          </cell>
        </row>
        <row r="156">
          <cell r="B156" t="str">
            <v>ITEM</v>
          </cell>
          <cell r="C156"/>
          <cell r="J156" t="str">
            <v>UNIDAD:</v>
          </cell>
        </row>
        <row r="157">
          <cell r="J157"/>
        </row>
        <row r="158">
          <cell r="B158" t="str">
            <v>UBICACIÓN</v>
          </cell>
          <cell r="D158" t="str">
            <v>LARGO</v>
          </cell>
          <cell r="E158" t="str">
            <v>ANCHO</v>
          </cell>
          <cell r="F158" t="str">
            <v>ALTURA</v>
          </cell>
          <cell r="G158" t="str">
            <v>CANT.</v>
          </cell>
          <cell r="H158" t="str">
            <v>TOTAL</v>
          </cell>
          <cell r="I158" t="str">
            <v>DETALLES</v>
          </cell>
        </row>
        <row r="159">
          <cell r="H159">
            <v>0</v>
          </cell>
        </row>
        <row r="160">
          <cell r="H160">
            <v>0</v>
          </cell>
        </row>
        <row r="161">
          <cell r="H161">
            <v>0</v>
          </cell>
        </row>
        <row r="162">
          <cell r="H162">
            <v>0</v>
          </cell>
        </row>
        <row r="163">
          <cell r="H163">
            <v>0</v>
          </cell>
        </row>
        <row r="164">
          <cell r="H164">
            <v>0</v>
          </cell>
        </row>
        <row r="165">
          <cell r="H165">
            <v>0</v>
          </cell>
        </row>
        <row r="166">
          <cell r="H166">
            <v>0</v>
          </cell>
        </row>
        <row r="167">
          <cell r="G167" t="str">
            <v>TOTAL</v>
          </cell>
          <cell r="H167">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4">
          <cell r="B4" t="str">
            <v>ITEM</v>
          </cell>
          <cell r="C4" t="str">
            <v>DESCRIPCION</v>
          </cell>
          <cell r="D4" t="str">
            <v>UN</v>
          </cell>
          <cell r="E4" t="str">
            <v>CANTIDAD</v>
          </cell>
          <cell r="F4" t="str">
            <v>%</v>
          </cell>
          <cell r="G4" t="str">
            <v>VR. UNIT.</v>
          </cell>
          <cell r="H4" t="str">
            <v>VR. TOTAL</v>
          </cell>
        </row>
        <row r="5">
          <cell r="B5" t="str">
            <v>1.</v>
          </cell>
          <cell r="C5" t="str">
            <v>RETIROS Y DEMOLICIONES</v>
          </cell>
          <cell r="D5"/>
          <cell r="G5"/>
          <cell r="H5"/>
        </row>
        <row r="6">
          <cell r="B6" t="str">
            <v>1.1</v>
          </cell>
          <cell r="C6" t="str">
            <v>Desmonte de estructura y cubierta de techo existente en cualquier material. Incluye cargue y la disposición de los materiales sobrantes, y todos los demás elementos necesarios para su correcta ejecución.</v>
          </cell>
          <cell r="D6" t="str">
            <v>m2</v>
          </cell>
          <cell r="E6">
            <v>0</v>
          </cell>
          <cell r="G6"/>
          <cell r="H6">
            <v>17109</v>
          </cell>
        </row>
        <row r="7">
          <cell r="B7" t="str">
            <v>I. EQUIPO Y HERRAMIENTA</v>
          </cell>
          <cell r="H7">
            <v>956.21868333333339</v>
          </cell>
        </row>
        <row r="8">
          <cell r="C8" t="str">
            <v>Andamio completo+ruedas, sección 1.20m-1.50mx1.50m.</v>
          </cell>
          <cell r="D8" t="str">
            <v>día</v>
          </cell>
          <cell r="E8">
            <v>0.05</v>
          </cell>
          <cell r="G8">
            <v>1549</v>
          </cell>
          <cell r="H8">
            <v>77.45</v>
          </cell>
        </row>
        <row r="9">
          <cell r="C9" t="str">
            <v>Can zunchado en madera común 5,00x0,20x3,00.</v>
          </cell>
          <cell r="D9" t="str">
            <v>día</v>
          </cell>
          <cell r="E9">
            <v>0.23</v>
          </cell>
          <cell r="G9">
            <v>518</v>
          </cell>
          <cell r="H9">
            <v>119.14</v>
          </cell>
        </row>
        <row r="10">
          <cell r="C10" t="str">
            <v>Herramienta menor (5% MdeO)</v>
          </cell>
          <cell r="D10"/>
          <cell r="H10">
            <v>759.62868333333336</v>
          </cell>
        </row>
        <row r="11">
          <cell r="B11" t="str">
            <v>II. MATERIALES</v>
          </cell>
          <cell r="G11" t="str">
            <v xml:space="preserve"> </v>
          </cell>
          <cell r="H11">
            <v>0</v>
          </cell>
        </row>
        <row r="12">
          <cell r="C12"/>
          <cell r="D12"/>
          <cell r="G12"/>
          <cell r="H12">
            <v>0</v>
          </cell>
        </row>
        <row r="13">
          <cell r="C13"/>
          <cell r="D13"/>
          <cell r="G13"/>
          <cell r="H13">
            <v>0</v>
          </cell>
        </row>
        <row r="14">
          <cell r="C14"/>
          <cell r="D14"/>
          <cell r="G14"/>
          <cell r="H14">
            <v>0</v>
          </cell>
        </row>
        <row r="15">
          <cell r="C15"/>
          <cell r="D15"/>
          <cell r="G15"/>
          <cell r="H15">
            <v>0</v>
          </cell>
        </row>
        <row r="16">
          <cell r="C16"/>
          <cell r="D16"/>
          <cell r="G16"/>
          <cell r="H16">
            <v>0</v>
          </cell>
        </row>
        <row r="17">
          <cell r="B17" t="str">
            <v>III. TRANSPORTES</v>
          </cell>
          <cell r="F17" t="str">
            <v>km</v>
          </cell>
          <cell r="H17">
            <v>960</v>
          </cell>
        </row>
        <row r="18">
          <cell r="C18" t="str">
            <v xml:space="preserve">Transporte de material sobrante de la demolicion </v>
          </cell>
          <cell r="D18" t="str">
            <v>m3/km</v>
          </cell>
          <cell r="E18">
            <v>0.2</v>
          </cell>
          <cell r="F18">
            <v>4</v>
          </cell>
          <cell r="G18">
            <v>1200</v>
          </cell>
          <cell r="H18">
            <v>960</v>
          </cell>
        </row>
        <row r="19">
          <cell r="C19"/>
          <cell r="D19"/>
          <cell r="G19"/>
          <cell r="H19">
            <v>0</v>
          </cell>
        </row>
        <row r="20">
          <cell r="C20"/>
          <cell r="D20"/>
          <cell r="G20"/>
          <cell r="H20">
            <v>0</v>
          </cell>
        </row>
        <row r="21">
          <cell r="B21" t="str">
            <v>IV. MANO DE OBRA</v>
          </cell>
          <cell r="H21">
            <v>15192.573666666665</v>
          </cell>
        </row>
        <row r="22">
          <cell r="C22" t="str">
            <v>Oficial de Primera</v>
          </cell>
          <cell r="D22"/>
          <cell r="E22">
            <v>1</v>
          </cell>
          <cell r="F22">
            <v>12</v>
          </cell>
          <cell r="G22">
            <v>128707.84999999999</v>
          </cell>
          <cell r="H22">
            <v>10725.654166666665</v>
          </cell>
        </row>
        <row r="23">
          <cell r="C23" t="str">
            <v>Ayudante Raso</v>
          </cell>
          <cell r="D23"/>
          <cell r="E23">
            <v>1</v>
          </cell>
          <cell r="F23">
            <v>12</v>
          </cell>
          <cell r="G23">
            <v>53603.034</v>
          </cell>
          <cell r="H23">
            <v>4466.9195</v>
          </cell>
        </row>
        <row r="24">
          <cell r="C24"/>
          <cell r="D24"/>
          <cell r="G24"/>
          <cell r="H24">
            <v>0</v>
          </cell>
        </row>
        <row r="25">
          <cell r="B25" t="str">
            <v>1.2</v>
          </cell>
          <cell r="C25" t="str">
            <v>Desmonte y reinstalación de combo sanitario (sanitario y lavamanos) e incrustaciones, lavadero, orinal o pozuelo. Incluye los materiales, y todos los demás elementos necesarios para su correcta ejecución.</v>
          </cell>
          <cell r="D25" t="str">
            <v>un</v>
          </cell>
          <cell r="E25">
            <v>0</v>
          </cell>
          <cell r="G25"/>
          <cell r="H25">
            <v>35894</v>
          </cell>
        </row>
        <row r="26">
          <cell r="B26" t="str">
            <v>I. EQUIPO Y HERRAMIENTA</v>
          </cell>
          <cell r="H26">
            <v>1179.5695899999998</v>
          </cell>
        </row>
        <row r="27">
          <cell r="C27" t="str">
            <v>Herramienta menor (5% MdeO)</v>
          </cell>
          <cell r="D27"/>
          <cell r="F27"/>
          <cell r="G27">
            <v>0</v>
          </cell>
          <cell r="H27">
            <v>1179.5695899999998</v>
          </cell>
        </row>
        <row r="28">
          <cell r="C28"/>
          <cell r="D28"/>
          <cell r="G28"/>
          <cell r="H28">
            <v>0</v>
          </cell>
        </row>
        <row r="29">
          <cell r="C29"/>
          <cell r="D29"/>
          <cell r="G29"/>
          <cell r="H29">
            <v>0</v>
          </cell>
        </row>
        <row r="30">
          <cell r="B30" t="str">
            <v>II. MATERIALES</v>
          </cell>
          <cell r="H30">
            <v>11123.2</v>
          </cell>
        </row>
        <row r="31">
          <cell r="C31" t="str">
            <v>Cemento blanco</v>
          </cell>
          <cell r="D31" t="str">
            <v>kg</v>
          </cell>
          <cell r="E31">
            <v>0.05</v>
          </cell>
          <cell r="G31">
            <v>1900</v>
          </cell>
          <cell r="H31">
            <v>95</v>
          </cell>
        </row>
        <row r="32">
          <cell r="C32" t="str">
            <v>Dioxido de titanio</v>
          </cell>
          <cell r="D32" t="str">
            <v>kg</v>
          </cell>
          <cell r="E32">
            <v>0.05</v>
          </cell>
          <cell r="G32">
            <v>1000</v>
          </cell>
          <cell r="H32">
            <v>50</v>
          </cell>
        </row>
        <row r="33">
          <cell r="C33" t="str">
            <v>Aux mortero de revoque 1:4</v>
          </cell>
          <cell r="D33" t="str">
            <v>m3</v>
          </cell>
          <cell r="E33">
            <v>2.5000000000000001E-2</v>
          </cell>
          <cell r="G33">
            <v>439128</v>
          </cell>
          <cell r="H33">
            <v>10978.2</v>
          </cell>
        </row>
        <row r="34">
          <cell r="C34"/>
          <cell r="D34"/>
          <cell r="G34"/>
          <cell r="H34">
            <v>0</v>
          </cell>
        </row>
        <row r="35">
          <cell r="C35"/>
          <cell r="D35"/>
          <cell r="G35"/>
          <cell r="H35">
            <v>0</v>
          </cell>
        </row>
        <row r="36">
          <cell r="B36" t="str">
            <v>III. TRANSPORTES</v>
          </cell>
          <cell r="H36">
            <v>0</v>
          </cell>
        </row>
        <row r="37">
          <cell r="C37"/>
          <cell r="D37"/>
          <cell r="G37"/>
          <cell r="H37">
            <v>0</v>
          </cell>
        </row>
        <row r="38">
          <cell r="C38"/>
          <cell r="D38"/>
          <cell r="G38"/>
          <cell r="H38">
            <v>0</v>
          </cell>
        </row>
        <row r="39">
          <cell r="C39"/>
          <cell r="D39"/>
          <cell r="G39"/>
          <cell r="H39">
            <v>0</v>
          </cell>
        </row>
        <row r="40">
          <cell r="B40" t="str">
            <v>IV. MANO DE OBRA</v>
          </cell>
          <cell r="H40">
            <v>23591.391799999998</v>
          </cell>
        </row>
        <row r="41">
          <cell r="C41" t="str">
            <v>Oficial de Primera</v>
          </cell>
          <cell r="D41"/>
          <cell r="E41">
            <v>1</v>
          </cell>
          <cell r="F41">
            <v>10</v>
          </cell>
          <cell r="G41">
            <v>128707.84999999999</v>
          </cell>
          <cell r="H41">
            <v>12870.785</v>
          </cell>
        </row>
        <row r="42">
          <cell r="C42" t="str">
            <v>Ayudante Raso</v>
          </cell>
          <cell r="D42"/>
          <cell r="E42">
            <v>1</v>
          </cell>
          <cell r="F42">
            <v>10</v>
          </cell>
          <cell r="G42">
            <v>53603.034</v>
          </cell>
          <cell r="H42">
            <v>10720.6068</v>
          </cell>
        </row>
        <row r="43">
          <cell r="C43"/>
          <cell r="D43"/>
          <cell r="G43"/>
          <cell r="H43">
            <v>0</v>
          </cell>
        </row>
        <row r="44">
          <cell r="B44" t="str">
            <v>1.3</v>
          </cell>
          <cell r="C44" t="str">
            <v>Demolicion de estructura en concreto y concreto reforzado existente, incluye cargue, transporte interno y externo, y todos los demás elementos necesarios para su correcta ejecución.</v>
          </cell>
          <cell r="D44" t="str">
            <v>m3</v>
          </cell>
          <cell r="E44">
            <v>0</v>
          </cell>
          <cell r="G44"/>
          <cell r="H44">
            <v>153242</v>
          </cell>
        </row>
        <row r="45">
          <cell r="B45" t="str">
            <v>I. EQUIPO Y HERRAMIENTA</v>
          </cell>
          <cell r="H45">
            <v>32697.215124999999</v>
          </cell>
        </row>
        <row r="46">
          <cell r="C46" t="str">
            <v>Herramienta menor (5% MdeO)</v>
          </cell>
          <cell r="D46"/>
          <cell r="H46">
            <v>5697.2151249999997</v>
          </cell>
        </row>
        <row r="47">
          <cell r="C47" t="str">
            <v>Martillo demoledor</v>
          </cell>
          <cell r="D47" t="str">
            <v>dia</v>
          </cell>
          <cell r="E47">
            <v>0.5</v>
          </cell>
          <cell r="G47">
            <v>54000</v>
          </cell>
          <cell r="H47">
            <v>27000</v>
          </cell>
        </row>
        <row r="48">
          <cell r="H48">
            <v>0</v>
          </cell>
        </row>
        <row r="49">
          <cell r="B49" t="str">
            <v>II. MATERIALES</v>
          </cell>
          <cell r="H49">
            <v>0</v>
          </cell>
        </row>
        <row r="50">
          <cell r="C50"/>
          <cell r="D50"/>
          <cell r="G50"/>
          <cell r="H50">
            <v>0</v>
          </cell>
        </row>
        <row r="51">
          <cell r="C51"/>
          <cell r="D51"/>
          <cell r="G51"/>
          <cell r="H51">
            <v>0</v>
          </cell>
        </row>
        <row r="52">
          <cell r="C52"/>
          <cell r="D52"/>
          <cell r="G52"/>
          <cell r="H52">
            <v>0</v>
          </cell>
        </row>
        <row r="53">
          <cell r="C53"/>
          <cell r="D53"/>
          <cell r="G53"/>
          <cell r="H53">
            <v>0</v>
          </cell>
        </row>
        <row r="54">
          <cell r="C54"/>
          <cell r="D54"/>
          <cell r="G54"/>
          <cell r="H54">
            <v>0</v>
          </cell>
        </row>
        <row r="55">
          <cell r="B55" t="str">
            <v>III. TRANSPORTES</v>
          </cell>
          <cell r="F55" t="str">
            <v>km</v>
          </cell>
          <cell r="H55">
            <v>6600</v>
          </cell>
        </row>
        <row r="56">
          <cell r="C56" t="str">
            <v xml:space="preserve">Transporte de material sobrante de la demolicion </v>
          </cell>
          <cell r="D56" t="str">
            <v>m3/km</v>
          </cell>
          <cell r="E56">
            <v>1.1000000000000001</v>
          </cell>
          <cell r="F56">
            <v>5</v>
          </cell>
          <cell r="G56">
            <v>1200</v>
          </cell>
          <cell r="H56">
            <v>6600</v>
          </cell>
        </row>
        <row r="57">
          <cell r="C57"/>
          <cell r="D57"/>
          <cell r="G57"/>
          <cell r="H57">
            <v>0</v>
          </cell>
        </row>
        <row r="58">
          <cell r="C58"/>
          <cell r="D58"/>
          <cell r="G58"/>
          <cell r="H58">
            <v>0</v>
          </cell>
        </row>
        <row r="59">
          <cell r="B59" t="str">
            <v>IV. MANO DE OBRA</v>
          </cell>
          <cell r="H59">
            <v>113944.30249999999</v>
          </cell>
        </row>
        <row r="60">
          <cell r="C60" t="str">
            <v>Oficial de Primera</v>
          </cell>
          <cell r="D60"/>
          <cell r="E60">
            <v>1</v>
          </cell>
          <cell r="F60">
            <v>1.6</v>
          </cell>
          <cell r="G60">
            <v>128707.84999999999</v>
          </cell>
          <cell r="H60">
            <v>80442.406249999985</v>
          </cell>
        </row>
        <row r="61">
          <cell r="C61" t="str">
            <v>Ayudante Raso</v>
          </cell>
          <cell r="D61"/>
          <cell r="E61">
            <v>1</v>
          </cell>
          <cell r="F61">
            <v>1.6</v>
          </cell>
          <cell r="G61">
            <v>53603.034</v>
          </cell>
          <cell r="H61">
            <v>33501.896249999998</v>
          </cell>
        </row>
        <row r="62">
          <cell r="C62"/>
          <cell r="D62"/>
          <cell r="G62"/>
          <cell r="H62">
            <v>0</v>
          </cell>
        </row>
        <row r="63">
          <cell r="B63" t="str">
            <v>1,4</v>
          </cell>
          <cell r="C63" t="str">
            <v>Demolicion de muros existentes en cualquier material y de cualquier espesor.Incluye retiro de revoques, enchapes, baldosa, madera, granito, vinilo o cualquier otro acabado que se encuentre sobre el muro.  Incluye cargue y transporte interno y externo y todo lo demas necesario para su correcta ejecucion.</v>
          </cell>
          <cell r="D63" t="str">
            <v>m2</v>
          </cell>
          <cell r="E63">
            <v>0</v>
          </cell>
          <cell r="G63"/>
          <cell r="H63">
            <v>52885</v>
          </cell>
        </row>
        <row r="64">
          <cell r="B64" t="str">
            <v>I. EQUIPO Y HERRAMIENTA</v>
          </cell>
          <cell r="H64">
            <v>6965.9493166666671</v>
          </cell>
        </row>
        <row r="65">
          <cell r="C65" t="str">
            <v>Herramienta menor (5% MdeO)</v>
          </cell>
          <cell r="D65"/>
          <cell r="H65">
            <v>1965.9493166666668</v>
          </cell>
        </row>
        <row r="66">
          <cell r="C66" t="str">
            <v>Pulidora</v>
          </cell>
          <cell r="D66" t="str">
            <v>dia</v>
          </cell>
          <cell r="E66">
            <v>0.25</v>
          </cell>
          <cell r="G66">
            <v>20000</v>
          </cell>
          <cell r="H66">
            <v>5000</v>
          </cell>
        </row>
        <row r="67">
          <cell r="H67">
            <v>0</v>
          </cell>
        </row>
        <row r="68">
          <cell r="B68" t="str">
            <v>II. MATERIALES</v>
          </cell>
          <cell r="H68">
            <v>0</v>
          </cell>
        </row>
        <row r="69">
          <cell r="C69"/>
          <cell r="D69"/>
          <cell r="G69"/>
          <cell r="H69">
            <v>0</v>
          </cell>
        </row>
        <row r="70">
          <cell r="C70"/>
          <cell r="D70"/>
          <cell r="G70"/>
          <cell r="H70">
            <v>0</v>
          </cell>
        </row>
        <row r="71">
          <cell r="C71"/>
          <cell r="D71"/>
          <cell r="G71"/>
          <cell r="H71">
            <v>0</v>
          </cell>
        </row>
        <row r="72">
          <cell r="C72"/>
          <cell r="D72"/>
          <cell r="G72"/>
          <cell r="H72">
            <v>0</v>
          </cell>
        </row>
        <row r="73">
          <cell r="C73"/>
          <cell r="D73"/>
          <cell r="G73"/>
          <cell r="H73">
            <v>0</v>
          </cell>
        </row>
        <row r="74">
          <cell r="B74" t="str">
            <v>III. TRANSPORTES</v>
          </cell>
          <cell r="F74" t="str">
            <v>km</v>
          </cell>
          <cell r="H74">
            <v>6600</v>
          </cell>
        </row>
        <row r="75">
          <cell r="C75" t="str">
            <v xml:space="preserve">Transporte de material sobrante de la demolicion </v>
          </cell>
          <cell r="D75" t="str">
            <v>m3/km</v>
          </cell>
          <cell r="E75">
            <v>1.1000000000000001</v>
          </cell>
          <cell r="F75">
            <v>5</v>
          </cell>
          <cell r="G75">
            <v>1200</v>
          </cell>
          <cell r="H75">
            <v>6600</v>
          </cell>
        </row>
        <row r="76">
          <cell r="C76"/>
          <cell r="D76"/>
          <cell r="G76"/>
          <cell r="H76">
            <v>0</v>
          </cell>
        </row>
        <row r="77">
          <cell r="C77"/>
          <cell r="D77"/>
          <cell r="G77"/>
          <cell r="H77">
            <v>0</v>
          </cell>
        </row>
        <row r="78">
          <cell r="B78" t="str">
            <v>IV. MANO DE OBRA</v>
          </cell>
          <cell r="H78">
            <v>39318.986333333334</v>
          </cell>
        </row>
        <row r="79">
          <cell r="C79" t="str">
            <v>Oficial de Primera</v>
          </cell>
          <cell r="D79"/>
          <cell r="E79">
            <v>1</v>
          </cell>
          <cell r="F79">
            <v>6</v>
          </cell>
          <cell r="G79">
            <v>128707.84999999999</v>
          </cell>
          <cell r="H79">
            <v>21451.308333333331</v>
          </cell>
        </row>
        <row r="80">
          <cell r="C80" t="str">
            <v>Ayudante Raso</v>
          </cell>
          <cell r="D80"/>
          <cell r="E80">
            <v>2</v>
          </cell>
          <cell r="F80">
            <v>6</v>
          </cell>
          <cell r="G80">
            <v>53603.034</v>
          </cell>
          <cell r="H80">
            <v>17867.678</v>
          </cell>
        </row>
        <row r="81">
          <cell r="C81"/>
          <cell r="D81"/>
          <cell r="G81"/>
          <cell r="H81">
            <v>0</v>
          </cell>
        </row>
        <row r="82">
          <cell r="B82" t="str">
            <v>1,5</v>
          </cell>
          <cell r="C82" t="str">
            <v>Desmonte de elementos de unidad sanitaria o lavamanos o orinal o lavadero o de pozuelo de cocina  existente. Incluye la disposición de los materiales, y todos los demás elementos necesarios para su correcta ejecución.</v>
          </cell>
          <cell r="D82" t="str">
            <v>un</v>
          </cell>
          <cell r="E82">
            <v>0</v>
          </cell>
          <cell r="G82"/>
          <cell r="H82">
            <v>15762</v>
          </cell>
        </row>
        <row r="83">
          <cell r="B83" t="str">
            <v>I. EQUIPO Y HERRAMIENTA</v>
          </cell>
          <cell r="H83">
            <v>607.70294666666666</v>
          </cell>
        </row>
        <row r="84">
          <cell r="C84" t="str">
            <v>Herramienta menor (5% MdeO)</v>
          </cell>
          <cell r="D84"/>
          <cell r="H84">
            <v>607.70294666666666</v>
          </cell>
        </row>
        <row r="85">
          <cell r="H85">
            <v>0</v>
          </cell>
        </row>
        <row r="86">
          <cell r="H86">
            <v>0</v>
          </cell>
        </row>
        <row r="87">
          <cell r="B87" t="str">
            <v>II. MATERIALES</v>
          </cell>
          <cell r="H87">
            <v>0</v>
          </cell>
        </row>
        <row r="88">
          <cell r="C88"/>
          <cell r="D88"/>
          <cell r="G88"/>
          <cell r="H88">
            <v>0</v>
          </cell>
        </row>
        <row r="89">
          <cell r="C89"/>
          <cell r="D89"/>
          <cell r="G89"/>
          <cell r="H89">
            <v>0</v>
          </cell>
        </row>
        <row r="90">
          <cell r="C90"/>
          <cell r="D90"/>
          <cell r="G90"/>
          <cell r="H90">
            <v>0</v>
          </cell>
        </row>
        <row r="91">
          <cell r="C91"/>
          <cell r="D91"/>
          <cell r="G91"/>
          <cell r="H91">
            <v>0</v>
          </cell>
        </row>
        <row r="92">
          <cell r="C92"/>
          <cell r="D92"/>
          <cell r="G92"/>
          <cell r="H92">
            <v>0</v>
          </cell>
        </row>
        <row r="93">
          <cell r="B93" t="str">
            <v>III. TRANSPORTES</v>
          </cell>
          <cell r="F93" t="str">
            <v>km</v>
          </cell>
          <cell r="H93">
            <v>3000</v>
          </cell>
        </row>
        <row r="94">
          <cell r="C94" t="str">
            <v>transporte de material sobrante de la demolicion</v>
          </cell>
          <cell r="D94" t="str">
            <v>m3/km</v>
          </cell>
          <cell r="E94">
            <v>0.5</v>
          </cell>
          <cell r="F94">
            <v>5</v>
          </cell>
          <cell r="G94">
            <v>1200</v>
          </cell>
          <cell r="H94">
            <v>3000</v>
          </cell>
        </row>
        <row r="95">
          <cell r="C95"/>
          <cell r="D95"/>
          <cell r="G95"/>
          <cell r="H95">
            <v>0</v>
          </cell>
        </row>
        <row r="96">
          <cell r="C96"/>
          <cell r="D96"/>
          <cell r="G96"/>
          <cell r="H96">
            <v>0</v>
          </cell>
        </row>
        <row r="97">
          <cell r="B97" t="str">
            <v>IV. MANO DE OBRA</v>
          </cell>
          <cell r="H97">
            <v>12154.058933333334</v>
          </cell>
        </row>
        <row r="98">
          <cell r="C98" t="str">
            <v>Oficial de Primera</v>
          </cell>
          <cell r="D98"/>
          <cell r="E98">
            <v>1</v>
          </cell>
          <cell r="F98">
            <v>15</v>
          </cell>
          <cell r="G98">
            <v>128707.84999999999</v>
          </cell>
          <cell r="H98">
            <v>8580.5233333333326</v>
          </cell>
        </row>
        <row r="99">
          <cell r="C99" t="str">
            <v>Ayudante Raso</v>
          </cell>
          <cell r="D99"/>
          <cell r="E99">
            <v>1</v>
          </cell>
          <cell r="F99">
            <v>15</v>
          </cell>
          <cell r="G99">
            <v>53603.034</v>
          </cell>
          <cell r="H99">
            <v>3573.5356000000002</v>
          </cell>
        </row>
        <row r="100">
          <cell r="C100"/>
          <cell r="D100"/>
          <cell r="G100"/>
          <cell r="H100">
            <v>0</v>
          </cell>
        </row>
        <row r="101">
          <cell r="B101" t="str">
            <v>1,6</v>
          </cell>
          <cell r="C101" t="str">
            <v>Demolición de enchape. Incluye cargue, transporte interno y externo,  botada y disposición del material de demolición y todos los elementos necesarios para su correcta ejecución y funcionamiento.</v>
          </cell>
          <cell r="D101" t="str">
            <v>m2</v>
          </cell>
          <cell r="E101">
            <v>0</v>
          </cell>
          <cell r="G101"/>
          <cell r="H101">
            <v>16012</v>
          </cell>
        </row>
        <row r="102">
          <cell r="B102" t="str">
            <v>I. EQUIPO Y HERRAMIENTA</v>
          </cell>
          <cell r="H102">
            <v>759.62868333333336</v>
          </cell>
        </row>
        <row r="103">
          <cell r="C103" t="str">
            <v>Herramienta menor (5% MdeO)</v>
          </cell>
          <cell r="D103"/>
          <cell r="H103">
            <v>759.62868333333336</v>
          </cell>
        </row>
        <row r="104">
          <cell r="H104">
            <v>0</v>
          </cell>
        </row>
        <row r="105">
          <cell r="H105">
            <v>0</v>
          </cell>
        </row>
        <row r="106">
          <cell r="B106" t="str">
            <v>II. MATERIALES</v>
          </cell>
          <cell r="H106">
            <v>0</v>
          </cell>
        </row>
        <row r="107">
          <cell r="C107"/>
          <cell r="D107"/>
          <cell r="G107"/>
          <cell r="H107">
            <v>0</v>
          </cell>
        </row>
        <row r="108">
          <cell r="C108"/>
          <cell r="D108"/>
          <cell r="G108"/>
          <cell r="H108">
            <v>0</v>
          </cell>
        </row>
        <row r="109">
          <cell r="C109"/>
          <cell r="D109"/>
          <cell r="G109"/>
          <cell r="H109">
            <v>0</v>
          </cell>
        </row>
        <row r="110">
          <cell r="C110"/>
          <cell r="D110"/>
          <cell r="G110"/>
          <cell r="H110">
            <v>0</v>
          </cell>
        </row>
        <row r="111">
          <cell r="C111"/>
          <cell r="D111"/>
          <cell r="G111"/>
          <cell r="H111">
            <v>0</v>
          </cell>
        </row>
        <row r="112">
          <cell r="B112" t="str">
            <v>III. TRANSPORTES</v>
          </cell>
          <cell r="F112" t="str">
            <v>km</v>
          </cell>
          <cell r="H112">
            <v>60</v>
          </cell>
        </row>
        <row r="113">
          <cell r="C113" t="str">
            <v>transporte de material sobrante de la demolicion</v>
          </cell>
          <cell r="D113" t="str">
            <v>m3/km</v>
          </cell>
          <cell r="E113">
            <v>0.01</v>
          </cell>
          <cell r="F113">
            <v>5</v>
          </cell>
          <cell r="G113">
            <v>1200</v>
          </cell>
          <cell r="H113">
            <v>60</v>
          </cell>
        </row>
        <row r="114">
          <cell r="C114"/>
          <cell r="D114"/>
          <cell r="G114"/>
          <cell r="H114">
            <v>0</v>
          </cell>
        </row>
        <row r="115">
          <cell r="C115"/>
          <cell r="D115"/>
          <cell r="G115"/>
          <cell r="H115">
            <v>0</v>
          </cell>
        </row>
        <row r="116">
          <cell r="B116" t="str">
            <v>IV. MANO DE OBRA</v>
          </cell>
          <cell r="H116">
            <v>15192.573666666665</v>
          </cell>
        </row>
        <row r="117">
          <cell r="C117" t="str">
            <v>Oficial de Primera</v>
          </cell>
          <cell r="D117"/>
          <cell r="E117">
            <v>1</v>
          </cell>
          <cell r="F117">
            <v>12</v>
          </cell>
          <cell r="G117">
            <v>128707.84999999999</v>
          </cell>
          <cell r="H117">
            <v>10725.654166666665</v>
          </cell>
        </row>
        <row r="118">
          <cell r="C118" t="str">
            <v>Ayudante Raso</v>
          </cell>
          <cell r="D118"/>
          <cell r="E118">
            <v>1</v>
          </cell>
          <cell r="F118">
            <v>12</v>
          </cell>
          <cell r="G118">
            <v>53603.034</v>
          </cell>
          <cell r="H118">
            <v>4466.9195</v>
          </cell>
        </row>
        <row r="119">
          <cell r="C119"/>
          <cell r="D119"/>
          <cell r="G119"/>
          <cell r="H119">
            <v>0</v>
          </cell>
        </row>
        <row r="120">
          <cell r="B120" t="str">
            <v>1,7</v>
          </cell>
          <cell r="C120" t="str">
            <v xml:space="preserve">Demolición de piso en concreto de cualquier resistencia con espesor hasta de 12cm, manual o mecánicamente. Incluye retiro  de refuerzo e instalaciones embebidas, además recuperación de los materiales </v>
          </cell>
          <cell r="D120" t="str">
            <v>m2</v>
          </cell>
          <cell r="E120">
            <v>0</v>
          </cell>
          <cell r="G120"/>
          <cell r="H120">
            <v>26363</v>
          </cell>
        </row>
        <row r="121">
          <cell r="B121" t="str">
            <v>I. EQUIPO Y HERRAMIENTA</v>
          </cell>
          <cell r="H121">
            <v>7411.5544200000004</v>
          </cell>
        </row>
        <row r="122">
          <cell r="C122" t="str">
            <v>Herramienta menor (5% MdeO)</v>
          </cell>
          <cell r="D122"/>
          <cell r="H122">
            <v>911.55442000000005</v>
          </cell>
        </row>
        <row r="123">
          <cell r="C123" t="str">
            <v>Martillo demoledor</v>
          </cell>
          <cell r="D123" t="str">
            <v>dia</v>
          </cell>
          <cell r="E123">
            <v>10</v>
          </cell>
          <cell r="G123">
            <v>65000</v>
          </cell>
          <cell r="H123">
            <v>6500</v>
          </cell>
        </row>
        <row r="124">
          <cell r="H124">
            <v>0</v>
          </cell>
        </row>
        <row r="125">
          <cell r="B125" t="str">
            <v>II. MATERIALES</v>
          </cell>
          <cell r="H125">
            <v>0</v>
          </cell>
        </row>
        <row r="126">
          <cell r="C126"/>
          <cell r="D126"/>
          <cell r="G126"/>
          <cell r="H126">
            <v>0</v>
          </cell>
        </row>
        <row r="127">
          <cell r="C127"/>
          <cell r="D127"/>
          <cell r="G127"/>
          <cell r="H127">
            <v>0</v>
          </cell>
        </row>
        <row r="128">
          <cell r="C128"/>
          <cell r="D128"/>
          <cell r="G128"/>
          <cell r="H128">
            <v>0</v>
          </cell>
        </row>
        <row r="129">
          <cell r="C129"/>
          <cell r="D129"/>
          <cell r="G129"/>
          <cell r="H129">
            <v>0</v>
          </cell>
        </row>
        <row r="130">
          <cell r="C130"/>
          <cell r="D130"/>
          <cell r="G130"/>
          <cell r="H130">
            <v>0</v>
          </cell>
        </row>
        <row r="131">
          <cell r="B131" t="str">
            <v>III. TRANSPORTES</v>
          </cell>
          <cell r="F131" t="str">
            <v>km</v>
          </cell>
          <cell r="H131">
            <v>720</v>
          </cell>
        </row>
        <row r="132">
          <cell r="C132" t="str">
            <v>transporte de material sobrante de la demolicion</v>
          </cell>
          <cell r="D132" t="str">
            <v>m3/km</v>
          </cell>
          <cell r="E132">
            <v>0.12</v>
          </cell>
          <cell r="F132">
            <v>5</v>
          </cell>
          <cell r="G132">
            <v>1200</v>
          </cell>
          <cell r="H132">
            <v>720</v>
          </cell>
        </row>
        <row r="133">
          <cell r="C133"/>
          <cell r="D133"/>
          <cell r="G133"/>
          <cell r="H133">
            <v>0</v>
          </cell>
        </row>
        <row r="134">
          <cell r="C134"/>
          <cell r="D134"/>
          <cell r="G134"/>
          <cell r="H134">
            <v>0</v>
          </cell>
        </row>
        <row r="135">
          <cell r="B135" t="str">
            <v>IV. MANO DE OBRA</v>
          </cell>
          <cell r="H135">
            <v>18231.088400000001</v>
          </cell>
        </row>
        <row r="136">
          <cell r="C136" t="str">
            <v>Oficial de Primera</v>
          </cell>
          <cell r="D136"/>
          <cell r="E136">
            <v>1</v>
          </cell>
          <cell r="F136">
            <v>10</v>
          </cell>
          <cell r="G136">
            <v>128707.84999999999</v>
          </cell>
          <cell r="H136">
            <v>12870.785</v>
          </cell>
        </row>
        <row r="137">
          <cell r="C137" t="str">
            <v>Ayudante Raso</v>
          </cell>
          <cell r="D137"/>
          <cell r="E137">
            <v>1</v>
          </cell>
          <cell r="F137">
            <v>10</v>
          </cell>
          <cell r="G137">
            <v>53603.034</v>
          </cell>
          <cell r="H137">
            <v>5360.3033999999998</v>
          </cell>
        </row>
        <row r="138">
          <cell r="C138"/>
          <cell r="D138"/>
          <cell r="G138"/>
          <cell r="H138">
            <v>0</v>
          </cell>
        </row>
        <row r="139">
          <cell r="B139" t="str">
            <v>1,8</v>
          </cell>
          <cell r="C139" t="str">
            <v>Retiro de puertas y ventanas con sus respectivos marcos. Incluye cargue, transporte y disposicion final hasta donde indique la interventoria</v>
          </cell>
          <cell r="D139" t="str">
            <v>un</v>
          </cell>
          <cell r="E139">
            <v>0</v>
          </cell>
          <cell r="G139"/>
          <cell r="H139">
            <v>19458</v>
          </cell>
        </row>
        <row r="140">
          <cell r="B140" t="str">
            <v>I. EQUIPO Y HERRAMIENTA</v>
          </cell>
          <cell r="H140">
            <v>911.55442000000005</v>
          </cell>
        </row>
        <row r="141">
          <cell r="C141" t="str">
            <v>Herramienta menor (5% MdeO)</v>
          </cell>
          <cell r="D141" t="str">
            <v>día</v>
          </cell>
          <cell r="H141">
            <v>911.55442000000005</v>
          </cell>
        </row>
        <row r="143">
          <cell r="D143"/>
        </row>
        <row r="144">
          <cell r="B144" t="str">
            <v>II. MATERIALES</v>
          </cell>
          <cell r="H144">
            <v>0</v>
          </cell>
        </row>
        <row r="145">
          <cell r="C145"/>
          <cell r="D145"/>
          <cell r="G145"/>
          <cell r="H145">
            <v>0</v>
          </cell>
        </row>
        <row r="146">
          <cell r="C146"/>
          <cell r="D146"/>
          <cell r="G146"/>
          <cell r="H146">
            <v>0</v>
          </cell>
        </row>
        <row r="147">
          <cell r="C147"/>
          <cell r="D147"/>
          <cell r="G147"/>
          <cell r="H147">
            <v>0</v>
          </cell>
        </row>
        <row r="148">
          <cell r="C148"/>
          <cell r="D148"/>
          <cell r="G148"/>
          <cell r="H148">
            <v>0</v>
          </cell>
        </row>
        <row r="149">
          <cell r="C149"/>
          <cell r="D149"/>
          <cell r="G149"/>
          <cell r="H149">
            <v>0</v>
          </cell>
        </row>
        <row r="150">
          <cell r="B150" t="str">
            <v>III. TRANSPORTES</v>
          </cell>
          <cell r="F150" t="str">
            <v>km</v>
          </cell>
          <cell r="H150">
            <v>315</v>
          </cell>
        </row>
        <row r="151">
          <cell r="C151" t="str">
            <v>transporte de material sobrante de la demolicion</v>
          </cell>
          <cell r="D151" t="str">
            <v>m3/km</v>
          </cell>
          <cell r="E151">
            <v>5.2500000000000005E-2</v>
          </cell>
          <cell r="F151">
            <v>5</v>
          </cell>
          <cell r="G151">
            <v>1200</v>
          </cell>
          <cell r="H151">
            <v>315</v>
          </cell>
        </row>
        <row r="152">
          <cell r="C152"/>
          <cell r="D152"/>
          <cell r="G152"/>
          <cell r="H152">
            <v>0</v>
          </cell>
        </row>
        <row r="153">
          <cell r="C153"/>
          <cell r="D153"/>
          <cell r="G153"/>
          <cell r="H153">
            <v>0</v>
          </cell>
        </row>
        <row r="154">
          <cell r="B154" t="str">
            <v>IV. MANO DE OBRA</v>
          </cell>
          <cell r="H154">
            <v>18231.088400000001</v>
          </cell>
        </row>
        <row r="155">
          <cell r="C155" t="str">
            <v>Ayudante Raso</v>
          </cell>
          <cell r="D155"/>
          <cell r="E155">
            <v>1</v>
          </cell>
          <cell r="F155">
            <v>10</v>
          </cell>
          <cell r="G155">
            <v>53603.034</v>
          </cell>
          <cell r="H155">
            <v>5360.3033999999998</v>
          </cell>
        </row>
        <row r="156">
          <cell r="C156" t="str">
            <v>Oficial de Primera</v>
          </cell>
          <cell r="D156"/>
          <cell r="E156">
            <v>1</v>
          </cell>
          <cell r="F156">
            <v>10</v>
          </cell>
          <cell r="G156">
            <v>128707.84999999999</v>
          </cell>
          <cell r="H156">
            <v>12870.785</v>
          </cell>
        </row>
        <row r="157">
          <cell r="C157"/>
          <cell r="D157"/>
          <cell r="G157"/>
          <cell r="H157">
            <v>0</v>
          </cell>
        </row>
        <row r="158">
          <cell r="B158">
            <v>2</v>
          </cell>
          <cell r="C158" t="str">
            <v>MOVIMIENTO DE TIERRA</v>
          </cell>
          <cell r="D158"/>
          <cell r="G158"/>
          <cell r="H158"/>
        </row>
        <row r="159">
          <cell r="B159" t="str">
            <v>2.1</v>
          </cell>
          <cell r="C159" t="str">
            <v>Excavación manual de 0-2m en material heterogéneo. Incluye cargue, transporte,  botada y disposición del material de excavación y todos los elementos necesarios para su correcta ejecución y funcionamiento.</v>
          </cell>
          <cell r="D159" t="str">
            <v>m3</v>
          </cell>
          <cell r="E159">
            <v>0</v>
          </cell>
          <cell r="G159"/>
          <cell r="H159">
            <v>49739</v>
          </cell>
        </row>
        <row r="160">
          <cell r="B160" t="str">
            <v>I. EQUIPO Y HERRAMIENTA</v>
          </cell>
          <cell r="H160">
            <v>2025.6764888888888</v>
          </cell>
        </row>
        <row r="161">
          <cell r="C161" t="str">
            <v>Herramienta menor (5% MdeO)</v>
          </cell>
          <cell r="D161"/>
          <cell r="F161"/>
          <cell r="H161">
            <v>2025.6764888888888</v>
          </cell>
        </row>
        <row r="162">
          <cell r="C162"/>
          <cell r="D162"/>
          <cell r="G162"/>
          <cell r="H162">
            <v>0</v>
          </cell>
        </row>
        <row r="163">
          <cell r="C163"/>
          <cell r="D163"/>
          <cell r="G163"/>
          <cell r="H163">
            <v>0</v>
          </cell>
        </row>
        <row r="164">
          <cell r="B164" t="str">
            <v>II. MATERIALES</v>
          </cell>
          <cell r="H164">
            <v>0</v>
          </cell>
        </row>
        <row r="165">
          <cell r="C165"/>
          <cell r="D165"/>
          <cell r="G165"/>
          <cell r="H165">
            <v>0</v>
          </cell>
        </row>
        <row r="166">
          <cell r="C166"/>
          <cell r="D166"/>
          <cell r="G166"/>
          <cell r="H166">
            <v>0</v>
          </cell>
        </row>
        <row r="167">
          <cell r="C167"/>
          <cell r="D167"/>
          <cell r="G167"/>
          <cell r="H167">
            <v>0</v>
          </cell>
        </row>
        <row r="168">
          <cell r="C168"/>
          <cell r="D168"/>
          <cell r="G168"/>
          <cell r="H168">
            <v>0</v>
          </cell>
        </row>
        <row r="169">
          <cell r="C169"/>
          <cell r="D169"/>
          <cell r="G169"/>
          <cell r="H169">
            <v>0</v>
          </cell>
        </row>
        <row r="170">
          <cell r="B170" t="str">
            <v>III. TRANSPORTES</v>
          </cell>
          <cell r="F170" t="str">
            <v>km</v>
          </cell>
          <cell r="H170">
            <v>7200</v>
          </cell>
        </row>
        <row r="171">
          <cell r="C171" t="str">
            <v>transporte de material sobrante de la demolicion</v>
          </cell>
          <cell r="D171" t="str">
            <v>m3/km</v>
          </cell>
          <cell r="E171">
            <v>1.2</v>
          </cell>
          <cell r="F171">
            <v>5</v>
          </cell>
          <cell r="G171">
            <v>1200</v>
          </cell>
          <cell r="H171">
            <v>7200</v>
          </cell>
        </row>
        <row r="172">
          <cell r="C172"/>
          <cell r="D172"/>
          <cell r="G172"/>
          <cell r="H172">
            <v>0</v>
          </cell>
        </row>
        <row r="173">
          <cell r="C173"/>
          <cell r="D173"/>
          <cell r="G173"/>
          <cell r="H173">
            <v>0</v>
          </cell>
        </row>
        <row r="174">
          <cell r="B174" t="str">
            <v>IV. MANO DE OBRA</v>
          </cell>
          <cell r="H174">
            <v>40513.529777777774</v>
          </cell>
        </row>
        <row r="175">
          <cell r="C175" t="str">
            <v>Oficial de Primera</v>
          </cell>
          <cell r="D175"/>
          <cell r="E175">
            <v>1</v>
          </cell>
          <cell r="F175">
            <v>4.5</v>
          </cell>
          <cell r="G175">
            <v>128707.84999999999</v>
          </cell>
          <cell r="H175">
            <v>28601.744444444441</v>
          </cell>
        </row>
        <row r="176">
          <cell r="C176" t="str">
            <v>Ayudante Raso</v>
          </cell>
          <cell r="D176"/>
          <cell r="E176">
            <v>1</v>
          </cell>
          <cell r="F176">
            <v>4.5</v>
          </cell>
          <cell r="G176">
            <v>53603.034</v>
          </cell>
          <cell r="H176">
            <v>11911.785333333333</v>
          </cell>
        </row>
        <row r="177">
          <cell r="C177"/>
          <cell r="D177"/>
          <cell r="G177"/>
          <cell r="H177">
            <v>0</v>
          </cell>
        </row>
        <row r="178">
          <cell r="B178" t="str">
            <v>2.2</v>
          </cell>
          <cell r="C178" t="str">
            <v>Suministro, Transporte e Instalación de entresuelo de 0,15m en piedra y 0,05m de arenilla. Incluye compactación mecánica, polietileno de baja densidad, materiales y todos los elementos necesarios para su correcta ejecución.</v>
          </cell>
          <cell r="D178" t="str">
            <v>m3</v>
          </cell>
          <cell r="E178">
            <v>0</v>
          </cell>
          <cell r="G178"/>
          <cell r="H178">
            <v>20370</v>
          </cell>
        </row>
        <row r="179">
          <cell r="B179" t="str">
            <v>I. EQUIPO Y HERRAMIENTA</v>
          </cell>
          <cell r="H179">
            <v>2794.8923974999998</v>
          </cell>
        </row>
        <row r="180">
          <cell r="C180" t="str">
            <v xml:space="preserve"> Compactador tipo rana</v>
          </cell>
          <cell r="D180" t="str">
            <v>día</v>
          </cell>
          <cell r="E180">
            <v>0.05</v>
          </cell>
          <cell r="F180"/>
          <cell r="G180">
            <v>50000</v>
          </cell>
          <cell r="H180">
            <v>2500</v>
          </cell>
        </row>
        <row r="181">
          <cell r="C181" t="str">
            <v>Herramienta menor (5% MdeO)</v>
          </cell>
          <cell r="D181" t="str">
            <v>día</v>
          </cell>
          <cell r="G181"/>
          <cell r="H181">
            <v>294.89239749999996</v>
          </cell>
        </row>
        <row r="182">
          <cell r="C182"/>
          <cell r="D182"/>
          <cell r="G182"/>
          <cell r="H182">
            <v>0</v>
          </cell>
        </row>
        <row r="183">
          <cell r="B183" t="str">
            <v>II. MATERIALES</v>
          </cell>
          <cell r="H183">
            <v>11677</v>
          </cell>
        </row>
        <row r="184">
          <cell r="C184" t="str">
            <v>Piedra de entresuelo tamaño 15cm</v>
          </cell>
          <cell r="D184" t="str">
            <v>m3</v>
          </cell>
          <cell r="E184">
            <v>0.15</v>
          </cell>
          <cell r="G184">
            <v>65000</v>
          </cell>
          <cell r="H184">
            <v>9750</v>
          </cell>
        </row>
        <row r="185">
          <cell r="C185" t="str">
            <v>Arenilla</v>
          </cell>
          <cell r="D185" t="str">
            <v>m3</v>
          </cell>
          <cell r="E185">
            <v>0.05</v>
          </cell>
          <cell r="G185">
            <v>30000</v>
          </cell>
          <cell r="H185">
            <v>1500</v>
          </cell>
        </row>
        <row r="186">
          <cell r="C186" t="str">
            <v>Polietileno negro</v>
          </cell>
          <cell r="D186" t="str">
            <v>m2</v>
          </cell>
          <cell r="E186">
            <v>1</v>
          </cell>
          <cell r="G186">
            <v>427</v>
          </cell>
          <cell r="H186">
            <v>427</v>
          </cell>
        </row>
        <row r="187">
          <cell r="C187"/>
          <cell r="D187"/>
          <cell r="G187"/>
          <cell r="H187">
            <v>0</v>
          </cell>
        </row>
        <row r="188">
          <cell r="C188"/>
          <cell r="D188"/>
          <cell r="G188"/>
          <cell r="H188">
            <v>0</v>
          </cell>
        </row>
        <row r="189">
          <cell r="B189" t="str">
            <v>III. TRANSPORTES</v>
          </cell>
          <cell r="H189">
            <v>0</v>
          </cell>
        </row>
        <row r="190">
          <cell r="C190"/>
          <cell r="D190"/>
          <cell r="G190"/>
          <cell r="H190">
            <v>0</v>
          </cell>
        </row>
        <row r="191">
          <cell r="C191"/>
          <cell r="D191"/>
          <cell r="G191"/>
          <cell r="H191">
            <v>0</v>
          </cell>
        </row>
        <row r="192">
          <cell r="C192"/>
          <cell r="D192"/>
          <cell r="G192"/>
          <cell r="H192">
            <v>0</v>
          </cell>
        </row>
        <row r="193">
          <cell r="B193" t="str">
            <v>IV. MANO DE OBRA</v>
          </cell>
          <cell r="H193">
            <v>5897.8479499999994</v>
          </cell>
        </row>
        <row r="194">
          <cell r="C194" t="str">
            <v>Oficial de Primera</v>
          </cell>
          <cell r="D194"/>
          <cell r="E194">
            <v>1</v>
          </cell>
          <cell r="F194">
            <v>40</v>
          </cell>
          <cell r="G194">
            <v>128707.84999999999</v>
          </cell>
          <cell r="H194">
            <v>3217.69625</v>
          </cell>
        </row>
        <row r="195">
          <cell r="C195" t="str">
            <v>Ayudante Raso</v>
          </cell>
          <cell r="D195"/>
          <cell r="E195">
            <v>2</v>
          </cell>
          <cell r="F195">
            <v>40</v>
          </cell>
          <cell r="G195">
            <v>53603.034</v>
          </cell>
          <cell r="H195">
            <v>2680.1516999999999</v>
          </cell>
        </row>
        <row r="197">
          <cell r="B197">
            <v>3</v>
          </cell>
          <cell r="C197" t="str">
            <v>ACERO DE REFUERZO</v>
          </cell>
          <cell r="D197"/>
          <cell r="G197"/>
          <cell r="H197"/>
        </row>
        <row r="198">
          <cell r="B198" t="str">
            <v>3.1</v>
          </cell>
          <cell r="C198" t="str">
            <v>Suministro, Transporte e Instalación de acero de refuerzo de 60.000Psi. Incluye figuración del acero, materiales, y todos los demás elementos necesarios para su correcta ejecución.</v>
          </cell>
          <cell r="D198" t="str">
            <v>kg</v>
          </cell>
          <cell r="E198">
            <v>0</v>
          </cell>
          <cell r="G198"/>
          <cell r="H198">
            <v>6095</v>
          </cell>
        </row>
        <row r="199">
          <cell r="B199" t="str">
            <v>I. EQUIPO Y HERRAMIENTA</v>
          </cell>
          <cell r="H199">
            <v>130.54392515837105</v>
          </cell>
        </row>
        <row r="200">
          <cell r="C200" t="str">
            <v>Cizalla</v>
          </cell>
          <cell r="D200" t="str">
            <v>día</v>
          </cell>
          <cell r="E200">
            <v>195</v>
          </cell>
          <cell r="F200"/>
          <cell r="G200">
            <v>15000</v>
          </cell>
          <cell r="H200">
            <v>76.92307692307692</v>
          </cell>
        </row>
        <row r="201">
          <cell r="C201" t="str">
            <v>Herramienta menor  (5% MdeO)</v>
          </cell>
          <cell r="G201"/>
          <cell r="H201">
            <v>53.620848235294119</v>
          </cell>
        </row>
        <row r="202">
          <cell r="C202"/>
          <cell r="D202"/>
          <cell r="G202"/>
          <cell r="H202">
            <v>0</v>
          </cell>
        </row>
        <row r="203">
          <cell r="B203" t="str">
            <v>II. MATERIALES</v>
          </cell>
          <cell r="H203">
            <v>4841.8500000000004</v>
          </cell>
        </row>
        <row r="204">
          <cell r="C204" t="str">
            <v>Acero de de refuerzo de 40.000Psi y de 60.000Psi</v>
          </cell>
          <cell r="D204" t="str">
            <v>kg</v>
          </cell>
          <cell r="E204">
            <v>1</v>
          </cell>
          <cell r="F204">
            <v>0.05</v>
          </cell>
          <cell r="G204">
            <v>4317</v>
          </cell>
          <cell r="H204">
            <v>4532.8500000000004</v>
          </cell>
        </row>
        <row r="205">
          <cell r="C205" t="str">
            <v>Alambre para amarre</v>
          </cell>
          <cell r="D205" t="str">
            <v>kg</v>
          </cell>
          <cell r="E205">
            <v>0.12</v>
          </cell>
          <cell r="F205">
            <v>0.03</v>
          </cell>
          <cell r="G205">
            <v>2500</v>
          </cell>
          <cell r="H205">
            <v>309</v>
          </cell>
        </row>
        <row r="206">
          <cell r="C206"/>
          <cell r="D206"/>
          <cell r="G206"/>
          <cell r="H206">
            <v>0</v>
          </cell>
        </row>
        <row r="207">
          <cell r="C207"/>
          <cell r="D207"/>
          <cell r="G207"/>
          <cell r="H207">
            <v>0</v>
          </cell>
        </row>
        <row r="208">
          <cell r="C208"/>
          <cell r="D208"/>
          <cell r="G208"/>
          <cell r="H208">
            <v>0</v>
          </cell>
        </row>
        <row r="209">
          <cell r="B209" t="str">
            <v>III. TRANSPORTES</v>
          </cell>
          <cell r="H209">
            <v>50</v>
          </cell>
        </row>
        <row r="210">
          <cell r="D210"/>
          <cell r="G210">
            <v>50</v>
          </cell>
          <cell r="H210">
            <v>50</v>
          </cell>
        </row>
        <row r="211">
          <cell r="C211"/>
          <cell r="D211"/>
          <cell r="G211"/>
          <cell r="H211">
            <v>0</v>
          </cell>
        </row>
        <row r="212">
          <cell r="C212"/>
          <cell r="D212"/>
          <cell r="G212"/>
          <cell r="H212">
            <v>0</v>
          </cell>
        </row>
        <row r="213">
          <cell r="B213" t="str">
            <v>IV. MANO DE OBRA</v>
          </cell>
          <cell r="H213">
            <v>1072.4169647058823</v>
          </cell>
        </row>
        <row r="214">
          <cell r="C214" t="str">
            <v>Oficial de Primera</v>
          </cell>
          <cell r="D214"/>
          <cell r="E214">
            <v>1</v>
          </cell>
          <cell r="F214">
            <v>170</v>
          </cell>
          <cell r="G214">
            <v>128707.84999999999</v>
          </cell>
          <cell r="H214">
            <v>757.1049999999999</v>
          </cell>
        </row>
        <row r="215">
          <cell r="C215" t="str">
            <v>Ayudante Raso</v>
          </cell>
          <cell r="D215"/>
          <cell r="E215">
            <v>1</v>
          </cell>
          <cell r="F215">
            <v>170</v>
          </cell>
          <cell r="G215">
            <v>53603.034</v>
          </cell>
          <cell r="H215">
            <v>315.31196470588236</v>
          </cell>
        </row>
        <row r="216">
          <cell r="C216"/>
          <cell r="D216"/>
          <cell r="G216"/>
          <cell r="H216">
            <v>0</v>
          </cell>
        </row>
        <row r="217">
          <cell r="B217" t="str">
            <v>3,2</v>
          </cell>
          <cell r="C217" t="str">
            <v>Suministro transporte y colocacion de malla electrosoldada 0,15*0,15 de 4mm de espesor.</v>
          </cell>
          <cell r="D217" t="str">
            <v>m2</v>
          </cell>
          <cell r="E217">
            <v>0</v>
          </cell>
          <cell r="G217"/>
          <cell r="H217">
            <v>11586</v>
          </cell>
        </row>
        <row r="218">
          <cell r="B218" t="str">
            <v>I. EQUIPO Y HERRAMIENTA</v>
          </cell>
          <cell r="H218">
            <v>130.54392515837105</v>
          </cell>
        </row>
        <row r="219">
          <cell r="C219" t="str">
            <v>Cizalla</v>
          </cell>
          <cell r="D219" t="str">
            <v>día</v>
          </cell>
          <cell r="E219">
            <v>195</v>
          </cell>
          <cell r="F219"/>
          <cell r="G219">
            <v>15000</v>
          </cell>
          <cell r="H219">
            <v>76.92307692307692</v>
          </cell>
        </row>
        <row r="220">
          <cell r="C220" t="str">
            <v>Herramienta menor  (5% MdeO)</v>
          </cell>
          <cell r="G220"/>
          <cell r="H220">
            <v>53.620848235294119</v>
          </cell>
        </row>
        <row r="221">
          <cell r="C221"/>
          <cell r="D221"/>
          <cell r="G221"/>
          <cell r="H221">
            <v>0</v>
          </cell>
        </row>
        <row r="222">
          <cell r="B222" t="str">
            <v>II. MATERIALES</v>
          </cell>
          <cell r="H222">
            <v>10382.65</v>
          </cell>
        </row>
        <row r="223">
          <cell r="C223" t="str">
            <v>Malla electrosoldada 0,15*0,15 de 4mm</v>
          </cell>
          <cell r="D223" t="str">
            <v>m2</v>
          </cell>
          <cell r="E223">
            <v>1</v>
          </cell>
          <cell r="F223">
            <v>0.05</v>
          </cell>
          <cell r="G223">
            <v>9643</v>
          </cell>
          <cell r="H223">
            <v>10125.15</v>
          </cell>
        </row>
        <row r="224">
          <cell r="C224" t="str">
            <v>Alambre para amarre</v>
          </cell>
          <cell r="D224" t="str">
            <v>kg</v>
          </cell>
          <cell r="E224">
            <v>0.1</v>
          </cell>
          <cell r="F224">
            <v>0.03</v>
          </cell>
          <cell r="G224">
            <v>2500</v>
          </cell>
          <cell r="H224">
            <v>257.5</v>
          </cell>
        </row>
        <row r="225">
          <cell r="C225"/>
          <cell r="D225"/>
          <cell r="G225"/>
          <cell r="H225">
            <v>0</v>
          </cell>
        </row>
        <row r="226">
          <cell r="C226"/>
          <cell r="D226"/>
          <cell r="G226"/>
          <cell r="H226">
            <v>0</v>
          </cell>
        </row>
        <row r="227">
          <cell r="C227"/>
          <cell r="D227"/>
          <cell r="G227"/>
          <cell r="H227">
            <v>0</v>
          </cell>
        </row>
        <row r="228">
          <cell r="B228" t="str">
            <v>III. TRANSPORTES</v>
          </cell>
          <cell r="H228">
            <v>0</v>
          </cell>
        </row>
        <row r="229">
          <cell r="D229"/>
          <cell r="H229">
            <v>0</v>
          </cell>
        </row>
        <row r="230">
          <cell r="C230"/>
          <cell r="D230"/>
          <cell r="G230"/>
          <cell r="H230">
            <v>0</v>
          </cell>
        </row>
        <row r="231">
          <cell r="C231"/>
          <cell r="D231"/>
          <cell r="G231"/>
          <cell r="H231">
            <v>0</v>
          </cell>
        </row>
        <row r="232">
          <cell r="B232" t="str">
            <v>IV. MANO DE OBRA</v>
          </cell>
          <cell r="H232">
            <v>1072.4169647058823</v>
          </cell>
        </row>
        <row r="233">
          <cell r="C233" t="str">
            <v>Oficial de Primera</v>
          </cell>
          <cell r="D233"/>
          <cell r="E233">
            <v>1</v>
          </cell>
          <cell r="F233">
            <v>170</v>
          </cell>
          <cell r="G233">
            <v>128707.84999999999</v>
          </cell>
          <cell r="H233">
            <v>757.1049999999999</v>
          </cell>
        </row>
        <row r="234">
          <cell r="C234" t="str">
            <v>Ayudante Raso</v>
          </cell>
          <cell r="D234"/>
          <cell r="E234">
            <v>1</v>
          </cell>
          <cell r="F234">
            <v>170</v>
          </cell>
          <cell r="G234">
            <v>53603.034</v>
          </cell>
          <cell r="H234">
            <v>315.31196470588236</v>
          </cell>
        </row>
        <row r="235">
          <cell r="C235"/>
          <cell r="D235"/>
          <cell r="G235"/>
          <cell r="H235">
            <v>0</v>
          </cell>
        </row>
        <row r="236">
          <cell r="B236">
            <v>4</v>
          </cell>
          <cell r="C236" t="str">
            <v>CONCRETOS Y ESTRUCTURAS</v>
          </cell>
          <cell r="D236"/>
          <cell r="G236"/>
          <cell r="H236"/>
        </row>
        <row r="237">
          <cell r="B237" t="str">
            <v>4.1</v>
          </cell>
          <cell r="C237" t="str">
            <v>Suministro, transporte e Instalación de viga de fundación en concreto de 21Mpa, vibrado y mezclado en obra. Incluye los materiales, y todos los demás elementos necesarios para su correcta ejecución. No incluye acero de refuerzo</v>
          </cell>
          <cell r="D237" t="str">
            <v>m3</v>
          </cell>
          <cell r="E237">
            <v>0</v>
          </cell>
          <cell r="G237"/>
          <cell r="H237">
            <v>593518</v>
          </cell>
        </row>
        <row r="238">
          <cell r="B238" t="str">
            <v>I. EQUIPO Y HERRAMIENTA</v>
          </cell>
          <cell r="H238">
            <v>29518.27836</v>
          </cell>
        </row>
        <row r="239">
          <cell r="C239" t="str">
            <v>Vibrador</v>
          </cell>
          <cell r="D239" t="str">
            <v>dia</v>
          </cell>
          <cell r="E239">
            <v>0.4</v>
          </cell>
          <cell r="F239"/>
          <cell r="G239">
            <v>37000</v>
          </cell>
          <cell r="H239">
            <v>14800</v>
          </cell>
        </row>
        <row r="240">
          <cell r="C240" t="str">
            <v>Formaleta</v>
          </cell>
          <cell r="D240" t="str">
            <v>global</v>
          </cell>
          <cell r="E240">
            <v>1</v>
          </cell>
          <cell r="G240">
            <v>10000</v>
          </cell>
          <cell r="H240">
            <v>10000</v>
          </cell>
        </row>
        <row r="241">
          <cell r="C241" t="str">
            <v>Herramienta menor  (5% MdeO)</v>
          </cell>
          <cell r="D241"/>
          <cell r="G241"/>
          <cell r="H241">
            <v>4718.2783599999993</v>
          </cell>
        </row>
        <row r="242">
          <cell r="B242" t="str">
            <v>II. MATERIALES</v>
          </cell>
          <cell r="H242">
            <v>469634.10000000003</v>
          </cell>
        </row>
        <row r="243">
          <cell r="C243" t="str">
            <v>Concreto 210kg/cm² 1:2:3</v>
          </cell>
          <cell r="D243" t="str">
            <v>m3</v>
          </cell>
          <cell r="E243">
            <v>1</v>
          </cell>
          <cell r="F243">
            <v>1.05</v>
          </cell>
          <cell r="G243">
            <v>441842</v>
          </cell>
          <cell r="H243">
            <v>463934.10000000003</v>
          </cell>
        </row>
        <row r="244">
          <cell r="C244" t="str">
            <v>Desencofrante biodegradable</v>
          </cell>
          <cell r="D244" t="str">
            <v>lt</v>
          </cell>
          <cell r="E244">
            <v>0.56999999999999995</v>
          </cell>
          <cell r="G244">
            <v>10000</v>
          </cell>
          <cell r="H244">
            <v>5699.9999999999991</v>
          </cell>
        </row>
        <row r="245">
          <cell r="C245"/>
          <cell r="D245"/>
          <cell r="G245"/>
          <cell r="H245">
            <v>0</v>
          </cell>
        </row>
        <row r="246">
          <cell r="C246"/>
          <cell r="D246"/>
          <cell r="G246"/>
          <cell r="H246">
            <v>0</v>
          </cell>
        </row>
        <row r="247">
          <cell r="C247"/>
          <cell r="D247"/>
          <cell r="G247"/>
          <cell r="H247">
            <v>0</v>
          </cell>
        </row>
        <row r="248">
          <cell r="B248" t="str">
            <v>III. TRANSPORTES</v>
          </cell>
          <cell r="H248">
            <v>0</v>
          </cell>
        </row>
        <row r="250">
          <cell r="C250"/>
          <cell r="D250"/>
          <cell r="G250"/>
          <cell r="H250">
            <v>0</v>
          </cell>
        </row>
        <row r="251">
          <cell r="C251"/>
          <cell r="D251"/>
          <cell r="G251"/>
          <cell r="H251">
            <v>0</v>
          </cell>
        </row>
        <row r="252">
          <cell r="B252" t="str">
            <v>IV. MANO DE OBRA</v>
          </cell>
          <cell r="H252">
            <v>94365.56719999999</v>
          </cell>
        </row>
        <row r="253">
          <cell r="C253" t="str">
            <v>Oficial de Primera</v>
          </cell>
          <cell r="D253"/>
          <cell r="E253">
            <v>1</v>
          </cell>
          <cell r="F253">
            <v>2.5</v>
          </cell>
          <cell r="G253">
            <v>128707.84999999999</v>
          </cell>
          <cell r="H253">
            <v>51483.14</v>
          </cell>
        </row>
        <row r="254">
          <cell r="C254" t="str">
            <v>Ayudante Raso</v>
          </cell>
          <cell r="D254"/>
          <cell r="E254">
            <v>2</v>
          </cell>
          <cell r="F254">
            <v>2.5</v>
          </cell>
          <cell r="G254">
            <v>53603.034</v>
          </cell>
          <cell r="H254">
            <v>42882.427199999998</v>
          </cell>
        </row>
        <row r="255">
          <cell r="C255"/>
          <cell r="D255"/>
          <cell r="G255"/>
          <cell r="H255">
            <v>0</v>
          </cell>
        </row>
        <row r="256">
          <cell r="B256" t="str">
            <v>4.2</v>
          </cell>
          <cell r="C256" t="str">
            <v>Suministro, Transporte e Instalación de columnas de confinamiento en concreto de 21Mpa, vibrado y mezclado en obra. Incluye los materiales, y todos los demás elementos necesarios para su correcta ejecución. No incluye acero de refuerzo.</v>
          </cell>
          <cell r="D256" t="str">
            <v>m3</v>
          </cell>
          <cell r="E256">
            <v>0</v>
          </cell>
          <cell r="G256"/>
          <cell r="H256">
            <v>644609</v>
          </cell>
        </row>
        <row r="257">
          <cell r="B257" t="str">
            <v>I. EQUIPO Y HERRAMIENTA</v>
          </cell>
          <cell r="H257">
            <v>53434.362800000003</v>
          </cell>
        </row>
        <row r="258">
          <cell r="C258" t="str">
            <v>Vibrador</v>
          </cell>
          <cell r="D258" t="str">
            <v>dia</v>
          </cell>
          <cell r="E258">
            <v>1.5</v>
          </cell>
          <cell r="F258"/>
          <cell r="G258">
            <v>37000</v>
          </cell>
          <cell r="H258">
            <v>24666.666666666668</v>
          </cell>
        </row>
        <row r="259">
          <cell r="C259" t="str">
            <v>Formaleta</v>
          </cell>
          <cell r="D259" t="str">
            <v>global</v>
          </cell>
          <cell r="E259">
            <v>1</v>
          </cell>
          <cell r="G259">
            <v>21000</v>
          </cell>
          <cell r="H259">
            <v>21000</v>
          </cell>
        </row>
        <row r="260">
          <cell r="C260" t="str">
            <v>Herramienta menor  (5% MdeO)</v>
          </cell>
          <cell r="D260"/>
          <cell r="G260"/>
          <cell r="H260">
            <v>6077.0294666666668</v>
          </cell>
        </row>
        <row r="261">
          <cell r="C261" t="str">
            <v>Andamio completo+ruedas, sección 1.20m-1.50mx1.50m.</v>
          </cell>
          <cell r="D261" t="str">
            <v>dia</v>
          </cell>
          <cell r="E261">
            <v>0.66666666666666663</v>
          </cell>
          <cell r="G261">
            <v>1500</v>
          </cell>
          <cell r="H261">
            <v>1000</v>
          </cell>
        </row>
        <row r="262">
          <cell r="C262" t="str">
            <v>Can zunchado en madera común 0,05x0,20x3,00.</v>
          </cell>
          <cell r="D262" t="str">
            <v>dia</v>
          </cell>
          <cell r="E262">
            <v>1.3333333333333333</v>
          </cell>
          <cell r="G262">
            <v>518</v>
          </cell>
          <cell r="H262">
            <v>690.66666666666663</v>
          </cell>
        </row>
        <row r="263">
          <cell r="B263" t="str">
            <v>II. MATERIALES</v>
          </cell>
          <cell r="H263">
            <v>469634.10000000003</v>
          </cell>
        </row>
        <row r="264">
          <cell r="C264" t="str">
            <v>Concreto 210kg/cm² 1:2:3</v>
          </cell>
          <cell r="D264" t="str">
            <v>m3</v>
          </cell>
          <cell r="E264">
            <v>1</v>
          </cell>
          <cell r="F264">
            <v>1.05</v>
          </cell>
          <cell r="G264">
            <v>441842</v>
          </cell>
          <cell r="H264">
            <v>463934.10000000003</v>
          </cell>
        </row>
        <row r="265">
          <cell r="C265" t="str">
            <v>Desencofrante biodegradable</v>
          </cell>
          <cell r="D265" t="str">
            <v>lt</v>
          </cell>
          <cell r="E265">
            <v>0.56999999999999995</v>
          </cell>
          <cell r="G265">
            <v>10000</v>
          </cell>
          <cell r="H265">
            <v>5699.9999999999991</v>
          </cell>
        </row>
        <row r="266">
          <cell r="C266"/>
          <cell r="D266"/>
          <cell r="G266"/>
          <cell r="H266">
            <v>0</v>
          </cell>
        </row>
        <row r="267">
          <cell r="C267"/>
          <cell r="D267"/>
          <cell r="G267"/>
          <cell r="H267">
            <v>0</v>
          </cell>
        </row>
        <row r="268">
          <cell r="C268"/>
          <cell r="D268"/>
          <cell r="G268"/>
          <cell r="H268">
            <v>0</v>
          </cell>
        </row>
        <row r="269">
          <cell r="B269" t="str">
            <v>III. TRANSPORTES</v>
          </cell>
          <cell r="H269">
            <v>0</v>
          </cell>
        </row>
        <row r="271">
          <cell r="C271"/>
          <cell r="D271"/>
          <cell r="G271"/>
          <cell r="H271">
            <v>0</v>
          </cell>
        </row>
        <row r="272">
          <cell r="C272"/>
          <cell r="D272"/>
          <cell r="G272"/>
          <cell r="H272">
            <v>0</v>
          </cell>
        </row>
        <row r="273">
          <cell r="B273" t="str">
            <v>IV. MANO DE OBRA</v>
          </cell>
          <cell r="H273">
            <v>121540.58933333332</v>
          </cell>
        </row>
        <row r="274">
          <cell r="C274" t="str">
            <v>Oficial de Primera</v>
          </cell>
          <cell r="D274"/>
          <cell r="E274">
            <v>1</v>
          </cell>
          <cell r="F274">
            <v>1.5</v>
          </cell>
          <cell r="G274">
            <v>128707.84999999999</v>
          </cell>
          <cell r="H274">
            <v>85805.233333333323</v>
          </cell>
        </row>
        <row r="275">
          <cell r="C275" t="str">
            <v>Ayudante Raso</v>
          </cell>
          <cell r="D275"/>
          <cell r="E275">
            <v>1</v>
          </cell>
          <cell r="F275">
            <v>1.5</v>
          </cell>
          <cell r="G275">
            <v>53603.034</v>
          </cell>
          <cell r="H275">
            <v>35735.356</v>
          </cell>
        </row>
        <row r="276">
          <cell r="C276"/>
          <cell r="D276"/>
          <cell r="G276"/>
          <cell r="H276">
            <v>0</v>
          </cell>
        </row>
        <row r="277">
          <cell r="B277" t="str">
            <v>4.3</v>
          </cell>
          <cell r="C277" t="str">
            <v>Suministro, Transporte e Instalación de viga de amarre superior en concreto de 21Mpa., vibrado y mezclado en obra. Incluye los materiales, y todos los demás elementos necesarios para su correcta ejecución. No incluye acero de refuerzo</v>
          </cell>
          <cell r="D277" t="str">
            <v>m3</v>
          </cell>
          <cell r="E277">
            <v>0</v>
          </cell>
          <cell r="G277"/>
          <cell r="H277">
            <v>693164</v>
          </cell>
        </row>
        <row r="278">
          <cell r="B278" t="str">
            <v>I. EQUIPO Y HERRAMIENTA</v>
          </cell>
          <cell r="H278">
            <v>66253.797266666661</v>
          </cell>
        </row>
        <row r="279">
          <cell r="C279" t="str">
            <v xml:space="preserve">Vibrador </v>
          </cell>
          <cell r="D279" t="str">
            <v>dia</v>
          </cell>
          <cell r="E279">
            <v>1.5</v>
          </cell>
          <cell r="F279"/>
          <cell r="G279">
            <v>37000</v>
          </cell>
          <cell r="H279">
            <v>24666.666666666668</v>
          </cell>
        </row>
        <row r="280">
          <cell r="C280" t="str">
            <v xml:space="preserve">Formaleta </v>
          </cell>
          <cell r="D280" t="str">
            <v>global</v>
          </cell>
          <cell r="E280">
            <v>1</v>
          </cell>
          <cell r="G280">
            <v>32000</v>
          </cell>
          <cell r="H280">
            <v>32000</v>
          </cell>
        </row>
        <row r="281">
          <cell r="C281" t="str">
            <v>Andamio completo+ruedas, sección 1.20m-1.50mx1.50m.</v>
          </cell>
          <cell r="D281" t="str">
            <v>día</v>
          </cell>
          <cell r="E281">
            <v>0.66666666666666663</v>
          </cell>
          <cell r="G281">
            <v>1549</v>
          </cell>
          <cell r="H281">
            <v>1032.6666666666665</v>
          </cell>
        </row>
        <row r="282">
          <cell r="C282" t="str">
            <v>Can zunchado en madera común 0,05x0,20x3,00.</v>
          </cell>
          <cell r="D282" t="str">
            <v>día</v>
          </cell>
          <cell r="E282">
            <v>1.3333333333333333</v>
          </cell>
          <cell r="G282">
            <v>518</v>
          </cell>
          <cell r="H282">
            <v>690.66666666666663</v>
          </cell>
        </row>
        <row r="283">
          <cell r="C283" t="str">
            <v>Herramienta menor (5% MdeO)</v>
          </cell>
          <cell r="D283"/>
          <cell r="G283"/>
          <cell r="H283">
            <v>7863.7972666666674</v>
          </cell>
        </row>
        <row r="284">
          <cell r="B284" t="str">
            <v>II. MATERIALES</v>
          </cell>
          <cell r="H284">
            <v>469634.10000000003</v>
          </cell>
        </row>
        <row r="285">
          <cell r="C285" t="str">
            <v>Concreto 210kg/cm² 1:2:3</v>
          </cell>
          <cell r="D285" t="str">
            <v>m3</v>
          </cell>
          <cell r="E285">
            <v>1</v>
          </cell>
          <cell r="F285">
            <v>1.05</v>
          </cell>
          <cell r="G285">
            <v>441842</v>
          </cell>
          <cell r="H285">
            <v>463934.10000000003</v>
          </cell>
        </row>
        <row r="286">
          <cell r="C286" t="str">
            <v>Desencofrante biodegradable</v>
          </cell>
          <cell r="D286" t="str">
            <v>lt</v>
          </cell>
          <cell r="E286">
            <v>0.56999999999999995</v>
          </cell>
          <cell r="G286">
            <v>10000</v>
          </cell>
          <cell r="H286">
            <v>5699.9999999999991</v>
          </cell>
        </row>
        <row r="287">
          <cell r="C287"/>
          <cell r="D287"/>
          <cell r="G287"/>
          <cell r="H287">
            <v>0</v>
          </cell>
        </row>
        <row r="288">
          <cell r="C288"/>
          <cell r="D288"/>
          <cell r="G288"/>
          <cell r="H288">
            <v>0</v>
          </cell>
        </row>
        <row r="289">
          <cell r="C289"/>
          <cell r="D289"/>
          <cell r="G289"/>
          <cell r="H289">
            <v>0</v>
          </cell>
        </row>
        <row r="290">
          <cell r="B290" t="str">
            <v>III. TRANSPORTES</v>
          </cell>
          <cell r="H290">
            <v>0</v>
          </cell>
        </row>
        <row r="292">
          <cell r="C292"/>
          <cell r="D292"/>
          <cell r="G292"/>
          <cell r="H292">
            <v>0</v>
          </cell>
        </row>
        <row r="293">
          <cell r="C293"/>
          <cell r="D293"/>
          <cell r="G293"/>
          <cell r="H293">
            <v>0</v>
          </cell>
        </row>
        <row r="294">
          <cell r="B294" t="str">
            <v>IV. MANO DE OBRA</v>
          </cell>
          <cell r="H294">
            <v>157275.94533333334</v>
          </cell>
        </row>
        <row r="295">
          <cell r="C295" t="str">
            <v>Oficial de Primera</v>
          </cell>
          <cell r="D295"/>
          <cell r="E295">
            <v>1</v>
          </cell>
          <cell r="F295">
            <v>1.5</v>
          </cell>
          <cell r="G295">
            <v>128707.84999999999</v>
          </cell>
          <cell r="H295">
            <v>85805.233333333323</v>
          </cell>
        </row>
        <row r="296">
          <cell r="C296" t="str">
            <v>Ayudante Raso</v>
          </cell>
          <cell r="D296"/>
          <cell r="E296">
            <v>2</v>
          </cell>
          <cell r="F296">
            <v>1.5</v>
          </cell>
          <cell r="G296">
            <v>53603.034</v>
          </cell>
          <cell r="H296">
            <v>71470.712</v>
          </cell>
        </row>
        <row r="297">
          <cell r="C297"/>
          <cell r="D297"/>
          <cell r="G297"/>
          <cell r="H297">
            <v>0</v>
          </cell>
        </row>
        <row r="298">
          <cell r="B298" t="str">
            <v>4.4</v>
          </cell>
          <cell r="C298" t="str">
            <v>Suministro, Transporte e Instalación de sobrecimiento en bloque de concreto de 12x19x39 a 2 hiladas. Incluye mortero de pega, materiales, y todos los demás elementos necesarios para su correcta ejecución.</v>
          </cell>
          <cell r="D298" t="str">
            <v>ml</v>
          </cell>
          <cell r="E298">
            <v>0</v>
          </cell>
          <cell r="G298"/>
          <cell r="H298">
            <v>39778</v>
          </cell>
        </row>
        <row r="299">
          <cell r="B299" t="str">
            <v>I. EQUIPO Y HERRAMIENTA</v>
          </cell>
          <cell r="H299">
            <v>455.77721000000003</v>
          </cell>
        </row>
        <row r="300">
          <cell r="C300" t="str">
            <v>Herramienta menor (5% MdeO)</v>
          </cell>
          <cell r="H300">
            <v>455.77721000000003</v>
          </cell>
        </row>
        <row r="302">
          <cell r="C302"/>
          <cell r="D302"/>
          <cell r="G302"/>
          <cell r="H302">
            <v>0</v>
          </cell>
        </row>
        <row r="303">
          <cell r="B303" t="str">
            <v>II. MATERIALES</v>
          </cell>
          <cell r="H303">
            <v>30206.560000000001</v>
          </cell>
        </row>
        <row r="304">
          <cell r="C304" t="str">
            <v>Bloque de concreto de 12x19x39 R-15Mpa</v>
          </cell>
          <cell r="D304" t="str">
            <v>un</v>
          </cell>
          <cell r="E304">
            <v>5</v>
          </cell>
          <cell r="G304">
            <v>2800</v>
          </cell>
          <cell r="H304">
            <v>14000</v>
          </cell>
        </row>
        <row r="305">
          <cell r="C305" t="str">
            <v>Aux mortero de pega</v>
          </cell>
          <cell r="D305" t="str">
            <v>M3</v>
          </cell>
          <cell r="E305">
            <v>0.01</v>
          </cell>
          <cell r="G305">
            <v>306656</v>
          </cell>
          <cell r="H305">
            <v>3066.56</v>
          </cell>
        </row>
        <row r="306">
          <cell r="C306" t="str">
            <v>Triturado</v>
          </cell>
          <cell r="D306" t="str">
            <v>m3</v>
          </cell>
          <cell r="E306">
            <v>0.14599999999999999</v>
          </cell>
          <cell r="G306">
            <v>90000</v>
          </cell>
          <cell r="H306">
            <v>13140</v>
          </cell>
        </row>
        <row r="307">
          <cell r="C307"/>
          <cell r="D307"/>
          <cell r="G307"/>
          <cell r="H307">
            <v>0</v>
          </cell>
        </row>
        <row r="308">
          <cell r="C308"/>
          <cell r="D308"/>
          <cell r="G308"/>
          <cell r="H308">
            <v>0</v>
          </cell>
        </row>
        <row r="309">
          <cell r="B309" t="str">
            <v>III. TRANSPORTES</v>
          </cell>
          <cell r="H309">
            <v>0</v>
          </cell>
        </row>
        <row r="311">
          <cell r="C311"/>
          <cell r="D311"/>
          <cell r="G311"/>
          <cell r="H311">
            <v>0</v>
          </cell>
        </row>
        <row r="312">
          <cell r="C312"/>
          <cell r="D312"/>
          <cell r="G312"/>
          <cell r="H312">
            <v>0</v>
          </cell>
        </row>
        <row r="313">
          <cell r="B313" t="str">
            <v>IV. MANO DE OBRA</v>
          </cell>
          <cell r="H313">
            <v>9115.5442000000003</v>
          </cell>
        </row>
        <row r="314">
          <cell r="C314" t="str">
            <v>Oficial de Primera</v>
          </cell>
          <cell r="D314"/>
          <cell r="E314">
            <v>1</v>
          </cell>
          <cell r="F314">
            <v>20</v>
          </cell>
          <cell r="G314">
            <v>128707.84999999999</v>
          </cell>
          <cell r="H314">
            <v>6435.3924999999999</v>
          </cell>
        </row>
        <row r="315">
          <cell r="C315" t="str">
            <v>Ayudante Raso</v>
          </cell>
          <cell r="D315"/>
          <cell r="E315">
            <v>1</v>
          </cell>
          <cell r="F315">
            <v>20</v>
          </cell>
          <cell r="G315">
            <v>53603.034</v>
          </cell>
          <cell r="H315">
            <v>2680.1516999999999</v>
          </cell>
        </row>
        <row r="316">
          <cell r="C316"/>
          <cell r="D316"/>
          <cell r="G316"/>
          <cell r="H316">
            <v>0</v>
          </cell>
        </row>
        <row r="317">
          <cell r="B317" t="str">
            <v>4.5</v>
          </cell>
          <cell r="C317" t="str">
            <v>Suministro, Transporte e Instalación de mampostería en ladrillo rayado para revocar a uno o dos caras de 12x20x40. Incluye mortero de pega 1:4, los materiales, y todos los demás elementos necesarios para su correcta ejecución.</v>
          </cell>
          <cell r="D317" t="str">
            <v>m2</v>
          </cell>
          <cell r="E317">
            <v>0</v>
          </cell>
          <cell r="G317"/>
          <cell r="H317">
            <v>37409</v>
          </cell>
        </row>
        <row r="318">
          <cell r="B318" t="str">
            <v>I. EQUIPO Y HERRAMIENTA</v>
          </cell>
          <cell r="H318">
            <v>1170.0544199999999</v>
          </cell>
        </row>
        <row r="319">
          <cell r="C319" t="str">
            <v>Andamio completo+ruedas, sección 1.20m-1.50mx1.50m.</v>
          </cell>
          <cell r="D319" t="str">
            <v>día</v>
          </cell>
          <cell r="E319">
            <v>0.1</v>
          </cell>
          <cell r="F319"/>
          <cell r="G319">
            <v>1549</v>
          </cell>
          <cell r="H319">
            <v>154.9</v>
          </cell>
        </row>
        <row r="320">
          <cell r="C320" t="str">
            <v>Can zunchado en madera común 0,05x0,20x3,00.</v>
          </cell>
          <cell r="D320" t="str">
            <v>día</v>
          </cell>
          <cell r="E320">
            <v>0.2</v>
          </cell>
          <cell r="G320">
            <v>518</v>
          </cell>
          <cell r="H320">
            <v>103.60000000000001</v>
          </cell>
        </row>
        <row r="321">
          <cell r="C321" t="str">
            <v>Herramienta menor (5% MdeO)</v>
          </cell>
          <cell r="D321"/>
          <cell r="G321"/>
          <cell r="H321">
            <v>911.55442000000005</v>
          </cell>
        </row>
        <row r="322">
          <cell r="B322" t="str">
            <v>II. MATERIALES</v>
          </cell>
          <cell r="H322">
            <v>18008.12</v>
          </cell>
        </row>
        <row r="323">
          <cell r="C323" t="str">
            <v>Ladrillo rayadio horizontal  12x20x40</v>
          </cell>
          <cell r="D323" t="str">
            <v>un</v>
          </cell>
          <cell r="E323">
            <v>12.5</v>
          </cell>
          <cell r="G323">
            <v>950</v>
          </cell>
          <cell r="H323">
            <v>11875</v>
          </cell>
        </row>
        <row r="324">
          <cell r="C324" t="str">
            <v>Aux mortero de pega</v>
          </cell>
          <cell r="D324" t="str">
            <v>M3</v>
          </cell>
          <cell r="E324">
            <v>0.02</v>
          </cell>
          <cell r="G324">
            <v>306656</v>
          </cell>
          <cell r="H324">
            <v>6133.12</v>
          </cell>
        </row>
        <row r="325">
          <cell r="C325"/>
          <cell r="D325"/>
          <cell r="G325"/>
          <cell r="H325">
            <v>0</v>
          </cell>
        </row>
        <row r="326">
          <cell r="C326"/>
          <cell r="D326"/>
          <cell r="G326"/>
          <cell r="H326">
            <v>0</v>
          </cell>
        </row>
        <row r="327">
          <cell r="C327"/>
          <cell r="D327"/>
          <cell r="G327"/>
          <cell r="H327">
            <v>0</v>
          </cell>
        </row>
        <row r="328">
          <cell r="B328" t="str">
            <v>III. TRANSPORTES</v>
          </cell>
          <cell r="H328">
            <v>0</v>
          </cell>
        </row>
        <row r="330">
          <cell r="C330"/>
          <cell r="D330"/>
          <cell r="G330"/>
          <cell r="H330">
            <v>0</v>
          </cell>
        </row>
        <row r="331">
          <cell r="C331"/>
          <cell r="D331"/>
          <cell r="G331"/>
          <cell r="H331">
            <v>0</v>
          </cell>
        </row>
        <row r="332">
          <cell r="B332" t="str">
            <v>IV. MANO DE OBRA</v>
          </cell>
          <cell r="H332">
            <v>18231.088400000001</v>
          </cell>
        </row>
        <row r="333">
          <cell r="C333" t="str">
            <v>Oficial de Primera</v>
          </cell>
          <cell r="D333"/>
          <cell r="E333">
            <v>1</v>
          </cell>
          <cell r="F333">
            <v>10</v>
          </cell>
          <cell r="G333">
            <v>128707.84999999999</v>
          </cell>
          <cell r="H333">
            <v>12870.785</v>
          </cell>
        </row>
        <row r="334">
          <cell r="C334" t="str">
            <v>Ayudante Raso</v>
          </cell>
          <cell r="D334"/>
          <cell r="E334">
            <v>1</v>
          </cell>
          <cell r="F334">
            <v>10</v>
          </cell>
          <cell r="G334">
            <v>53603.034</v>
          </cell>
          <cell r="H334">
            <v>5360.3033999999998</v>
          </cell>
        </row>
        <row r="335">
          <cell r="C335"/>
          <cell r="D335"/>
          <cell r="G335"/>
          <cell r="H335">
            <v>0</v>
          </cell>
        </row>
        <row r="336">
          <cell r="B336" t="str">
            <v>4.6</v>
          </cell>
          <cell r="C336" t="str">
            <v>Suministro, Transporte e Instalación de concreto esmaltado de 21Mpa para placa de piso, espesor 0,10m. Acabado con llana incluye plastico, malla electrosoldada, corte cada 2m, impermeabilizante para concreto, y todos los demás elementos necesarios para su correcta ejecución.</v>
          </cell>
          <cell r="D336" t="str">
            <v>m2</v>
          </cell>
          <cell r="E336">
            <v>0</v>
          </cell>
          <cell r="G336"/>
          <cell r="H336">
            <v>89619</v>
          </cell>
        </row>
        <row r="337">
          <cell r="B337" t="str">
            <v>I. EQUIPO Y HERRAMIENTA</v>
          </cell>
          <cell r="H337">
            <v>786.37972666666667</v>
          </cell>
        </row>
        <row r="338">
          <cell r="C338" t="str">
            <v>Herramienta menor  (5% MdeO)</v>
          </cell>
          <cell r="H338">
            <v>786.37972666666667</v>
          </cell>
        </row>
        <row r="340">
          <cell r="C340"/>
          <cell r="D340"/>
          <cell r="G340"/>
          <cell r="H340">
            <v>0</v>
          </cell>
        </row>
        <row r="341">
          <cell r="B341" t="str">
            <v>II. MATERIALES</v>
          </cell>
          <cell r="H341">
            <v>73104.63</v>
          </cell>
        </row>
        <row r="342">
          <cell r="C342" t="str">
            <v>Concreto 210kg/cm² 1:2:3</v>
          </cell>
          <cell r="D342" t="str">
            <v>M3</v>
          </cell>
          <cell r="E342">
            <v>0.1</v>
          </cell>
          <cell r="G342">
            <v>441842</v>
          </cell>
          <cell r="H342">
            <v>44184.200000000004</v>
          </cell>
        </row>
        <row r="343">
          <cell r="C343" t="str">
            <v>Malla electrosoldada D-84</v>
          </cell>
          <cell r="D343" t="str">
            <v>m2</v>
          </cell>
          <cell r="E343">
            <v>1</v>
          </cell>
          <cell r="G343">
            <v>9122.93</v>
          </cell>
          <cell r="H343">
            <v>9122.93</v>
          </cell>
        </row>
        <row r="344">
          <cell r="C344" t="str">
            <v>Mineral cualquier color</v>
          </cell>
          <cell r="D344" t="str">
            <v>kg</v>
          </cell>
          <cell r="E344">
            <v>0.1</v>
          </cell>
          <cell r="G344">
            <v>3500</v>
          </cell>
          <cell r="H344">
            <v>350</v>
          </cell>
        </row>
        <row r="345">
          <cell r="C345" t="str">
            <v>Impermeabilizante tipo sika 1 o similar</v>
          </cell>
          <cell r="D345" t="str">
            <v>kg</v>
          </cell>
          <cell r="E345">
            <v>1.05</v>
          </cell>
          <cell r="G345">
            <v>16950</v>
          </cell>
          <cell r="H345">
            <v>17797.5</v>
          </cell>
        </row>
        <row r="346">
          <cell r="C346" t="str">
            <v>Plastico negro calibre 3,5</v>
          </cell>
          <cell r="D346" t="str">
            <v>m2</v>
          </cell>
          <cell r="E346">
            <v>1</v>
          </cell>
          <cell r="G346">
            <v>1650</v>
          </cell>
          <cell r="H346">
            <v>1650</v>
          </cell>
        </row>
        <row r="347">
          <cell r="B347" t="str">
            <v>III. TRANSPORTES</v>
          </cell>
          <cell r="H347">
            <v>0</v>
          </cell>
        </row>
        <row r="349">
          <cell r="C349"/>
          <cell r="D349"/>
          <cell r="G349"/>
          <cell r="H349">
            <v>0</v>
          </cell>
        </row>
        <row r="350">
          <cell r="C350"/>
          <cell r="D350"/>
          <cell r="G350"/>
          <cell r="H350">
            <v>0</v>
          </cell>
        </row>
        <row r="351">
          <cell r="B351" t="str">
            <v>IV. MANO DE OBRA</v>
          </cell>
          <cell r="H351">
            <v>15727.594533333333</v>
          </cell>
        </row>
        <row r="352">
          <cell r="C352" t="str">
            <v>Oficial de Primera</v>
          </cell>
          <cell r="D352"/>
          <cell r="E352">
            <v>1</v>
          </cell>
          <cell r="F352">
            <v>15</v>
          </cell>
          <cell r="G352">
            <v>128707.84999999999</v>
          </cell>
          <cell r="H352">
            <v>8580.5233333333326</v>
          </cell>
        </row>
        <row r="353">
          <cell r="C353" t="str">
            <v>Ayudante Raso</v>
          </cell>
          <cell r="D353"/>
          <cell r="E353">
            <v>2</v>
          </cell>
          <cell r="F353">
            <v>15</v>
          </cell>
          <cell r="G353">
            <v>53603.034</v>
          </cell>
          <cell r="H353">
            <v>7147.0712000000003</v>
          </cell>
        </row>
        <row r="354">
          <cell r="C354"/>
          <cell r="D354"/>
          <cell r="G354"/>
          <cell r="H354">
            <v>0</v>
          </cell>
        </row>
        <row r="355">
          <cell r="B355" t="str">
            <v>4.7</v>
          </cell>
          <cell r="C355" t="str">
            <v>Suministro, Transporte e Instalación de revoque impermeabilizado en muros con mortero 1:4. Incluye fajas, ranuras, filetes, materiales, y todos los demás elementos necesarios para su correcta ejecución.</v>
          </cell>
          <cell r="D355" t="str">
            <v>m2</v>
          </cell>
          <cell r="E355">
            <v>0</v>
          </cell>
          <cell r="G355"/>
          <cell r="H355">
            <v>22795</v>
          </cell>
        </row>
        <row r="356">
          <cell r="B356" t="str">
            <v>I. EQUIPO Y HERRAMIENTA</v>
          </cell>
          <cell r="H356">
            <v>553.12115238095237</v>
          </cell>
        </row>
        <row r="357">
          <cell r="C357" t="str">
            <v>Andamio completo+ruedas, sección 1.20m-1.50mx1.50m.</v>
          </cell>
          <cell r="D357" t="str">
            <v>día</v>
          </cell>
          <cell r="E357">
            <v>4.7619047619047616E-2</v>
          </cell>
          <cell r="F357"/>
          <cell r="G357">
            <v>2500</v>
          </cell>
          <cell r="H357">
            <v>119.04761904761904</v>
          </cell>
        </row>
        <row r="358">
          <cell r="C358" t="str">
            <v>Herramienta menor (5% MdeO)</v>
          </cell>
          <cell r="G358"/>
          <cell r="H358">
            <v>434.07353333333333</v>
          </cell>
        </row>
        <row r="359">
          <cell r="C359"/>
          <cell r="D359"/>
          <cell r="G359"/>
          <cell r="H359">
            <v>0</v>
          </cell>
        </row>
        <row r="360">
          <cell r="B360" t="str">
            <v>II. MATERIALES</v>
          </cell>
          <cell r="H360">
            <v>13560</v>
          </cell>
        </row>
        <row r="361">
          <cell r="C361" t="str">
            <v>Aux mortero de revoque 1:4</v>
          </cell>
          <cell r="D361" t="str">
            <v>M3</v>
          </cell>
          <cell r="E361">
            <v>0.02</v>
          </cell>
          <cell r="G361">
            <v>439128</v>
          </cell>
          <cell r="H361">
            <v>0</v>
          </cell>
        </row>
        <row r="362">
          <cell r="C362" t="str">
            <v>Impermeabilizante tipo sika 1 o similar</v>
          </cell>
          <cell r="D362" t="str">
            <v>kg</v>
          </cell>
          <cell r="E362">
            <v>0.8</v>
          </cell>
          <cell r="G362">
            <v>16950</v>
          </cell>
          <cell r="H362">
            <v>13560</v>
          </cell>
        </row>
        <row r="363">
          <cell r="C363"/>
          <cell r="D363"/>
          <cell r="G363"/>
          <cell r="H363">
            <v>0</v>
          </cell>
        </row>
        <row r="364">
          <cell r="C364"/>
          <cell r="D364"/>
          <cell r="G364"/>
          <cell r="H364">
            <v>0</v>
          </cell>
        </row>
        <row r="365">
          <cell r="C365"/>
          <cell r="D365"/>
          <cell r="G365"/>
          <cell r="H365">
            <v>0</v>
          </cell>
        </row>
        <row r="366">
          <cell r="B366" t="str">
            <v>III. TRANSPORTES</v>
          </cell>
        </row>
        <row r="367">
          <cell r="D367"/>
        </row>
        <row r="368">
          <cell r="C368"/>
          <cell r="D368"/>
          <cell r="G368"/>
          <cell r="H368">
            <v>0</v>
          </cell>
        </row>
        <row r="369">
          <cell r="C369"/>
          <cell r="D369"/>
          <cell r="G369"/>
          <cell r="H369">
            <v>0</v>
          </cell>
        </row>
        <row r="370">
          <cell r="B370" t="str">
            <v>IV. MANO DE OBRA</v>
          </cell>
          <cell r="H370">
            <v>8681.4706666666661</v>
          </cell>
        </row>
        <row r="371">
          <cell r="C371" t="str">
            <v>Oficial de Primera</v>
          </cell>
          <cell r="D371"/>
          <cell r="E371">
            <v>1</v>
          </cell>
          <cell r="F371">
            <v>21</v>
          </cell>
          <cell r="G371">
            <v>128707.84999999999</v>
          </cell>
          <cell r="H371">
            <v>6128.945238095238</v>
          </cell>
        </row>
        <row r="372">
          <cell r="C372" t="str">
            <v>Ayudante Raso</v>
          </cell>
          <cell r="D372"/>
          <cell r="E372">
            <v>1</v>
          </cell>
          <cell r="F372">
            <v>21</v>
          </cell>
          <cell r="G372">
            <v>53603.034</v>
          </cell>
          <cell r="H372">
            <v>2552.5254285714286</v>
          </cell>
        </row>
        <row r="373">
          <cell r="C373"/>
          <cell r="D373"/>
          <cell r="G373"/>
          <cell r="H373">
            <v>0</v>
          </cell>
        </row>
        <row r="374">
          <cell r="B374" t="str">
            <v>4.8</v>
          </cell>
          <cell r="C374" t="str">
            <v xml:space="preserve">Suministro transporte y construccion de mortero de nivelacion  de piso, hasta 6 cm de espesor sobre losa de entrepiso, acabado con llana, con cortes cada 2m. Se incluye la malla electrosoldada, cortadora de piso con disco y consumibles con operador, y lo necesario para su correcta construccion. </v>
          </cell>
          <cell r="D374" t="str">
            <v>m2</v>
          </cell>
          <cell r="E374">
            <v>0</v>
          </cell>
          <cell r="G374"/>
          <cell r="H374">
            <v>77712.751799999998</v>
          </cell>
        </row>
        <row r="375">
          <cell r="B375" t="str">
            <v>I. EQUIPO Y HERRAMIENTA</v>
          </cell>
          <cell r="H375">
            <v>1179.5695899999998</v>
          </cell>
        </row>
        <row r="376">
          <cell r="C376" t="str">
            <v>Herramienta menor (5% MdeO)</v>
          </cell>
          <cell r="F376"/>
          <cell r="H376">
            <v>1179.5695899999998</v>
          </cell>
        </row>
        <row r="377">
          <cell r="G377"/>
        </row>
        <row r="378">
          <cell r="C378"/>
          <cell r="D378"/>
          <cell r="G378"/>
          <cell r="H378">
            <v>0</v>
          </cell>
        </row>
        <row r="379">
          <cell r="B379" t="str">
            <v>II. MATERIALES</v>
          </cell>
          <cell r="H379">
            <v>54121.36</v>
          </cell>
        </row>
        <row r="380">
          <cell r="C380" t="str">
            <v>Cemento</v>
          </cell>
          <cell r="D380" t="str">
            <v>saco</v>
          </cell>
          <cell r="E380">
            <v>0.54</v>
          </cell>
          <cell r="G380">
            <v>27800</v>
          </cell>
          <cell r="H380">
            <v>15012.000000000002</v>
          </cell>
        </row>
        <row r="381">
          <cell r="C381" t="str">
            <v>Arena triturada para concreto</v>
          </cell>
          <cell r="D381" t="str">
            <v>m3</v>
          </cell>
          <cell r="E381">
            <v>6.6000000000000003E-2</v>
          </cell>
          <cell r="G381">
            <v>57000</v>
          </cell>
          <cell r="H381">
            <v>3762</v>
          </cell>
        </row>
        <row r="382">
          <cell r="C382" t="str">
            <v>Malla electrosoldada D-84 (2,35m x 6m)</v>
          </cell>
          <cell r="D382" t="str">
            <v>un</v>
          </cell>
          <cell r="E382">
            <v>0.08</v>
          </cell>
          <cell r="G382">
            <v>441842</v>
          </cell>
          <cell r="H382">
            <v>35347.360000000001</v>
          </cell>
        </row>
        <row r="383">
          <cell r="H383">
            <v>0</v>
          </cell>
        </row>
        <row r="384">
          <cell r="C384"/>
          <cell r="D384"/>
          <cell r="G384"/>
          <cell r="H384">
            <v>0</v>
          </cell>
        </row>
        <row r="385">
          <cell r="B385" t="str">
            <v>III. TRANSPORTES</v>
          </cell>
          <cell r="H385">
            <v>0</v>
          </cell>
        </row>
        <row r="386">
          <cell r="D386"/>
          <cell r="H386">
            <v>0</v>
          </cell>
        </row>
        <row r="387">
          <cell r="C387"/>
          <cell r="D387"/>
          <cell r="G387"/>
          <cell r="H387">
            <v>0</v>
          </cell>
        </row>
        <row r="388">
          <cell r="C388"/>
          <cell r="D388"/>
          <cell r="G388"/>
          <cell r="H388">
            <v>0</v>
          </cell>
        </row>
        <row r="389">
          <cell r="B389" t="str">
            <v>IV. MANO DE OBRA</v>
          </cell>
          <cell r="H389">
            <v>23591.391799999998</v>
          </cell>
        </row>
        <row r="390">
          <cell r="C390" t="str">
            <v>Oficial de Primera</v>
          </cell>
          <cell r="D390"/>
          <cell r="E390">
            <v>1</v>
          </cell>
          <cell r="F390">
            <v>10</v>
          </cell>
          <cell r="G390">
            <v>128707.84999999999</v>
          </cell>
          <cell r="H390">
            <v>12870.785</v>
          </cell>
        </row>
        <row r="391">
          <cell r="C391" t="str">
            <v>Ayudante Raso</v>
          </cell>
          <cell r="D391"/>
          <cell r="E391">
            <v>2</v>
          </cell>
          <cell r="F391">
            <v>10</v>
          </cell>
          <cell r="G391">
            <v>53603.034</v>
          </cell>
          <cell r="H391">
            <v>10720.6068</v>
          </cell>
        </row>
        <row r="392">
          <cell r="C392"/>
          <cell r="D392"/>
          <cell r="G392"/>
          <cell r="H392">
            <v>0</v>
          </cell>
        </row>
        <row r="393">
          <cell r="B393">
            <v>5</v>
          </cell>
          <cell r="C393" t="str">
            <v>INSTALACIONES HIDRÁULICAS Y SANITARIAS</v>
          </cell>
          <cell r="D393"/>
          <cell r="G393"/>
          <cell r="H393"/>
        </row>
        <row r="394">
          <cell r="B394" t="str">
            <v>5.1</v>
          </cell>
          <cell r="C394" t="str">
            <v>Suministro, Transporte e Instalación de salida sanitaria de 2". Incluye todos los accesorios, recorrido máximo hasta 2,00m, limpiador, soldadura, teflón, además las perforaciones (canchas) en paredes o pisos que lo requieran, botada de escombros, y todos los elementos necesarios para su correcta ejecución.</v>
          </cell>
          <cell r="D394" t="str">
            <v>un</v>
          </cell>
          <cell r="E394">
            <v>0</v>
          </cell>
          <cell r="G394"/>
          <cell r="H394">
            <v>30626</v>
          </cell>
        </row>
        <row r="395">
          <cell r="B395" t="str">
            <v>I. EQUIPO Y HERRAMIENTA</v>
          </cell>
          <cell r="H395">
            <v>455.77721000000003</v>
          </cell>
        </row>
        <row r="396">
          <cell r="C396" t="str">
            <v>Herramienta menor (5% MdeO)</v>
          </cell>
          <cell r="H396">
            <v>455.77721000000003</v>
          </cell>
        </row>
        <row r="399">
          <cell r="B399" t="str">
            <v>II. MATERIALES</v>
          </cell>
          <cell r="H399">
            <v>21055</v>
          </cell>
        </row>
        <row r="400">
          <cell r="C400" t="str">
            <v>Tubería PVC Sanitaria 2"</v>
          </cell>
          <cell r="D400" t="str">
            <v>m</v>
          </cell>
          <cell r="E400">
            <v>1</v>
          </cell>
          <cell r="G400">
            <v>8400</v>
          </cell>
          <cell r="H400">
            <v>8400</v>
          </cell>
        </row>
        <row r="401">
          <cell r="C401" t="str">
            <v>Codo 90° PVC Sanitaria CxC 2"</v>
          </cell>
          <cell r="D401" t="str">
            <v>un</v>
          </cell>
          <cell r="E401">
            <v>1</v>
          </cell>
          <cell r="G401">
            <v>2150</v>
          </cell>
          <cell r="H401">
            <v>2150</v>
          </cell>
        </row>
        <row r="402">
          <cell r="C402" t="str">
            <v>Codo 45° PVC Sanitaria CxC 2"</v>
          </cell>
          <cell r="D402" t="str">
            <v>un</v>
          </cell>
          <cell r="E402">
            <v>1</v>
          </cell>
          <cell r="G402">
            <v>2590</v>
          </cell>
          <cell r="H402">
            <v>2590</v>
          </cell>
        </row>
        <row r="403">
          <cell r="C403" t="str">
            <v>Tapón de prueba PVC Sanitaria 2"</v>
          </cell>
          <cell r="D403" t="str">
            <v>un</v>
          </cell>
          <cell r="E403">
            <v>1</v>
          </cell>
          <cell r="G403">
            <v>1100</v>
          </cell>
          <cell r="H403">
            <v>1100</v>
          </cell>
        </row>
        <row r="404">
          <cell r="C404" t="str">
            <v>Buje soldado PVC Sanitaria de 2"x1 1/2"</v>
          </cell>
          <cell r="D404" t="str">
            <v>un</v>
          </cell>
          <cell r="E404">
            <v>1</v>
          </cell>
          <cell r="G404">
            <v>1700</v>
          </cell>
          <cell r="H404">
            <v>1700</v>
          </cell>
        </row>
        <row r="405">
          <cell r="C405" t="str">
            <v>Tee PVC Sanitaria de 2"x1 1/2"</v>
          </cell>
          <cell r="D405" t="str">
            <v>un</v>
          </cell>
          <cell r="E405">
            <v>0.2</v>
          </cell>
          <cell r="G405">
            <v>4050</v>
          </cell>
          <cell r="H405">
            <v>810</v>
          </cell>
        </row>
        <row r="406">
          <cell r="C406" t="str">
            <v>Soldadura PVC por 1/4</v>
          </cell>
          <cell r="D406" t="str">
            <v>un</v>
          </cell>
          <cell r="E406">
            <v>0.05</v>
          </cell>
          <cell r="G406">
            <v>53600</v>
          </cell>
          <cell r="H406">
            <v>2680</v>
          </cell>
        </row>
        <row r="407">
          <cell r="C407" t="str">
            <v>Limpiador PVC por 1/4</v>
          </cell>
          <cell r="D407" t="str">
            <v>un</v>
          </cell>
          <cell r="E407">
            <v>0.05</v>
          </cell>
          <cell r="G407">
            <v>21500</v>
          </cell>
          <cell r="H407">
            <v>1075</v>
          </cell>
        </row>
        <row r="408">
          <cell r="C408" t="str">
            <v>Estopa</v>
          </cell>
          <cell r="D408" t="str">
            <v>kg</v>
          </cell>
          <cell r="E408">
            <v>0.1</v>
          </cell>
          <cell r="G408">
            <v>5500</v>
          </cell>
          <cell r="H408">
            <v>550</v>
          </cell>
        </row>
        <row r="409">
          <cell r="C409"/>
          <cell r="D409"/>
          <cell r="G409"/>
          <cell r="H409">
            <v>0</v>
          </cell>
        </row>
        <row r="410">
          <cell r="B410" t="str">
            <v>III. TRANSPORTES</v>
          </cell>
          <cell r="H410">
            <v>0</v>
          </cell>
        </row>
        <row r="412">
          <cell r="C412"/>
          <cell r="D412"/>
          <cell r="G412"/>
          <cell r="H412">
            <v>0</v>
          </cell>
        </row>
        <row r="413">
          <cell r="C413"/>
          <cell r="D413"/>
          <cell r="G413"/>
          <cell r="H413">
            <v>0</v>
          </cell>
        </row>
        <row r="414">
          <cell r="B414" t="str">
            <v>IV. MANO DE OBRA</v>
          </cell>
          <cell r="H414">
            <v>9115.5442000000003</v>
          </cell>
        </row>
        <row r="415">
          <cell r="C415" t="str">
            <v>Oficial de Primera</v>
          </cell>
          <cell r="D415"/>
          <cell r="E415">
            <v>1</v>
          </cell>
          <cell r="F415">
            <v>20</v>
          </cell>
          <cell r="G415">
            <v>128707.84999999999</v>
          </cell>
          <cell r="H415">
            <v>6435.3924999999999</v>
          </cell>
        </row>
        <row r="416">
          <cell r="C416" t="str">
            <v>Ayudante Raso</v>
          </cell>
          <cell r="D416"/>
          <cell r="E416">
            <v>1</v>
          </cell>
          <cell r="F416">
            <v>20</v>
          </cell>
          <cell r="G416">
            <v>53603.034</v>
          </cell>
          <cell r="H416">
            <v>2680.1516999999999</v>
          </cell>
        </row>
        <row r="417">
          <cell r="C417"/>
          <cell r="D417"/>
          <cell r="G417"/>
          <cell r="H417">
            <v>0</v>
          </cell>
        </row>
        <row r="418">
          <cell r="B418" t="str">
            <v>5.2</v>
          </cell>
          <cell r="C418" t="str">
            <v>Suministro, Transporte e Instalación de salida sanitaria de 4". Incluye todos los accesorios, recorrido máximo hasta 2,00m, limpiador, soldadura, teflón, además las perforaciones (canchas) en paredes o pisos que lo requieran, botada de escombros, y todos los elementos necesarios para su correcta ejecución.</v>
          </cell>
          <cell r="D418" t="str">
            <v>un</v>
          </cell>
          <cell r="E418">
            <v>0</v>
          </cell>
          <cell r="G418"/>
          <cell r="H418">
            <v>78038</v>
          </cell>
        </row>
        <row r="419">
          <cell r="B419" t="str">
            <v>I. EQUIPO Y HERRAMIENTA</v>
          </cell>
          <cell r="H419">
            <v>506.4191222222222</v>
          </cell>
        </row>
        <row r="420">
          <cell r="C420" t="str">
            <v>Herramienta menor (5% MdeO)</v>
          </cell>
          <cell r="H420">
            <v>506.4191222222222</v>
          </cell>
        </row>
        <row r="423">
          <cell r="B423" t="str">
            <v>II. MATERIALES</v>
          </cell>
          <cell r="H423">
            <v>67403</v>
          </cell>
        </row>
        <row r="424">
          <cell r="C424" t="str">
            <v>Tubería PVC Sanitaria 4"</v>
          </cell>
          <cell r="D424" t="str">
            <v>m</v>
          </cell>
          <cell r="E424">
            <v>1</v>
          </cell>
          <cell r="G424">
            <v>17398</v>
          </cell>
          <cell r="H424">
            <v>17398</v>
          </cell>
        </row>
        <row r="425">
          <cell r="C425" t="str">
            <v>Codo 90° PVC Sanitaria CxC 4"</v>
          </cell>
          <cell r="D425" t="str">
            <v>un</v>
          </cell>
          <cell r="E425">
            <v>1</v>
          </cell>
          <cell r="G425">
            <v>8700</v>
          </cell>
          <cell r="H425">
            <v>8700</v>
          </cell>
        </row>
        <row r="426">
          <cell r="C426" t="str">
            <v>Codo 45° PVC Sanitaria CxC 4"</v>
          </cell>
          <cell r="D426" t="str">
            <v>un</v>
          </cell>
          <cell r="E426">
            <v>1</v>
          </cell>
          <cell r="G426">
            <v>9800</v>
          </cell>
          <cell r="H426">
            <v>9800</v>
          </cell>
        </row>
        <row r="427">
          <cell r="C427" t="str">
            <v>Tapón de prueba PVC Sanitaria 4"</v>
          </cell>
          <cell r="D427" t="str">
            <v>un</v>
          </cell>
          <cell r="E427">
            <v>1</v>
          </cell>
          <cell r="G427">
            <v>2200</v>
          </cell>
          <cell r="H427">
            <v>2200</v>
          </cell>
        </row>
        <row r="428">
          <cell r="C428" t="str">
            <v>Buje soldado PVC Sanitaria de 4"x 3"</v>
          </cell>
          <cell r="D428" t="str">
            <v>un</v>
          </cell>
          <cell r="E428">
            <v>1</v>
          </cell>
          <cell r="G428">
            <v>6500</v>
          </cell>
          <cell r="H428">
            <v>6500</v>
          </cell>
        </row>
        <row r="429">
          <cell r="C429" t="str">
            <v>Tee PVC Sanitaria de 4"x 3"</v>
          </cell>
          <cell r="D429" t="str">
            <v>un</v>
          </cell>
          <cell r="E429">
            <v>1</v>
          </cell>
          <cell r="G429">
            <v>18500</v>
          </cell>
          <cell r="H429">
            <v>18500</v>
          </cell>
        </row>
        <row r="430">
          <cell r="C430" t="str">
            <v>Soldadura PVC por 1/4</v>
          </cell>
          <cell r="D430" t="str">
            <v>un</v>
          </cell>
          <cell r="E430">
            <v>0.05</v>
          </cell>
          <cell r="G430">
            <v>53600</v>
          </cell>
          <cell r="H430">
            <v>2680</v>
          </cell>
        </row>
        <row r="431">
          <cell r="C431" t="str">
            <v>Limpiador PVC por 1/4</v>
          </cell>
          <cell r="D431" t="str">
            <v>un</v>
          </cell>
          <cell r="E431">
            <v>0.05</v>
          </cell>
          <cell r="G431">
            <v>21500</v>
          </cell>
          <cell r="H431">
            <v>1075</v>
          </cell>
        </row>
        <row r="432">
          <cell r="C432" t="str">
            <v>Estopa</v>
          </cell>
          <cell r="D432" t="str">
            <v>kg</v>
          </cell>
          <cell r="E432">
            <v>0.1</v>
          </cell>
          <cell r="G432">
            <v>5500</v>
          </cell>
          <cell r="H432">
            <v>550</v>
          </cell>
        </row>
        <row r="433">
          <cell r="C433"/>
          <cell r="D433"/>
          <cell r="G433"/>
          <cell r="H433">
            <v>0</v>
          </cell>
        </row>
        <row r="434">
          <cell r="B434" t="str">
            <v>III. TRANSPORTES</v>
          </cell>
          <cell r="H434">
            <v>0</v>
          </cell>
        </row>
        <row r="436">
          <cell r="C436"/>
          <cell r="D436"/>
          <cell r="G436"/>
          <cell r="H436">
            <v>0</v>
          </cell>
        </row>
        <row r="437">
          <cell r="C437"/>
          <cell r="D437"/>
          <cell r="G437"/>
          <cell r="H437">
            <v>0</v>
          </cell>
        </row>
        <row r="438">
          <cell r="B438" t="str">
            <v>IV. MANO DE OBRA</v>
          </cell>
          <cell r="H438">
            <v>10128.382444444444</v>
          </cell>
        </row>
        <row r="439">
          <cell r="C439" t="str">
            <v>Oficial de Primera</v>
          </cell>
          <cell r="D439"/>
          <cell r="E439">
            <v>1</v>
          </cell>
          <cell r="F439">
            <v>18</v>
          </cell>
          <cell r="G439">
            <v>128707.84999999999</v>
          </cell>
          <cell r="H439">
            <v>7150.4361111111102</v>
          </cell>
        </row>
        <row r="440">
          <cell r="C440" t="str">
            <v>Ayudante Raso</v>
          </cell>
          <cell r="D440"/>
          <cell r="E440">
            <v>1</v>
          </cell>
          <cell r="F440">
            <v>18</v>
          </cell>
          <cell r="G440">
            <v>53603.034</v>
          </cell>
          <cell r="H440">
            <v>2977.9463333333333</v>
          </cell>
        </row>
        <row r="441">
          <cell r="C441"/>
          <cell r="D441"/>
          <cell r="G441"/>
          <cell r="H441">
            <v>0</v>
          </cell>
        </row>
        <row r="442">
          <cell r="B442" t="str">
            <v>5.3</v>
          </cell>
          <cell r="C442" t="str">
            <v>Suministro, Transporte e Instalación de tubería PVC Sanitaria de 2" para aguas residuales enterrada o empotrada en losa o muro. Incluye todos los accesorios, limpiador, soldadura, teflón, además las perforaciones (canchas) en paredes o pisos que lo requieran, botada de escombros, y todos los elementos necesarios para su correcta ejecución.</v>
          </cell>
          <cell r="D442" t="str">
            <v>ml</v>
          </cell>
          <cell r="E442">
            <v>0</v>
          </cell>
          <cell r="G442"/>
          <cell r="H442">
            <v>26784</v>
          </cell>
        </row>
        <row r="443">
          <cell r="B443" t="str">
            <v>I. EQUIPO Y HERRAMIENTA</v>
          </cell>
          <cell r="H443">
            <v>563.03375166666672</v>
          </cell>
        </row>
        <row r="444">
          <cell r="C444" t="str">
            <v>Herramienta menor (5% MdeO)</v>
          </cell>
          <cell r="H444">
            <v>563.03375166666672</v>
          </cell>
        </row>
        <row r="447">
          <cell r="B447" t="str">
            <v>II. MATERIALES</v>
          </cell>
          <cell r="H447">
            <v>14960</v>
          </cell>
        </row>
        <row r="448">
          <cell r="C448" t="str">
            <v>Tubería PVC Sanitaria 2"</v>
          </cell>
          <cell r="D448" t="str">
            <v>m</v>
          </cell>
          <cell r="E448">
            <v>1</v>
          </cell>
          <cell r="G448">
            <v>8495</v>
          </cell>
          <cell r="H448">
            <v>8495</v>
          </cell>
        </row>
        <row r="449">
          <cell r="C449" t="str">
            <v>Unión PVC Sanitaria 2"</v>
          </cell>
          <cell r="D449" t="str">
            <v>un</v>
          </cell>
          <cell r="E449">
            <v>0.1</v>
          </cell>
          <cell r="G449">
            <v>1750</v>
          </cell>
          <cell r="H449">
            <v>175</v>
          </cell>
        </row>
        <row r="450">
          <cell r="C450" t="str">
            <v>Codo 90° PVC Sanitaria CxC 2"</v>
          </cell>
          <cell r="D450" t="str">
            <v>un</v>
          </cell>
          <cell r="E450">
            <v>0.1</v>
          </cell>
          <cell r="G450">
            <v>2150</v>
          </cell>
          <cell r="H450">
            <v>215</v>
          </cell>
        </row>
        <row r="451">
          <cell r="C451" t="str">
            <v>Codo 45° PVC Sanitaria CxC 2"</v>
          </cell>
          <cell r="D451" t="str">
            <v>un</v>
          </cell>
          <cell r="E451">
            <v>0.1</v>
          </cell>
          <cell r="G451">
            <v>2600</v>
          </cell>
          <cell r="H451">
            <v>260</v>
          </cell>
        </row>
        <row r="452">
          <cell r="C452" t="str">
            <v>Yee PVC Sanitaria 2"</v>
          </cell>
          <cell r="D452" t="str">
            <v>un</v>
          </cell>
          <cell r="E452">
            <v>0.1</v>
          </cell>
          <cell r="G452">
            <v>4950</v>
          </cell>
          <cell r="H452">
            <v>495</v>
          </cell>
        </row>
        <row r="453">
          <cell r="C453" t="str">
            <v>Buje soldado PVC Sanitaria de 2"x1 1/2"</v>
          </cell>
          <cell r="D453" t="str">
            <v>un</v>
          </cell>
          <cell r="E453">
            <v>0.1</v>
          </cell>
          <cell r="G453">
            <v>1700</v>
          </cell>
          <cell r="H453">
            <v>170</v>
          </cell>
        </row>
        <row r="454">
          <cell r="C454" t="str">
            <v>Tee PVC Sanitaria de 2"x1 1/2"</v>
          </cell>
          <cell r="D454" t="str">
            <v>un</v>
          </cell>
          <cell r="E454">
            <v>0.1</v>
          </cell>
          <cell r="G454">
            <v>4050</v>
          </cell>
          <cell r="H454">
            <v>405</v>
          </cell>
        </row>
        <row r="455">
          <cell r="C455" t="str">
            <v>Tee PVC Sanitaria de 2"</v>
          </cell>
          <cell r="D455" t="str">
            <v>un</v>
          </cell>
          <cell r="E455">
            <v>0.1</v>
          </cell>
          <cell r="G455">
            <v>4400</v>
          </cell>
          <cell r="H455">
            <v>440</v>
          </cell>
        </row>
        <row r="456">
          <cell r="C456" t="str">
            <v>Soldadura PVC por 1/4</v>
          </cell>
          <cell r="D456" t="str">
            <v>un</v>
          </cell>
          <cell r="E456">
            <v>0.05</v>
          </cell>
          <cell r="G456">
            <v>53600</v>
          </cell>
          <cell r="H456">
            <v>2680</v>
          </cell>
        </row>
        <row r="457">
          <cell r="C457" t="str">
            <v>Limpiador PVC por 1/4</v>
          </cell>
          <cell r="D457" t="str">
            <v>un</v>
          </cell>
          <cell r="E457">
            <v>0.05</v>
          </cell>
          <cell r="G457">
            <v>21500</v>
          </cell>
          <cell r="H457">
            <v>1075</v>
          </cell>
        </row>
        <row r="458">
          <cell r="C458" t="str">
            <v>Estopa</v>
          </cell>
          <cell r="D458" t="str">
            <v>kg</v>
          </cell>
          <cell r="E458">
            <v>0.1</v>
          </cell>
          <cell r="G458">
            <v>5500</v>
          </cell>
          <cell r="H458">
            <v>550</v>
          </cell>
        </row>
        <row r="459">
          <cell r="B459" t="str">
            <v>III. TRANSPORTES</v>
          </cell>
          <cell r="H459">
            <v>0</v>
          </cell>
        </row>
        <row r="461">
          <cell r="C461"/>
          <cell r="D461"/>
          <cell r="G461"/>
          <cell r="H461">
            <v>0</v>
          </cell>
        </row>
        <row r="462">
          <cell r="C462"/>
          <cell r="D462"/>
          <cell r="G462"/>
          <cell r="H462">
            <v>0</v>
          </cell>
        </row>
        <row r="463">
          <cell r="B463" t="str">
            <v>IV. MANO DE OBRA</v>
          </cell>
          <cell r="H463">
            <v>11260.675033333333</v>
          </cell>
        </row>
        <row r="464">
          <cell r="C464" t="str">
            <v>Oficial de Primera</v>
          </cell>
          <cell r="D464"/>
          <cell r="E464">
            <v>1</v>
          </cell>
          <cell r="F464">
            <v>15</v>
          </cell>
          <cell r="G464">
            <v>128707.84999999999</v>
          </cell>
          <cell r="H464">
            <v>8580.5233333333326</v>
          </cell>
        </row>
        <row r="465">
          <cell r="C465" t="str">
            <v>Ayudante Raso</v>
          </cell>
          <cell r="D465"/>
          <cell r="E465">
            <v>1</v>
          </cell>
          <cell r="F465">
            <v>20</v>
          </cell>
          <cell r="G465">
            <v>53603.034</v>
          </cell>
          <cell r="H465">
            <v>2680.1516999999999</v>
          </cell>
        </row>
        <row r="466">
          <cell r="C466"/>
          <cell r="D466"/>
          <cell r="G466"/>
          <cell r="H466">
            <v>0</v>
          </cell>
        </row>
        <row r="467">
          <cell r="B467" t="str">
            <v>5.4</v>
          </cell>
          <cell r="C467" t="str">
            <v>Suministro, Transporte e Instalación de tubería PVC Sanitaria de 4" para aguas residuales enterrada o empotrada en losa o muro. Incluye todos los accesorios, limpiador, soldadura, teflón, además las perforaciones (canchas) en paredes o pisos que lo requieran, botada de escombros, y todos los elementos necesarios para su correcta ejecución.</v>
          </cell>
          <cell r="D467" t="str">
            <v>ml</v>
          </cell>
          <cell r="E467">
            <v>0</v>
          </cell>
          <cell r="G467"/>
          <cell r="H467">
            <v>52118</v>
          </cell>
        </row>
        <row r="468">
          <cell r="B468" t="str">
            <v>I. EQUIPO Y HERRAMIENTA</v>
          </cell>
          <cell r="H468">
            <v>1048.0742170454546</v>
          </cell>
        </row>
        <row r="469">
          <cell r="C469" t="str">
            <v>Herramienta menor (5% MdeO)</v>
          </cell>
          <cell r="H469">
            <v>1048.0742170454546</v>
          </cell>
        </row>
        <row r="472">
          <cell r="B472" t="str">
            <v>II. MATERIALES</v>
          </cell>
          <cell r="H472">
            <v>30108</v>
          </cell>
        </row>
        <row r="473">
          <cell r="C473" t="str">
            <v>Tubería PVC Sanitaria 4"</v>
          </cell>
          <cell r="D473" t="str">
            <v>m</v>
          </cell>
          <cell r="E473">
            <v>1</v>
          </cell>
          <cell r="G473">
            <v>17133</v>
          </cell>
          <cell r="H473">
            <v>17133</v>
          </cell>
        </row>
        <row r="474">
          <cell r="C474" t="str">
            <v>Unión PVC Sanitaria 4"</v>
          </cell>
          <cell r="D474" t="str">
            <v>un</v>
          </cell>
          <cell r="E474">
            <v>0.1</v>
          </cell>
          <cell r="G474">
            <v>5000</v>
          </cell>
          <cell r="H474">
            <v>500</v>
          </cell>
        </row>
        <row r="475">
          <cell r="C475" t="str">
            <v>Codo 90° PVC Sanitaria CxC 4"</v>
          </cell>
          <cell r="D475" t="str">
            <v>un</v>
          </cell>
          <cell r="E475">
            <v>0.1</v>
          </cell>
          <cell r="G475">
            <v>8600</v>
          </cell>
          <cell r="H475">
            <v>860</v>
          </cell>
        </row>
        <row r="476">
          <cell r="C476" t="str">
            <v>Codo 45° PVC Sanitaria CxC 4"</v>
          </cell>
          <cell r="D476" t="str">
            <v>un</v>
          </cell>
          <cell r="E476">
            <v>0.1</v>
          </cell>
          <cell r="G476">
            <v>9700</v>
          </cell>
          <cell r="H476">
            <v>970</v>
          </cell>
        </row>
        <row r="477">
          <cell r="C477" t="str">
            <v>Yee PVC Sanitaria 4"</v>
          </cell>
          <cell r="D477" t="str">
            <v>un</v>
          </cell>
          <cell r="E477">
            <v>0.1</v>
          </cell>
          <cell r="G477">
            <v>17600</v>
          </cell>
          <cell r="H477">
            <v>1760</v>
          </cell>
        </row>
        <row r="478">
          <cell r="C478" t="str">
            <v>Yee PVC Sanitaria de 4"x3"</v>
          </cell>
          <cell r="D478" t="str">
            <v>un</v>
          </cell>
          <cell r="E478">
            <v>0.05</v>
          </cell>
          <cell r="G478">
            <v>15150</v>
          </cell>
          <cell r="H478">
            <v>757.5</v>
          </cell>
        </row>
        <row r="479">
          <cell r="C479" t="str">
            <v>Yee PVC Sanitaria de 4"x2"</v>
          </cell>
          <cell r="D479" t="str">
            <v>un</v>
          </cell>
          <cell r="E479">
            <v>0.05</v>
          </cell>
          <cell r="G479">
            <v>15150</v>
          </cell>
          <cell r="H479">
            <v>757.5</v>
          </cell>
        </row>
        <row r="480">
          <cell r="C480" t="str">
            <v>Tee PVC Sanitaria de 4"</v>
          </cell>
          <cell r="D480" t="str">
            <v>un</v>
          </cell>
          <cell r="E480">
            <v>0.05</v>
          </cell>
          <cell r="G480">
            <v>11500</v>
          </cell>
          <cell r="H480">
            <v>575</v>
          </cell>
        </row>
        <row r="481">
          <cell r="C481" t="str">
            <v>Tee PVC Sanitaria de 4"x3"</v>
          </cell>
          <cell r="D481" t="str">
            <v>un</v>
          </cell>
          <cell r="E481">
            <v>0.05</v>
          </cell>
          <cell r="G481">
            <v>18450</v>
          </cell>
          <cell r="H481">
            <v>922.5</v>
          </cell>
        </row>
        <row r="482">
          <cell r="C482" t="str">
            <v>Tee PVC Sanitaria de 4"x2"</v>
          </cell>
          <cell r="D482" t="str">
            <v>un</v>
          </cell>
          <cell r="E482">
            <v>0.05</v>
          </cell>
          <cell r="G482">
            <v>18450</v>
          </cell>
          <cell r="H482">
            <v>922.5</v>
          </cell>
        </row>
        <row r="483">
          <cell r="C483" t="str">
            <v>Buje soldado PVC Sanitaria de 4"x3"</v>
          </cell>
          <cell r="D483" t="str">
            <v>un</v>
          </cell>
          <cell r="E483">
            <v>0.05</v>
          </cell>
          <cell r="G483">
            <v>6450</v>
          </cell>
          <cell r="H483">
            <v>322.5</v>
          </cell>
        </row>
        <row r="484">
          <cell r="C484" t="str">
            <v>Buje soldado PVC Sanitaria de 4"x2"</v>
          </cell>
          <cell r="D484" t="str">
            <v>un</v>
          </cell>
          <cell r="E484">
            <v>0.05</v>
          </cell>
          <cell r="G484">
            <v>6450</v>
          </cell>
          <cell r="H484">
            <v>322.5</v>
          </cell>
        </row>
        <row r="485">
          <cell r="C485" t="str">
            <v>Soldadura PVC por 1/4</v>
          </cell>
          <cell r="D485" t="str">
            <v>un</v>
          </cell>
          <cell r="E485">
            <v>0.05</v>
          </cell>
          <cell r="G485">
            <v>53600</v>
          </cell>
          <cell r="H485">
            <v>2680</v>
          </cell>
        </row>
        <row r="486">
          <cell r="C486" t="str">
            <v>Limpiador PVC por 1/4</v>
          </cell>
          <cell r="D486" t="str">
            <v>un</v>
          </cell>
          <cell r="E486">
            <v>0.05</v>
          </cell>
          <cell r="G486">
            <v>21500</v>
          </cell>
          <cell r="H486">
            <v>1075</v>
          </cell>
        </row>
        <row r="487">
          <cell r="C487" t="str">
            <v>Estopa</v>
          </cell>
          <cell r="D487" t="str">
            <v>kg</v>
          </cell>
          <cell r="E487">
            <v>0.1</v>
          </cell>
          <cell r="G487">
            <v>5500</v>
          </cell>
          <cell r="H487">
            <v>550</v>
          </cell>
        </row>
        <row r="488">
          <cell r="B488" t="str">
            <v>III. TRANSPORTES</v>
          </cell>
          <cell r="H488">
            <v>0</v>
          </cell>
        </row>
        <row r="490">
          <cell r="C490"/>
          <cell r="D490"/>
          <cell r="G490"/>
          <cell r="H490">
            <v>0</v>
          </cell>
        </row>
        <row r="491">
          <cell r="C491"/>
          <cell r="D491"/>
          <cell r="G491"/>
          <cell r="H491">
            <v>0</v>
          </cell>
        </row>
        <row r="492">
          <cell r="B492" t="str">
            <v>IV. MANO DE OBRA</v>
          </cell>
          <cell r="H492">
            <v>20961.48434090909</v>
          </cell>
        </row>
        <row r="493">
          <cell r="C493" t="str">
            <v>Oficial de Primera</v>
          </cell>
          <cell r="D493"/>
          <cell r="E493">
            <v>1</v>
          </cell>
          <cell r="F493">
            <v>8</v>
          </cell>
          <cell r="G493">
            <v>128707.84999999999</v>
          </cell>
          <cell r="H493">
            <v>16088.481249999999</v>
          </cell>
        </row>
        <row r="494">
          <cell r="C494" t="str">
            <v>Ayudante Raso</v>
          </cell>
          <cell r="D494"/>
          <cell r="E494">
            <v>1</v>
          </cell>
          <cell r="F494">
            <v>11</v>
          </cell>
          <cell r="G494">
            <v>53603.034</v>
          </cell>
          <cell r="H494">
            <v>4873.003090909091</v>
          </cell>
        </row>
        <row r="495">
          <cell r="C495"/>
          <cell r="D495"/>
          <cell r="G495"/>
          <cell r="H495">
            <v>0</v>
          </cell>
        </row>
        <row r="496">
          <cell r="B496" t="str">
            <v>5.5</v>
          </cell>
          <cell r="C496" t="str">
            <v>Suministro, Transporte e Instalación de salida para abasto de 1/2" con tubería RDE 9 - 500Psi. Incluye todos los accesorios, recorrido máximo hasta 2,00m, limpiador, soldadura, teflón, además las perforaciones (canchas) en paredes o pisos que lo requieran, botada de escombros, y todos los elementos necesarios para su correcta ejecución.</v>
          </cell>
          <cell r="D496" t="str">
            <v>un</v>
          </cell>
          <cell r="E496">
            <v>0</v>
          </cell>
          <cell r="G496"/>
          <cell r="H496">
            <v>14968</v>
          </cell>
        </row>
        <row r="497">
          <cell r="B497" t="str">
            <v>I. EQUIPO Y HERRAMIENTA</v>
          </cell>
          <cell r="H497">
            <v>2454.6756930000001</v>
          </cell>
        </row>
        <row r="498">
          <cell r="C498" t="str">
            <v>Herramienta menor (5% MdeO)</v>
          </cell>
          <cell r="H498">
            <v>428.97569299999998</v>
          </cell>
        </row>
        <row r="499">
          <cell r="C499" t="str">
            <v>Bomba hidróstatica para presurización de red</v>
          </cell>
          <cell r="D499" t="str">
            <v>día</v>
          </cell>
          <cell r="E499">
            <v>0.1</v>
          </cell>
          <cell r="G499">
            <v>20257</v>
          </cell>
          <cell r="H499">
            <v>2025.7</v>
          </cell>
        </row>
        <row r="501">
          <cell r="B501" t="str">
            <v>II. MATERIALES</v>
          </cell>
          <cell r="H501">
            <v>3934.25</v>
          </cell>
        </row>
        <row r="502">
          <cell r="C502" t="str">
            <v>Tubería PVC Presión 1/2" RDE 9 - 500Psi</v>
          </cell>
          <cell r="D502" t="str">
            <v>m</v>
          </cell>
          <cell r="E502">
            <v>1</v>
          </cell>
          <cell r="G502">
            <v>2937</v>
          </cell>
          <cell r="H502">
            <v>2937</v>
          </cell>
        </row>
        <row r="503">
          <cell r="C503" t="str">
            <v>Unión PVC Presión 1/2"</v>
          </cell>
          <cell r="D503" t="str">
            <v>un</v>
          </cell>
          <cell r="E503">
            <v>0.1</v>
          </cell>
          <cell r="G503">
            <v>250</v>
          </cell>
          <cell r="H503">
            <v>25</v>
          </cell>
        </row>
        <row r="504">
          <cell r="C504" t="str">
            <v>Codo 90° PVC Sanitaria CxC 4"</v>
          </cell>
          <cell r="D504" t="str">
            <v>un</v>
          </cell>
          <cell r="E504">
            <v>0.1</v>
          </cell>
          <cell r="G504">
            <v>455</v>
          </cell>
          <cell r="H504">
            <v>45.5</v>
          </cell>
        </row>
        <row r="505">
          <cell r="C505" t="str">
            <v>Tee PVC Presión 1/2"</v>
          </cell>
          <cell r="D505" t="str">
            <v>un</v>
          </cell>
          <cell r="E505">
            <v>0.1</v>
          </cell>
          <cell r="G505">
            <v>550</v>
          </cell>
          <cell r="H505">
            <v>55</v>
          </cell>
        </row>
        <row r="506">
          <cell r="C506" t="str">
            <v>Tapón roscado PVC Presión 1/2"</v>
          </cell>
          <cell r="D506" t="str">
            <v>un</v>
          </cell>
          <cell r="E506">
            <v>0.1</v>
          </cell>
          <cell r="G506">
            <v>355</v>
          </cell>
          <cell r="H506">
            <v>35.5</v>
          </cell>
        </row>
        <row r="507">
          <cell r="C507" t="str">
            <v>Adaptador macho PVC Presión 1/2"</v>
          </cell>
          <cell r="D507" t="str">
            <v>un</v>
          </cell>
          <cell r="E507">
            <v>0.05</v>
          </cell>
          <cell r="G507">
            <v>250</v>
          </cell>
          <cell r="H507">
            <v>12.5</v>
          </cell>
        </row>
        <row r="508">
          <cell r="C508" t="str">
            <v>Adaptador hembra PVC Presión 1/2"</v>
          </cell>
          <cell r="D508" t="str">
            <v>un</v>
          </cell>
          <cell r="E508">
            <v>0.05</v>
          </cell>
          <cell r="G508">
            <v>355</v>
          </cell>
          <cell r="H508">
            <v>17.75</v>
          </cell>
        </row>
        <row r="509">
          <cell r="C509" t="str">
            <v>Soldadura PVC por 1/4</v>
          </cell>
          <cell r="D509" t="str">
            <v>un</v>
          </cell>
          <cell r="E509">
            <v>0.01</v>
          </cell>
          <cell r="G509">
            <v>53600</v>
          </cell>
          <cell r="H509">
            <v>536</v>
          </cell>
        </row>
        <row r="510">
          <cell r="C510" t="str">
            <v>Limpiador PVC por 1/4</v>
          </cell>
          <cell r="D510" t="str">
            <v>un</v>
          </cell>
          <cell r="E510">
            <v>0.01</v>
          </cell>
          <cell r="G510">
            <v>21500</v>
          </cell>
          <cell r="H510">
            <v>215</v>
          </cell>
        </row>
        <row r="511">
          <cell r="C511" t="str">
            <v>Estopa</v>
          </cell>
          <cell r="D511" t="str">
            <v>kg</v>
          </cell>
          <cell r="E511">
            <v>0.01</v>
          </cell>
          <cell r="G511">
            <v>5500</v>
          </cell>
          <cell r="H511">
            <v>55</v>
          </cell>
        </row>
        <row r="512">
          <cell r="H512">
            <v>0</v>
          </cell>
        </row>
        <row r="513">
          <cell r="B513" t="str">
            <v>III. TRANSPORTES</v>
          </cell>
          <cell r="H513">
            <v>0</v>
          </cell>
        </row>
        <row r="515">
          <cell r="C515"/>
          <cell r="D515"/>
          <cell r="G515"/>
          <cell r="H515">
            <v>0</v>
          </cell>
        </row>
        <row r="516">
          <cell r="C516"/>
          <cell r="D516"/>
          <cell r="G516"/>
          <cell r="H516">
            <v>0</v>
          </cell>
        </row>
        <row r="517">
          <cell r="B517" t="str">
            <v>IV. MANO DE OBRA</v>
          </cell>
          <cell r="H517">
            <v>8579.5138599999991</v>
          </cell>
        </row>
        <row r="518">
          <cell r="C518" t="str">
            <v>Oficial de Primera</v>
          </cell>
          <cell r="D518"/>
          <cell r="E518">
            <v>1</v>
          </cell>
          <cell r="F518">
            <v>20</v>
          </cell>
          <cell r="G518">
            <v>128707.84999999999</v>
          </cell>
          <cell r="H518">
            <v>6435.3924999999999</v>
          </cell>
        </row>
        <row r="519">
          <cell r="C519" t="str">
            <v>Ayudante Raso</v>
          </cell>
          <cell r="D519"/>
          <cell r="E519">
            <v>1</v>
          </cell>
          <cell r="F519">
            <v>25</v>
          </cell>
          <cell r="G519">
            <v>53603.034</v>
          </cell>
          <cell r="H519">
            <v>2144.1213600000001</v>
          </cell>
        </row>
        <row r="520">
          <cell r="C520"/>
          <cell r="D520"/>
          <cell r="G520"/>
          <cell r="H520">
            <v>0</v>
          </cell>
        </row>
        <row r="521">
          <cell r="B521" t="str">
            <v>5.6</v>
          </cell>
          <cell r="C521" t="str">
            <v>Suministro, Transporte e Instalación de tubería de 1/2" RDE 9 - 500Psi. Incluye todos los accesorios, limpiador, soldadura, teflón, además las perforaciones (canchas) en paredes o pisos que lo requieran, botada de escombros, y todos los elementos necesarios para su correcta ejecución.</v>
          </cell>
          <cell r="D521" t="str">
            <v>ml</v>
          </cell>
          <cell r="E521">
            <v>0</v>
          </cell>
          <cell r="G521"/>
          <cell r="H521">
            <v>20606</v>
          </cell>
        </row>
        <row r="522">
          <cell r="B522" t="str">
            <v>I. EQUIPO Y HERRAMIENTA</v>
          </cell>
          <cell r="H522">
            <v>2723.3613207619128</v>
          </cell>
        </row>
        <row r="523">
          <cell r="C523" t="str">
            <v>Herramienta menor (5% MdeO)</v>
          </cell>
          <cell r="H523">
            <v>697.66132076191298</v>
          </cell>
        </row>
        <row r="524">
          <cell r="C524" t="str">
            <v>Bomba hidróstatica para presurización de red</v>
          </cell>
          <cell r="D524" t="str">
            <v>día</v>
          </cell>
          <cell r="E524">
            <v>0.1</v>
          </cell>
          <cell r="G524">
            <v>20257</v>
          </cell>
          <cell r="H524">
            <v>2025.7</v>
          </cell>
        </row>
        <row r="526">
          <cell r="B526" t="str">
            <v>II. MATERIALES</v>
          </cell>
          <cell r="H526">
            <v>3929</v>
          </cell>
        </row>
        <row r="527">
          <cell r="C527" t="str">
            <v>Tubería PVC Presión 1/2" RDE 9 - 500Psi</v>
          </cell>
          <cell r="D527" t="str">
            <v>m</v>
          </cell>
          <cell r="E527">
            <v>1</v>
          </cell>
          <cell r="G527">
            <v>2937</v>
          </cell>
          <cell r="H527">
            <v>2937</v>
          </cell>
        </row>
        <row r="528">
          <cell r="C528" t="str">
            <v>Unión PVC Presión 1/2"</v>
          </cell>
          <cell r="D528" t="str">
            <v>un</v>
          </cell>
          <cell r="E528">
            <v>0.1</v>
          </cell>
          <cell r="G528">
            <v>250</v>
          </cell>
          <cell r="H528">
            <v>25</v>
          </cell>
        </row>
        <row r="529">
          <cell r="C529" t="str">
            <v>Codo 90° PVC Presión 1/2"</v>
          </cell>
          <cell r="D529" t="str">
            <v>un</v>
          </cell>
          <cell r="E529">
            <v>0.1</v>
          </cell>
          <cell r="G529">
            <v>455</v>
          </cell>
          <cell r="H529">
            <v>45.5</v>
          </cell>
        </row>
        <row r="530">
          <cell r="C530" t="str">
            <v>Tee PVC Presión 1/2"</v>
          </cell>
          <cell r="D530" t="str">
            <v>un</v>
          </cell>
          <cell r="E530">
            <v>0.1</v>
          </cell>
          <cell r="G530">
            <v>550</v>
          </cell>
          <cell r="H530">
            <v>55</v>
          </cell>
        </row>
        <row r="531">
          <cell r="C531" t="str">
            <v>Adaptador macho PVC Presión 1/2"</v>
          </cell>
          <cell r="D531" t="str">
            <v>un</v>
          </cell>
          <cell r="E531">
            <v>0.1</v>
          </cell>
          <cell r="G531">
            <v>250</v>
          </cell>
          <cell r="H531">
            <v>25</v>
          </cell>
        </row>
        <row r="532">
          <cell r="C532" t="str">
            <v>Adaptador hembra PVC Presión 1/2"</v>
          </cell>
          <cell r="D532" t="str">
            <v>un</v>
          </cell>
          <cell r="E532">
            <v>0.1</v>
          </cell>
          <cell r="G532">
            <v>355</v>
          </cell>
          <cell r="H532">
            <v>35.5</v>
          </cell>
        </row>
        <row r="533">
          <cell r="C533" t="str">
            <v>Soldadura PVC por 1/4</v>
          </cell>
          <cell r="D533" t="str">
            <v>un</v>
          </cell>
          <cell r="E533">
            <v>0.01</v>
          </cell>
          <cell r="G533">
            <v>53600</v>
          </cell>
          <cell r="H533">
            <v>536</v>
          </cell>
        </row>
        <row r="534">
          <cell r="C534" t="str">
            <v>Limpiador PVC por 1/4</v>
          </cell>
          <cell r="D534" t="str">
            <v>un</v>
          </cell>
          <cell r="E534">
            <v>0.01</v>
          </cell>
          <cell r="G534">
            <v>21500</v>
          </cell>
          <cell r="H534">
            <v>215</v>
          </cell>
        </row>
        <row r="535">
          <cell r="C535" t="str">
            <v>Estopa</v>
          </cell>
          <cell r="D535" t="str">
            <v>kg</v>
          </cell>
          <cell r="E535">
            <v>0.01</v>
          </cell>
          <cell r="G535">
            <v>5500</v>
          </cell>
          <cell r="H535">
            <v>55</v>
          </cell>
        </row>
        <row r="537">
          <cell r="H537">
            <v>0</v>
          </cell>
        </row>
        <row r="538">
          <cell r="B538" t="str">
            <v>III. TRANSPORTES</v>
          </cell>
          <cell r="H538">
            <v>0</v>
          </cell>
        </row>
        <row r="540">
          <cell r="C540"/>
          <cell r="D540"/>
          <cell r="G540"/>
          <cell r="H540">
            <v>0</v>
          </cell>
        </row>
        <row r="541">
          <cell r="C541"/>
          <cell r="D541"/>
          <cell r="G541"/>
          <cell r="H541">
            <v>0</v>
          </cell>
        </row>
        <row r="542">
          <cell r="B542" t="str">
            <v>IV. MANO DE OBRA</v>
          </cell>
          <cell r="H542">
            <v>13953.22641523826</v>
          </cell>
        </row>
        <row r="543">
          <cell r="C543" t="str">
            <v>Oficial de Primera</v>
          </cell>
          <cell r="D543"/>
          <cell r="E543">
            <v>1</v>
          </cell>
          <cell r="F543">
            <v>12.59</v>
          </cell>
          <cell r="G543">
            <v>128707.84999999999</v>
          </cell>
          <cell r="H543">
            <v>10223.022239872915</v>
          </cell>
        </row>
        <row r="544">
          <cell r="C544" t="str">
            <v>Ayudante Raso</v>
          </cell>
          <cell r="D544"/>
          <cell r="E544">
            <v>1</v>
          </cell>
          <cell r="F544">
            <v>14.37</v>
          </cell>
          <cell r="G544">
            <v>53603.034</v>
          </cell>
          <cell r="H544">
            <v>3730.2041753653448</v>
          </cell>
        </row>
        <row r="545">
          <cell r="C545"/>
          <cell r="D545"/>
          <cell r="G545"/>
          <cell r="H545">
            <v>0</v>
          </cell>
        </row>
        <row r="546">
          <cell r="B546" t="str">
            <v>6.</v>
          </cell>
          <cell r="C546" t="str">
            <v>ENCHAPES Y ACABADOS</v>
          </cell>
          <cell r="D546"/>
          <cell r="G546"/>
          <cell r="H546"/>
        </row>
        <row r="547">
          <cell r="B547" t="str">
            <v>6.1</v>
          </cell>
          <cell r="C547" t="str">
            <v>Suministro, Transporte e Instalación de enchape para muros en baño y cocina, a una altura de 1,80m, con cerámica de 0,45*0,30 o su equivalente, color por definir. Incluye mortero adhesivo para enchapes tipo pegacor o equivalente, lechada preparada (boquilla) tipo Concolor de Sumicol o equivalente del mismo color del enchape, moldura PVC y todos los elementos necesarios para su correcta ejecución.</v>
          </cell>
          <cell r="D547" t="str">
            <v>m2</v>
          </cell>
          <cell r="E547">
            <v>0</v>
          </cell>
          <cell r="G547"/>
          <cell r="H547">
            <v>57583</v>
          </cell>
        </row>
        <row r="548">
          <cell r="B548" t="str">
            <v>I. EQUIPO Y HERRAMIENTA</v>
          </cell>
          <cell r="H548">
            <v>911.55442000000005</v>
          </cell>
        </row>
        <row r="549">
          <cell r="C549" t="str">
            <v>Herramienta menor (5% MdeO)</v>
          </cell>
          <cell r="H549">
            <v>911.55442000000005</v>
          </cell>
        </row>
        <row r="551">
          <cell r="B551" t="str">
            <v>II. MATERIALES</v>
          </cell>
          <cell r="H551">
            <v>38440</v>
          </cell>
        </row>
        <row r="552">
          <cell r="C552" t="str">
            <v>Baldosa ceramica 0,45*0,30</v>
          </cell>
          <cell r="D552" t="str">
            <v>m2</v>
          </cell>
          <cell r="E552">
            <v>1</v>
          </cell>
          <cell r="G552">
            <v>32000</v>
          </cell>
          <cell r="H552">
            <v>32000</v>
          </cell>
        </row>
        <row r="553">
          <cell r="C553" t="str">
            <v>Mortero de pega 1:4</v>
          </cell>
          <cell r="D553" t="str">
            <v>m2</v>
          </cell>
          <cell r="E553">
            <v>1</v>
          </cell>
          <cell r="G553">
            <v>5000</v>
          </cell>
          <cell r="H553">
            <v>5000</v>
          </cell>
        </row>
        <row r="554">
          <cell r="C554" t="str">
            <v>Lechada en color a definir</v>
          </cell>
          <cell r="D554" t="str">
            <v>m2</v>
          </cell>
          <cell r="E554">
            <v>0.3</v>
          </cell>
          <cell r="G554">
            <v>4800</v>
          </cell>
          <cell r="H554">
            <v>1440</v>
          </cell>
        </row>
        <row r="555">
          <cell r="H555">
            <v>0</v>
          </cell>
        </row>
        <row r="556">
          <cell r="B556" t="str">
            <v>III. TRANSPORTES</v>
          </cell>
          <cell r="H556">
            <v>0</v>
          </cell>
        </row>
        <row r="558">
          <cell r="C558"/>
          <cell r="D558"/>
          <cell r="G558"/>
          <cell r="H558">
            <v>0</v>
          </cell>
        </row>
        <row r="559">
          <cell r="C559"/>
          <cell r="D559"/>
          <cell r="G559"/>
          <cell r="H559">
            <v>0</v>
          </cell>
        </row>
        <row r="560">
          <cell r="B560" t="str">
            <v>IV. MANO DE OBRA</v>
          </cell>
          <cell r="H560">
            <v>18231.088400000001</v>
          </cell>
        </row>
        <row r="561">
          <cell r="C561" t="str">
            <v>Oficial de Primera</v>
          </cell>
          <cell r="D561"/>
          <cell r="E561">
            <v>1</v>
          </cell>
          <cell r="F561">
            <v>10</v>
          </cell>
          <cell r="G561">
            <v>128707.84999999999</v>
          </cell>
          <cell r="H561">
            <v>12870.785</v>
          </cell>
        </row>
        <row r="562">
          <cell r="C562" t="str">
            <v>Ayudante Raso</v>
          </cell>
          <cell r="D562"/>
          <cell r="E562">
            <v>1</v>
          </cell>
          <cell r="F562">
            <v>10</v>
          </cell>
          <cell r="G562">
            <v>53603.034</v>
          </cell>
          <cell r="H562">
            <v>5360.3033999999998</v>
          </cell>
        </row>
        <row r="563">
          <cell r="C563"/>
          <cell r="D563"/>
          <cell r="G563"/>
          <cell r="H563">
            <v>0</v>
          </cell>
        </row>
        <row r="564">
          <cell r="B564" t="str">
            <v>6.2</v>
          </cell>
          <cell r="C564" t="str">
            <v>Suministro, Transporte e Instalación de enchape para piso, con cerámica tipo Nayarit Corona 33,8x33,8 o su equivalente, multicolor, acabado rustico. Incluye mortero adhesivo para enchapes tipo pegacor o equivalente, lechada preparada (boquilla) tipo Concolor de Sumicol o equivalente del mismo color del enchape, moldura PVC y todos los elementos necesarios para su correcta ejecución.</v>
          </cell>
          <cell r="D564" t="str">
            <v>m2</v>
          </cell>
          <cell r="E564">
            <v>0</v>
          </cell>
          <cell r="G564"/>
          <cell r="H564">
            <v>57583</v>
          </cell>
        </row>
        <row r="565">
          <cell r="B565" t="str">
            <v>I. EQUIPO Y HERRAMIENTA</v>
          </cell>
          <cell r="H565">
            <v>911.55442000000005</v>
          </cell>
        </row>
        <row r="566">
          <cell r="C566" t="str">
            <v>Herramienta menor (5% MdeO)</v>
          </cell>
          <cell r="H566">
            <v>911.55442000000005</v>
          </cell>
        </row>
        <row r="568">
          <cell r="B568" t="str">
            <v>II. MATERIALES</v>
          </cell>
          <cell r="H568">
            <v>38440</v>
          </cell>
        </row>
        <row r="569">
          <cell r="C569" t="str">
            <v>Baldosa ceramica 33,8x33,8</v>
          </cell>
          <cell r="D569" t="str">
            <v>m2</v>
          </cell>
          <cell r="E569">
            <v>1</v>
          </cell>
          <cell r="G569">
            <v>32000</v>
          </cell>
          <cell r="H569">
            <v>32000</v>
          </cell>
        </row>
        <row r="570">
          <cell r="C570" t="str">
            <v>Mortero de pega 1:4</v>
          </cell>
          <cell r="D570" t="str">
            <v>m2</v>
          </cell>
          <cell r="E570">
            <v>1</v>
          </cell>
          <cell r="G570">
            <v>5000</v>
          </cell>
          <cell r="H570">
            <v>5000</v>
          </cell>
        </row>
        <row r="571">
          <cell r="C571" t="str">
            <v>Lechada en color a definir</v>
          </cell>
          <cell r="D571" t="str">
            <v>m2</v>
          </cell>
          <cell r="E571">
            <v>0.3</v>
          </cell>
          <cell r="G571">
            <v>4800</v>
          </cell>
          <cell r="H571">
            <v>1440</v>
          </cell>
        </row>
        <row r="572">
          <cell r="H572">
            <v>0</v>
          </cell>
        </row>
        <row r="573">
          <cell r="B573" t="str">
            <v>III. TRANSPORTES</v>
          </cell>
          <cell r="H573">
            <v>0</v>
          </cell>
        </row>
        <row r="575">
          <cell r="C575"/>
          <cell r="D575"/>
          <cell r="G575"/>
          <cell r="H575">
            <v>0</v>
          </cell>
        </row>
        <row r="576">
          <cell r="C576"/>
          <cell r="D576"/>
          <cell r="G576"/>
          <cell r="H576">
            <v>0</v>
          </cell>
        </row>
        <row r="577">
          <cell r="B577" t="str">
            <v>IV. MANO DE OBRA</v>
          </cell>
          <cell r="H577">
            <v>18231.088400000001</v>
          </cell>
        </row>
        <row r="578">
          <cell r="C578" t="str">
            <v>Oficial de Primera</v>
          </cell>
          <cell r="D578"/>
          <cell r="E578">
            <v>1</v>
          </cell>
          <cell r="F578">
            <v>10</v>
          </cell>
          <cell r="G578">
            <v>128707.84999999999</v>
          </cell>
          <cell r="H578">
            <v>12870.785</v>
          </cell>
        </row>
        <row r="579">
          <cell r="C579" t="str">
            <v>Ayudante Raso</v>
          </cell>
          <cell r="D579"/>
          <cell r="E579">
            <v>1</v>
          </cell>
          <cell r="F579">
            <v>10</v>
          </cell>
          <cell r="G579">
            <v>53603.034</v>
          </cell>
          <cell r="H579">
            <v>5360.3033999999998</v>
          </cell>
        </row>
        <row r="580">
          <cell r="C580"/>
          <cell r="D580"/>
          <cell r="G580"/>
          <cell r="H580">
            <v>0</v>
          </cell>
        </row>
        <row r="581">
          <cell r="B581" t="str">
            <v>6.3</v>
          </cell>
          <cell r="C581" t="str">
            <v>Suministro, Transporte e Instalación de lavamanos de Corona linea institucional economica o similar. Incluye incrustaciones, abastos, griferia, materiales, y todos los elementos necesarios para su correcta ejecución.</v>
          </cell>
          <cell r="D581" t="str">
            <v>un</v>
          </cell>
          <cell r="E581">
            <v>0</v>
          </cell>
          <cell r="G581"/>
          <cell r="H581">
            <v>219514</v>
          </cell>
        </row>
        <row r="582">
          <cell r="B582" t="str">
            <v>I. EQUIPO Y HERRAMIENTA</v>
          </cell>
          <cell r="H582">
            <v>4288.9998249999999</v>
          </cell>
        </row>
        <row r="583">
          <cell r="C583" t="str">
            <v>Herramienta menor (5% MdeO)</v>
          </cell>
          <cell r="H583">
            <v>4288.9998249999999</v>
          </cell>
        </row>
        <row r="585">
          <cell r="B585" t="str">
            <v>II. MATERIALES</v>
          </cell>
          <cell r="H585">
            <v>129445</v>
          </cell>
        </row>
        <row r="586">
          <cell r="C586" t="str">
            <v>Lavamanos</v>
          </cell>
          <cell r="D586" t="str">
            <v>un</v>
          </cell>
          <cell r="E586">
            <v>1</v>
          </cell>
          <cell r="G586">
            <v>70000</v>
          </cell>
          <cell r="H586">
            <v>70000</v>
          </cell>
        </row>
        <row r="587">
          <cell r="C587" t="str">
            <v>Griferia</v>
          </cell>
          <cell r="D587" t="str">
            <v>un</v>
          </cell>
          <cell r="E587">
            <v>1</v>
          </cell>
          <cell r="G587">
            <v>27000</v>
          </cell>
          <cell r="H587">
            <v>27000</v>
          </cell>
        </row>
        <row r="588">
          <cell r="C588" t="str">
            <v>sifon</v>
          </cell>
          <cell r="D588" t="str">
            <v>un</v>
          </cell>
          <cell r="E588">
            <v>1</v>
          </cell>
          <cell r="G588">
            <v>12000</v>
          </cell>
          <cell r="H588">
            <v>12000</v>
          </cell>
        </row>
        <row r="589">
          <cell r="C589" t="str">
            <v>regulador</v>
          </cell>
          <cell r="D589" t="str">
            <v>un</v>
          </cell>
          <cell r="E589">
            <v>1</v>
          </cell>
          <cell r="G589">
            <v>14000</v>
          </cell>
          <cell r="H589">
            <v>14000</v>
          </cell>
        </row>
        <row r="590">
          <cell r="C590" t="str">
            <v>acople</v>
          </cell>
          <cell r="D590" t="str">
            <v>un</v>
          </cell>
          <cell r="E590">
            <v>1</v>
          </cell>
          <cell r="G590">
            <v>4150</v>
          </cell>
          <cell r="H590">
            <v>4150</v>
          </cell>
        </row>
        <row r="591">
          <cell r="C591" t="str">
            <v>teflon</v>
          </cell>
          <cell r="D591" t="str">
            <v>un</v>
          </cell>
          <cell r="E591">
            <v>1</v>
          </cell>
          <cell r="G591">
            <v>1700</v>
          </cell>
          <cell r="H591">
            <v>1700</v>
          </cell>
        </row>
        <row r="592">
          <cell r="C592" t="str">
            <v>silicona</v>
          </cell>
          <cell r="D592" t="str">
            <v>un</v>
          </cell>
          <cell r="E592">
            <v>0.05</v>
          </cell>
          <cell r="G592">
            <v>11900</v>
          </cell>
          <cell r="H592">
            <v>595</v>
          </cell>
        </row>
        <row r="593">
          <cell r="B593" t="str">
            <v>III. TRANSPORTES</v>
          </cell>
          <cell r="H593">
            <v>0</v>
          </cell>
        </row>
        <row r="595">
          <cell r="C595"/>
          <cell r="D595"/>
          <cell r="G595"/>
          <cell r="H595">
            <v>0</v>
          </cell>
        </row>
        <row r="596">
          <cell r="C596"/>
          <cell r="D596"/>
          <cell r="G596"/>
          <cell r="H596">
            <v>0</v>
          </cell>
        </row>
        <row r="597">
          <cell r="B597" t="str">
            <v>IV. MANO DE OBRA</v>
          </cell>
          <cell r="H597">
            <v>85779.996499999994</v>
          </cell>
        </row>
        <row r="598">
          <cell r="C598" t="str">
            <v>Oficial de Primera</v>
          </cell>
          <cell r="D598"/>
          <cell r="E598">
            <v>1</v>
          </cell>
          <cell r="F598">
            <v>4</v>
          </cell>
          <cell r="G598">
            <v>128707.84999999999</v>
          </cell>
          <cell r="H598">
            <v>32176.962499999998</v>
          </cell>
        </row>
        <row r="599">
          <cell r="C599" t="str">
            <v>Ayudante raso</v>
          </cell>
          <cell r="D599"/>
          <cell r="E599">
            <v>1</v>
          </cell>
          <cell r="F599">
            <v>4</v>
          </cell>
          <cell r="G599">
            <v>53603.034</v>
          </cell>
          <cell r="H599">
            <v>53603.034</v>
          </cell>
        </row>
        <row r="600">
          <cell r="B600" t="str">
            <v>6.4</v>
          </cell>
          <cell r="C600" t="str">
            <v>Suministro, Transporte e Instalación de sanitario acuaplus  o similar color por definir. Incluye incrustaciones, abastos, griferia, materiales, y todos los elementos necesarios para su correcta ejecución.</v>
          </cell>
          <cell r="D600" t="str">
            <v>un</v>
          </cell>
          <cell r="E600">
            <v>0</v>
          </cell>
          <cell r="G600"/>
          <cell r="H600">
            <v>231096</v>
          </cell>
        </row>
        <row r="601">
          <cell r="B601" t="str">
            <v>I. EQUIPO Y HERRAMIENTA</v>
          </cell>
          <cell r="H601">
            <v>1608.848125</v>
          </cell>
        </row>
        <row r="602">
          <cell r="C602" t="str">
            <v>Herramienta menor (5% MdeO)</v>
          </cell>
          <cell r="H602">
            <v>1608.848125</v>
          </cell>
        </row>
        <row r="604">
          <cell r="B604" t="str">
            <v>II. MATERIALES</v>
          </cell>
          <cell r="H604">
            <v>197310</v>
          </cell>
        </row>
        <row r="605">
          <cell r="C605" t="str">
            <v>Sanitario Acuaplus</v>
          </cell>
          <cell r="D605" t="str">
            <v>m2</v>
          </cell>
          <cell r="E605">
            <v>1</v>
          </cell>
          <cell r="G605">
            <v>172000</v>
          </cell>
          <cell r="H605">
            <v>172000</v>
          </cell>
        </row>
        <row r="606">
          <cell r="C606" t="str">
            <v>Acople con valvula reguladora</v>
          </cell>
          <cell r="D606" t="str">
            <v>un</v>
          </cell>
          <cell r="E606">
            <v>1</v>
          </cell>
          <cell r="G606">
            <v>21000</v>
          </cell>
          <cell r="H606">
            <v>21000</v>
          </cell>
        </row>
        <row r="607">
          <cell r="C607" t="str">
            <v>Teflon</v>
          </cell>
          <cell r="D607" t="str">
            <v>un</v>
          </cell>
          <cell r="E607">
            <v>0.3</v>
          </cell>
          <cell r="G607">
            <v>1700</v>
          </cell>
          <cell r="H607">
            <v>510</v>
          </cell>
        </row>
        <row r="608">
          <cell r="C608" t="str">
            <v>Cemento blanco</v>
          </cell>
          <cell r="D608" t="str">
            <v>kg</v>
          </cell>
          <cell r="E608">
            <v>2</v>
          </cell>
          <cell r="G608">
            <v>1900</v>
          </cell>
          <cell r="H608">
            <v>3800</v>
          </cell>
        </row>
        <row r="609">
          <cell r="B609" t="str">
            <v>III. TRANSPORTES</v>
          </cell>
          <cell r="H609">
            <v>0</v>
          </cell>
        </row>
        <row r="611">
          <cell r="C611"/>
          <cell r="D611"/>
          <cell r="G611"/>
          <cell r="H611">
            <v>0</v>
          </cell>
        </row>
        <row r="612">
          <cell r="C612"/>
          <cell r="D612"/>
          <cell r="G612"/>
          <cell r="H612">
            <v>0</v>
          </cell>
        </row>
        <row r="613">
          <cell r="B613" t="str">
            <v>IV. MANO DE OBRA</v>
          </cell>
          <cell r="H613">
            <v>32176.962499999998</v>
          </cell>
        </row>
        <row r="614">
          <cell r="C614" t="str">
            <v>Oficial de Primera</v>
          </cell>
          <cell r="D614"/>
          <cell r="E614">
            <v>1</v>
          </cell>
          <cell r="F614">
            <v>4</v>
          </cell>
          <cell r="G614">
            <v>128707.84999999999</v>
          </cell>
          <cell r="H614">
            <v>32176.962499999998</v>
          </cell>
        </row>
        <row r="615">
          <cell r="C615"/>
          <cell r="D615"/>
          <cell r="G615"/>
          <cell r="H615">
            <v>0</v>
          </cell>
        </row>
        <row r="616">
          <cell r="B616" t="str">
            <v>6.5</v>
          </cell>
          <cell r="C616" t="str">
            <v>Suminstro, transporte e instalacion de Lavaescobas prefabricado de 0,80*0,60*0,25 en granito pulido incluye todo lo necesario para su correcta instalacion.</v>
          </cell>
          <cell r="D616" t="str">
            <v>un</v>
          </cell>
          <cell r="E616">
            <v>0</v>
          </cell>
          <cell r="G616"/>
          <cell r="H616">
            <v>307358</v>
          </cell>
        </row>
        <row r="617">
          <cell r="B617" t="str">
            <v>I. EQUIPO Y HERRAMIENTA</v>
          </cell>
          <cell r="H617">
            <v>2145.1308333333332</v>
          </cell>
        </row>
        <row r="618">
          <cell r="C618" t="str">
            <v>Herramienta menor (5% MdeO)</v>
          </cell>
          <cell r="H618">
            <v>2145.1308333333332</v>
          </cell>
        </row>
        <row r="620">
          <cell r="B620" t="str">
            <v>II. MATERIALES</v>
          </cell>
          <cell r="H620">
            <v>262310</v>
          </cell>
        </row>
        <row r="621">
          <cell r="C621" t="str">
            <v>Lava traperas 0,80*0,60*0,25</v>
          </cell>
          <cell r="D621" t="str">
            <v>un</v>
          </cell>
          <cell r="E621">
            <v>1</v>
          </cell>
          <cell r="G621">
            <v>230000</v>
          </cell>
          <cell r="H621">
            <v>230000</v>
          </cell>
        </row>
        <row r="622">
          <cell r="C622" t="str">
            <v>llave en bronce humbolt</v>
          </cell>
          <cell r="D622" t="str">
            <v>un</v>
          </cell>
          <cell r="E622">
            <v>1</v>
          </cell>
          <cell r="G622">
            <v>28000</v>
          </cell>
          <cell r="H622">
            <v>28000</v>
          </cell>
        </row>
        <row r="623">
          <cell r="C623" t="str">
            <v>teflon</v>
          </cell>
          <cell r="D623" t="str">
            <v>un</v>
          </cell>
          <cell r="E623">
            <v>0.3</v>
          </cell>
          <cell r="G623">
            <v>1700</v>
          </cell>
          <cell r="H623">
            <v>510</v>
          </cell>
        </row>
        <row r="624">
          <cell r="C624" t="str">
            <v>cemento blanco</v>
          </cell>
          <cell r="D624" t="str">
            <v>kg</v>
          </cell>
          <cell r="E624">
            <v>2</v>
          </cell>
          <cell r="G624">
            <v>1900</v>
          </cell>
          <cell r="H624">
            <v>3800</v>
          </cell>
        </row>
        <row r="625">
          <cell r="B625" t="str">
            <v>III. TRANSPORTES</v>
          </cell>
          <cell r="H625">
            <v>0</v>
          </cell>
        </row>
        <row r="627">
          <cell r="C627"/>
          <cell r="D627"/>
          <cell r="G627"/>
          <cell r="H627">
            <v>0</v>
          </cell>
        </row>
        <row r="628">
          <cell r="C628"/>
          <cell r="D628"/>
          <cell r="G628"/>
          <cell r="H628">
            <v>0</v>
          </cell>
        </row>
        <row r="629">
          <cell r="B629" t="str">
            <v>IV. MANO DE OBRA</v>
          </cell>
          <cell r="H629">
            <v>42902.616666666661</v>
          </cell>
        </row>
        <row r="630">
          <cell r="C630" t="str">
            <v>Oficial de Primera</v>
          </cell>
          <cell r="D630"/>
          <cell r="E630">
            <v>1</v>
          </cell>
          <cell r="F630">
            <v>3</v>
          </cell>
          <cell r="G630">
            <v>128707.84999999999</v>
          </cell>
          <cell r="H630">
            <v>42902.616666666661</v>
          </cell>
        </row>
        <row r="631">
          <cell r="C631"/>
          <cell r="D631"/>
          <cell r="G631"/>
          <cell r="H631">
            <v>0</v>
          </cell>
        </row>
        <row r="632">
          <cell r="B632" t="str">
            <v>6.6</v>
          </cell>
          <cell r="C632" t="str">
            <v>Suministro, transporte e instalación de mesón de cocina en acero inoxidable de 1,50x0,60m con poceta de 0,37x0,49x0,17m con ubicación variable segun cada vivienda. Incluye abastos, grifería, mezclador, materiales y todos los demás elementos necesarios para su correcta ejecución.</v>
          </cell>
          <cell r="D632" t="str">
            <v>un</v>
          </cell>
          <cell r="E632">
            <v>0</v>
          </cell>
          <cell r="G632"/>
          <cell r="H632">
            <v>642409</v>
          </cell>
        </row>
        <row r="633">
          <cell r="B633" t="str">
            <v>I. EQUIPO Y HERRAMIENTA</v>
          </cell>
          <cell r="H633">
            <v>7429.010285080929</v>
          </cell>
        </row>
        <row r="634">
          <cell r="C634" t="str">
            <v>Herramienta menor (5% MdeO)</v>
          </cell>
          <cell r="H634">
            <v>7429.010285080929</v>
          </cell>
        </row>
        <row r="636">
          <cell r="B636" t="str">
            <v>II. MATERIALES</v>
          </cell>
          <cell r="H636">
            <v>486400</v>
          </cell>
        </row>
        <row r="637">
          <cell r="C637" t="str">
            <v>Mesón en acero inoxidable 1,50*0,60</v>
          </cell>
          <cell r="D637" t="str">
            <v>un</v>
          </cell>
          <cell r="E637">
            <v>1</v>
          </cell>
          <cell r="G637">
            <v>416900</v>
          </cell>
          <cell r="H637">
            <v>416900</v>
          </cell>
        </row>
        <row r="638">
          <cell r="C638" t="str">
            <v>Sikaflex transparente antihongos</v>
          </cell>
          <cell r="D638" t="str">
            <v>un</v>
          </cell>
          <cell r="E638">
            <v>0.5</v>
          </cell>
          <cell r="G638">
            <v>19000</v>
          </cell>
          <cell r="H638">
            <v>9500</v>
          </cell>
        </row>
        <row r="639">
          <cell r="C639" t="str">
            <v>Griferia mezcladora pico ganso Grival</v>
          </cell>
          <cell r="D639" t="str">
            <v>un</v>
          </cell>
          <cell r="E639">
            <v>1</v>
          </cell>
          <cell r="G639">
            <v>60000</v>
          </cell>
          <cell r="H639">
            <v>60000</v>
          </cell>
        </row>
        <row r="640">
          <cell r="H640">
            <v>0</v>
          </cell>
        </row>
        <row r="641">
          <cell r="B641" t="str">
            <v>III. TRANSPORTES</v>
          </cell>
          <cell r="H641">
            <v>0</v>
          </cell>
        </row>
        <row r="643">
          <cell r="C643"/>
          <cell r="D643"/>
          <cell r="G643"/>
          <cell r="H643">
            <v>0</v>
          </cell>
        </row>
        <row r="644">
          <cell r="C644"/>
          <cell r="D644"/>
          <cell r="G644"/>
          <cell r="H644">
            <v>0</v>
          </cell>
        </row>
        <row r="645">
          <cell r="B645" t="str">
            <v>IV. MANO DE OBRA</v>
          </cell>
          <cell r="H645">
            <v>148580.20570161857</v>
          </cell>
        </row>
        <row r="646">
          <cell r="C646" t="str">
            <v>Oficial de Primera</v>
          </cell>
          <cell r="D646"/>
          <cell r="E646">
            <v>1</v>
          </cell>
          <cell r="F646">
            <v>1.22702</v>
          </cell>
          <cell r="G646">
            <v>128707.84999999999</v>
          </cell>
          <cell r="H646">
            <v>104894.66349366758</v>
          </cell>
        </row>
        <row r="647">
          <cell r="C647" t="str">
            <v>Ayudante Raso</v>
          </cell>
          <cell r="D647"/>
          <cell r="E647">
            <v>1</v>
          </cell>
          <cell r="F647">
            <v>1.22702</v>
          </cell>
          <cell r="G647">
            <v>53603.034</v>
          </cell>
          <cell r="H647">
            <v>43685.542207950974</v>
          </cell>
        </row>
        <row r="648">
          <cell r="C648"/>
          <cell r="D648"/>
          <cell r="G648"/>
          <cell r="H648">
            <v>0</v>
          </cell>
        </row>
        <row r="649">
          <cell r="B649" t="str">
            <v>6.7</v>
          </cell>
          <cell r="C649" t="str">
            <v>Suministro, Transporte e Instalación de pintura tipo 1 sobre muros. Incluye aplicación de estuco plastico, pulida de la superficie, materiales, y todos los demás elementos necesarios para su correcta ejecución.</v>
          </cell>
          <cell r="D649" t="str">
            <v>m2</v>
          </cell>
          <cell r="E649">
            <v>0</v>
          </cell>
          <cell r="G649"/>
          <cell r="H649">
            <v>23351</v>
          </cell>
        </row>
        <row r="650">
          <cell r="B650" t="str">
            <v>I. EQUIPO Y HERRAMIENTA</v>
          </cell>
          <cell r="H650">
            <v>974.29032666666672</v>
          </cell>
        </row>
        <row r="651">
          <cell r="C651" t="str">
            <v>Herramienta menor (5% MdeO)</v>
          </cell>
          <cell r="H651">
            <v>786.37972666666667</v>
          </cell>
        </row>
        <row r="652">
          <cell r="C652" t="str">
            <v>Andamio completo+ruedas, sección 1.20m-1.50mx1.50m.</v>
          </cell>
          <cell r="D652" t="str">
            <v>día</v>
          </cell>
          <cell r="E652">
            <v>4.5400000000000003E-2</v>
          </cell>
          <cell r="G652">
            <v>1549</v>
          </cell>
          <cell r="H652">
            <v>70.324600000000004</v>
          </cell>
        </row>
        <row r="653">
          <cell r="C653" t="str">
            <v>Can zunchado en madera común 5,00x0,20x3,00.</v>
          </cell>
          <cell r="D653" t="str">
            <v>día</v>
          </cell>
          <cell r="E653">
            <v>0.22700000000000001</v>
          </cell>
          <cell r="G653">
            <v>518</v>
          </cell>
          <cell r="H653">
            <v>117.586</v>
          </cell>
        </row>
        <row r="655">
          <cell r="B655" t="str">
            <v>II. MATERIALES</v>
          </cell>
          <cell r="H655">
            <v>6648.6639999999998</v>
          </cell>
        </row>
        <row r="656">
          <cell r="C656" t="str">
            <v>Pintura tipo 1 Viniltex</v>
          </cell>
          <cell r="D656" t="str">
            <v>gl</v>
          </cell>
          <cell r="E656">
            <v>9.6000000000000002E-2</v>
          </cell>
          <cell r="G656">
            <v>65054</v>
          </cell>
          <cell r="H656">
            <v>6245.1840000000002</v>
          </cell>
        </row>
        <row r="657">
          <cell r="C657" t="str">
            <v>Estucor Sumicol</v>
          </cell>
          <cell r="D657" t="str">
            <v>kg</v>
          </cell>
          <cell r="E657">
            <v>6.6000000000000003E-2</v>
          </cell>
          <cell r="G657">
            <v>1780</v>
          </cell>
          <cell r="H657">
            <v>117.48</v>
          </cell>
        </row>
        <row r="658">
          <cell r="C658" t="str">
            <v>Estopa</v>
          </cell>
          <cell r="D658" t="str">
            <v>kg</v>
          </cell>
          <cell r="E658">
            <v>0.03</v>
          </cell>
          <cell r="G658">
            <v>4500</v>
          </cell>
          <cell r="H658">
            <v>135</v>
          </cell>
        </row>
        <row r="659">
          <cell r="C659" t="str">
            <v>Lija #200</v>
          </cell>
          <cell r="D659" t="str">
            <v>un</v>
          </cell>
          <cell r="E659">
            <v>0.1</v>
          </cell>
          <cell r="G659">
            <v>1510</v>
          </cell>
          <cell r="H659">
            <v>151</v>
          </cell>
        </row>
        <row r="660">
          <cell r="B660" t="str">
            <v>III. TRANSPORTES</v>
          </cell>
          <cell r="H660">
            <v>0</v>
          </cell>
        </row>
        <row r="662">
          <cell r="C662"/>
          <cell r="D662"/>
          <cell r="G662"/>
          <cell r="H662">
            <v>0</v>
          </cell>
        </row>
        <row r="663">
          <cell r="C663"/>
          <cell r="D663"/>
          <cell r="G663"/>
          <cell r="H663">
            <v>0</v>
          </cell>
        </row>
        <row r="664">
          <cell r="B664" t="str">
            <v>IV. MANO DE OBRA</v>
          </cell>
          <cell r="H664">
            <v>15727.594533333333</v>
          </cell>
        </row>
        <row r="665">
          <cell r="C665" t="str">
            <v>Oficial de Primera</v>
          </cell>
          <cell r="D665"/>
          <cell r="E665">
            <v>1</v>
          </cell>
          <cell r="F665">
            <v>15</v>
          </cell>
          <cell r="G665">
            <v>128707.84999999999</v>
          </cell>
          <cell r="H665">
            <v>8580.5233333333326</v>
          </cell>
        </row>
        <row r="666">
          <cell r="C666" t="str">
            <v>Ayudante Raso</v>
          </cell>
          <cell r="D666"/>
          <cell r="E666">
            <v>2</v>
          </cell>
          <cell r="F666">
            <v>15</v>
          </cell>
          <cell r="G666">
            <v>53603.034</v>
          </cell>
          <cell r="H666">
            <v>7147.0712000000003</v>
          </cell>
        </row>
        <row r="667">
          <cell r="C667"/>
          <cell r="D667"/>
          <cell r="G667"/>
          <cell r="H667">
            <v>0</v>
          </cell>
        </row>
        <row r="668">
          <cell r="B668" t="str">
            <v>6.8</v>
          </cell>
          <cell r="C668" t="str">
            <v>Suministro, Transporte e Instalación de rejilla piso Vanguar de 10X10,  incluye todos los elementos necesarios para su correcta ejecución.</v>
          </cell>
          <cell r="D668" t="str">
            <v>un</v>
          </cell>
          <cell r="E668">
            <v>0</v>
          </cell>
          <cell r="G668"/>
          <cell r="H668">
            <v>50793</v>
          </cell>
        </row>
        <row r="669">
          <cell r="B669" t="str">
            <v>I. EQUIPO Y HERRAMIENTA</v>
          </cell>
          <cell r="H669">
            <v>804.42406249999999</v>
          </cell>
        </row>
        <row r="670">
          <cell r="C670" t="str">
            <v>Herramienta menor (5% MdeO)</v>
          </cell>
          <cell r="H670">
            <v>804.42406249999999</v>
          </cell>
        </row>
        <row r="672">
          <cell r="B672" t="str">
            <v>II. MATERIALES</v>
          </cell>
          <cell r="H672">
            <v>33900</v>
          </cell>
        </row>
        <row r="673">
          <cell r="C673" t="str">
            <v>Rejilla de piso Vanguar 10*10</v>
          </cell>
          <cell r="D673" t="str">
            <v>un</v>
          </cell>
          <cell r="E673">
            <v>1</v>
          </cell>
          <cell r="G673">
            <v>32000</v>
          </cell>
          <cell r="H673">
            <v>32000</v>
          </cell>
        </row>
        <row r="674">
          <cell r="C674" t="str">
            <v>cemento blanco</v>
          </cell>
          <cell r="D674" t="str">
            <v>kg</v>
          </cell>
          <cell r="E674">
            <v>1</v>
          </cell>
          <cell r="G674">
            <v>1900</v>
          </cell>
          <cell r="H674">
            <v>1900</v>
          </cell>
        </row>
        <row r="676">
          <cell r="B676" t="str">
            <v>III. TRANSPORTES</v>
          </cell>
          <cell r="H676">
            <v>0</v>
          </cell>
        </row>
        <row r="678">
          <cell r="C678"/>
          <cell r="D678"/>
          <cell r="G678"/>
          <cell r="H678">
            <v>0</v>
          </cell>
        </row>
        <row r="679">
          <cell r="C679"/>
          <cell r="D679"/>
          <cell r="G679"/>
          <cell r="H679">
            <v>0</v>
          </cell>
        </row>
        <row r="680">
          <cell r="B680" t="str">
            <v>IV. MANO DE OBRA</v>
          </cell>
          <cell r="H680">
            <v>16088.481249999999</v>
          </cell>
        </row>
        <row r="681">
          <cell r="C681" t="str">
            <v>Oficial de primera</v>
          </cell>
          <cell r="D681"/>
          <cell r="E681">
            <v>1</v>
          </cell>
          <cell r="F681">
            <v>8</v>
          </cell>
          <cell r="G681">
            <v>128707.84999999999</v>
          </cell>
          <cell r="H681">
            <v>16088.481249999999</v>
          </cell>
        </row>
        <row r="682">
          <cell r="C682"/>
          <cell r="D682"/>
          <cell r="G682"/>
          <cell r="H682">
            <v>0</v>
          </cell>
        </row>
        <row r="683">
          <cell r="B683" t="str">
            <v>6.9</v>
          </cell>
          <cell r="C683" t="str">
            <v>Suministro, Transporte e Instalación de  ducha, llave+regadera  incluye todos los elementos necesarios para su correcta ejecución.</v>
          </cell>
          <cell r="D683" t="str">
            <v>un</v>
          </cell>
          <cell r="E683">
            <v>0</v>
          </cell>
          <cell r="G683"/>
          <cell r="H683">
            <v>107961</v>
          </cell>
        </row>
        <row r="684">
          <cell r="B684" t="str">
            <v>I. EQUIPO Y HERRAMIENTA</v>
          </cell>
          <cell r="H684">
            <v>1608.848125</v>
          </cell>
        </row>
        <row r="685">
          <cell r="C685" t="str">
            <v>Herramienta menor (5% MdeO)</v>
          </cell>
          <cell r="H685">
            <v>1608.848125</v>
          </cell>
        </row>
        <row r="687">
          <cell r="B687" t="str">
            <v>II. MATERIALES</v>
          </cell>
          <cell r="H687">
            <v>74175</v>
          </cell>
        </row>
        <row r="688">
          <cell r="C688" t="str">
            <v>Combo griferia ducha sencilla piana (Llave + regadera)</v>
          </cell>
          <cell r="D688" t="str">
            <v>un</v>
          </cell>
          <cell r="E688">
            <v>1</v>
          </cell>
          <cell r="G688">
            <v>70000</v>
          </cell>
          <cell r="H688">
            <v>70000</v>
          </cell>
        </row>
        <row r="689">
          <cell r="C689" t="str">
            <v xml:space="preserve">teflon </v>
          </cell>
          <cell r="D689" t="str">
            <v>un</v>
          </cell>
          <cell r="E689">
            <v>0.3</v>
          </cell>
          <cell r="G689">
            <v>1500</v>
          </cell>
          <cell r="H689">
            <v>450</v>
          </cell>
        </row>
        <row r="690">
          <cell r="C690" t="str">
            <v xml:space="preserve">limpiador </v>
          </cell>
          <cell r="D690" t="str">
            <v>global</v>
          </cell>
          <cell r="E690">
            <v>0.05</v>
          </cell>
          <cell r="G690">
            <v>21500</v>
          </cell>
          <cell r="H690">
            <v>1075</v>
          </cell>
        </row>
        <row r="691">
          <cell r="C691" t="str">
            <v>soldadura</v>
          </cell>
          <cell r="D691" t="str">
            <v>global</v>
          </cell>
          <cell r="E691">
            <v>0.05</v>
          </cell>
          <cell r="G691">
            <v>53000</v>
          </cell>
          <cell r="H691">
            <v>2650</v>
          </cell>
        </row>
        <row r="692">
          <cell r="B692" t="str">
            <v>III. TRANSPORTES</v>
          </cell>
          <cell r="H692">
            <v>0</v>
          </cell>
        </row>
        <row r="694">
          <cell r="C694"/>
          <cell r="D694"/>
          <cell r="G694"/>
          <cell r="H694">
            <v>0</v>
          </cell>
        </row>
        <row r="695">
          <cell r="C695"/>
          <cell r="D695"/>
          <cell r="G695"/>
          <cell r="H695">
            <v>0</v>
          </cell>
        </row>
        <row r="696">
          <cell r="B696" t="str">
            <v>IV. MANO DE OBRA</v>
          </cell>
          <cell r="H696">
            <v>32176.962499999998</v>
          </cell>
        </row>
        <row r="697">
          <cell r="C697" t="str">
            <v>Oficial de primera</v>
          </cell>
          <cell r="D697"/>
          <cell r="E697">
            <v>1</v>
          </cell>
          <cell r="F697">
            <v>4</v>
          </cell>
          <cell r="G697">
            <v>128707.84999999999</v>
          </cell>
          <cell r="H697">
            <v>32176.962499999998</v>
          </cell>
        </row>
        <row r="698">
          <cell r="C698"/>
          <cell r="D698"/>
          <cell r="G698"/>
          <cell r="H698">
            <v>0</v>
          </cell>
        </row>
        <row r="699">
          <cell r="B699">
            <v>7</v>
          </cell>
          <cell r="C699" t="str">
            <v>PUERTAS Y VENTANAS</v>
          </cell>
          <cell r="D699"/>
          <cell r="G699"/>
          <cell r="H699"/>
        </row>
        <row r="700">
          <cell r="B700" t="str">
            <v>7.1</v>
          </cell>
          <cell r="C700" t="str">
            <v>Suministro, Transporte e Instalación de puerta metálica marco y ala calibre 20 de 0,70x2,10m. Incluye marco metálico, pintura anticorrosiva y acabado en pintura tipo esmalte color a definir, bisagras, cerrojo con chapa de seguridad tipo Yale, obra civil, materiales y todos los demás elemntos necesarios para su correcta ejecución.</v>
          </cell>
          <cell r="D700" t="str">
            <v>un</v>
          </cell>
          <cell r="E700">
            <v>0</v>
          </cell>
          <cell r="G700"/>
          <cell r="H700">
            <v>446607</v>
          </cell>
        </row>
        <row r="701">
          <cell r="B701" t="str">
            <v>I. EQUIPO Y HERRAMIENTA</v>
          </cell>
          <cell r="H701">
            <v>2278.8860500000001</v>
          </cell>
        </row>
        <row r="702">
          <cell r="C702" t="str">
            <v>Herramienta menor (5% MdeO)</v>
          </cell>
          <cell r="H702">
            <v>2278.8860500000001</v>
          </cell>
        </row>
        <row r="704">
          <cell r="B704" t="str">
            <v>II. MATERIALES</v>
          </cell>
          <cell r="H704">
            <v>398750</v>
          </cell>
        </row>
        <row r="705">
          <cell r="C705" t="str">
            <v>Marco para puerta de 0,12m anticorrosivo + pintura</v>
          </cell>
          <cell r="D705" t="str">
            <v>un</v>
          </cell>
          <cell r="E705">
            <v>1</v>
          </cell>
          <cell r="G705">
            <v>100000</v>
          </cell>
          <cell r="H705">
            <v>100000</v>
          </cell>
        </row>
        <row r="706">
          <cell r="C706" t="str">
            <v>Puerta metálica de 0,70x2,10 + pintura</v>
          </cell>
          <cell r="D706" t="str">
            <v>un</v>
          </cell>
          <cell r="E706">
            <v>1</v>
          </cell>
          <cell r="G706">
            <v>210000</v>
          </cell>
          <cell r="H706">
            <v>210000</v>
          </cell>
        </row>
        <row r="707">
          <cell r="C707" t="str">
            <v>Mortero de pega 1:3</v>
          </cell>
          <cell r="D707" t="str">
            <v>m3</v>
          </cell>
          <cell r="E707">
            <v>0.05</v>
          </cell>
          <cell r="G707">
            <v>375000</v>
          </cell>
          <cell r="H707">
            <v>18750</v>
          </cell>
        </row>
        <row r="708">
          <cell r="C708" t="str">
            <v>chapa</v>
          </cell>
          <cell r="D708" t="str">
            <v>un</v>
          </cell>
          <cell r="E708">
            <v>1</v>
          </cell>
          <cell r="G708">
            <v>70000</v>
          </cell>
          <cell r="H708">
            <v>70000</v>
          </cell>
        </row>
        <row r="710">
          <cell r="B710" t="str">
            <v>III. TRANSPORTES</v>
          </cell>
          <cell r="H710">
            <v>0</v>
          </cell>
        </row>
        <row r="712">
          <cell r="C712"/>
          <cell r="D712"/>
          <cell r="G712"/>
          <cell r="H712">
            <v>0</v>
          </cell>
        </row>
        <row r="713">
          <cell r="C713"/>
          <cell r="D713"/>
          <cell r="G713"/>
          <cell r="H713">
            <v>0</v>
          </cell>
        </row>
        <row r="714">
          <cell r="B714" t="str">
            <v>IV. MANO DE OBRA</v>
          </cell>
          <cell r="H714">
            <v>45577.720999999998</v>
          </cell>
        </row>
        <row r="715">
          <cell r="C715" t="str">
            <v>Oficial de Primera</v>
          </cell>
          <cell r="D715"/>
          <cell r="E715">
            <v>1</v>
          </cell>
          <cell r="F715">
            <v>4</v>
          </cell>
          <cell r="G715">
            <v>128707.84999999999</v>
          </cell>
          <cell r="H715">
            <v>32176.962499999998</v>
          </cell>
        </row>
        <row r="716">
          <cell r="C716" t="str">
            <v>Ayudante Raso</v>
          </cell>
          <cell r="D716"/>
          <cell r="E716">
            <v>1</v>
          </cell>
          <cell r="F716">
            <v>4</v>
          </cell>
          <cell r="G716">
            <v>53603.034</v>
          </cell>
          <cell r="H716">
            <v>13400.7585</v>
          </cell>
        </row>
        <row r="717">
          <cell r="C717"/>
          <cell r="D717"/>
          <cell r="G717"/>
          <cell r="H717">
            <v>0</v>
          </cell>
        </row>
        <row r="718">
          <cell r="B718" t="str">
            <v>7.2</v>
          </cell>
          <cell r="C718" t="str">
            <v>Suministro, Transporte e Instalación de puerta metálica marco y ala calibre 20 de 0,90-1 x2,05m. Incluye marco metálico, pintura anticorrosiva y acabado en pintura tipo esmalte color a definir, bisagras, cerrojo con chapa de seguridad tipo Yale, obra civil, materiales y todos los demás elemntos necesarios para su correcta ejecución.</v>
          </cell>
          <cell r="D718" t="str">
            <v>un</v>
          </cell>
          <cell r="E718">
            <v>0</v>
          </cell>
          <cell r="G718"/>
          <cell r="H718">
            <v>502857</v>
          </cell>
        </row>
        <row r="719">
          <cell r="B719" t="str">
            <v>I. EQUIPO Y HERRAMIENTA</v>
          </cell>
          <cell r="H719">
            <v>2278.8860500000001</v>
          </cell>
        </row>
        <row r="720">
          <cell r="C720" t="str">
            <v>Herramienta menor (5% MdeO)</v>
          </cell>
          <cell r="H720">
            <v>2278.8860500000001</v>
          </cell>
        </row>
        <row r="722">
          <cell r="B722" t="str">
            <v>II. MATERIALES</v>
          </cell>
          <cell r="H722">
            <v>455000</v>
          </cell>
        </row>
        <row r="723">
          <cell r="C723" t="str">
            <v>Marco para puerta de 0,12m anticorrosivo + pintura</v>
          </cell>
          <cell r="D723" t="str">
            <v>un</v>
          </cell>
          <cell r="E723">
            <v>1</v>
          </cell>
          <cell r="G723">
            <v>100000</v>
          </cell>
          <cell r="H723">
            <v>100000</v>
          </cell>
        </row>
        <row r="724">
          <cell r="C724" t="str">
            <v>Puerta metálica de 0,90-1x2,05 anticorrosivo + pintura</v>
          </cell>
          <cell r="D724" t="str">
            <v>un</v>
          </cell>
          <cell r="E724">
            <v>1</v>
          </cell>
          <cell r="G724">
            <v>240000</v>
          </cell>
          <cell r="H724">
            <v>240000</v>
          </cell>
        </row>
        <row r="725">
          <cell r="C725" t="str">
            <v>Mortero de pega 1:3</v>
          </cell>
          <cell r="D725" t="str">
            <v>m3</v>
          </cell>
          <cell r="E725">
            <v>0.08</v>
          </cell>
          <cell r="G725">
            <v>375000</v>
          </cell>
          <cell r="H725">
            <v>30000</v>
          </cell>
        </row>
        <row r="726">
          <cell r="C726" t="str">
            <v>chapa tipo yale</v>
          </cell>
          <cell r="D726" t="str">
            <v>un</v>
          </cell>
          <cell r="E726">
            <v>1</v>
          </cell>
          <cell r="G726">
            <v>85000</v>
          </cell>
          <cell r="H726">
            <v>85000</v>
          </cell>
        </row>
        <row r="728">
          <cell r="B728" t="str">
            <v>III. TRANSPORTES</v>
          </cell>
          <cell r="H728">
            <v>0</v>
          </cell>
        </row>
        <row r="730">
          <cell r="C730"/>
          <cell r="D730"/>
          <cell r="G730"/>
          <cell r="H730">
            <v>0</v>
          </cell>
        </row>
        <row r="731">
          <cell r="C731"/>
          <cell r="D731"/>
          <cell r="G731"/>
          <cell r="H731">
            <v>0</v>
          </cell>
        </row>
        <row r="732">
          <cell r="B732" t="str">
            <v>IV. MANO DE OBRA</v>
          </cell>
          <cell r="H732">
            <v>45577.720999999998</v>
          </cell>
        </row>
        <row r="733">
          <cell r="C733" t="str">
            <v>Oficial de Primera</v>
          </cell>
          <cell r="D733"/>
          <cell r="E733">
            <v>1</v>
          </cell>
          <cell r="F733">
            <v>4</v>
          </cell>
          <cell r="G733">
            <v>128707.84999999999</v>
          </cell>
          <cell r="H733">
            <v>32176.962499999998</v>
          </cell>
        </row>
        <row r="734">
          <cell r="C734" t="str">
            <v>Ayudante Raso</v>
          </cell>
          <cell r="D734"/>
          <cell r="E734">
            <v>1</v>
          </cell>
          <cell r="F734">
            <v>4</v>
          </cell>
          <cell r="G734">
            <v>53603.034</v>
          </cell>
          <cell r="H734">
            <v>13400.7585</v>
          </cell>
        </row>
        <row r="735">
          <cell r="C735"/>
          <cell r="D735"/>
          <cell r="G735"/>
          <cell r="H735">
            <v>0</v>
          </cell>
        </row>
        <row r="736">
          <cell r="B736" t="str">
            <v>7.3</v>
          </cell>
          <cell r="C736" t="str">
            <v xml:space="preserve">Suministro, transporte e Instalación de ventana 5020 en aluminio anonizado natural y cristal claro templado de 4mm dividida en cuerpos verticales corredizos. Incluye cerradura de seguridad, tiradera doble fin en ala corrediza, pisavidrios a presion, empaques, silicona estructural antihongos en todo el perimetro de los vidrios, riel, rodamientos y todos los elementos necesarios para su correcta instalacion y funcionamiento previa autorizacion de la interventoria </v>
          </cell>
          <cell r="D736" t="str">
            <v>m2</v>
          </cell>
          <cell r="E736">
            <v>0</v>
          </cell>
          <cell r="G736"/>
          <cell r="H736">
            <v>407385</v>
          </cell>
        </row>
        <row r="737">
          <cell r="B737" t="str">
            <v>I. EQUIPO Y HERRAMIENTA</v>
          </cell>
          <cell r="H737">
            <v>4423.1088399999999</v>
          </cell>
        </row>
        <row r="738">
          <cell r="C738" t="str">
            <v>Herramienta menor (5% MdeO)</v>
          </cell>
          <cell r="H738">
            <v>1823.1088400000001</v>
          </cell>
        </row>
        <row r="739">
          <cell r="C739" t="str">
            <v>Taladro</v>
          </cell>
          <cell r="D739" t="str">
            <v>día</v>
          </cell>
          <cell r="E739">
            <v>5</v>
          </cell>
          <cell r="G739">
            <v>13000</v>
          </cell>
          <cell r="H739">
            <v>2600</v>
          </cell>
        </row>
        <row r="740">
          <cell r="B740" t="str">
            <v>II. MATERIALES</v>
          </cell>
          <cell r="H740">
            <v>366500</v>
          </cell>
        </row>
        <row r="741">
          <cell r="C741" t="str">
            <v xml:space="preserve">Ventana 5020 + Vidrio de 4mm+ empaque+ rieles+cerradura de seguridad+rodamientos + tiradera </v>
          </cell>
          <cell r="D741" t="str">
            <v>m2</v>
          </cell>
          <cell r="E741">
            <v>1</v>
          </cell>
          <cell r="G741">
            <v>350000</v>
          </cell>
          <cell r="H741">
            <v>350000</v>
          </cell>
        </row>
        <row r="742">
          <cell r="C742" t="str">
            <v>Sika flex</v>
          </cell>
          <cell r="D742" t="str">
            <v>un</v>
          </cell>
          <cell r="E742">
            <v>0.5</v>
          </cell>
          <cell r="G742">
            <v>33000</v>
          </cell>
          <cell r="H742">
            <v>16500</v>
          </cell>
        </row>
        <row r="745">
          <cell r="B745" t="str">
            <v>III. TRANSPORTES</v>
          </cell>
          <cell r="H745">
            <v>0</v>
          </cell>
        </row>
        <row r="747">
          <cell r="C747"/>
          <cell r="D747"/>
          <cell r="G747"/>
          <cell r="H747">
            <v>0</v>
          </cell>
        </row>
        <row r="748">
          <cell r="C748"/>
          <cell r="D748"/>
          <cell r="G748"/>
          <cell r="H748">
            <v>0</v>
          </cell>
        </row>
        <row r="749">
          <cell r="B749" t="str">
            <v>IV. MANO DE OBRA</v>
          </cell>
          <cell r="H749">
            <v>36462.176800000001</v>
          </cell>
        </row>
        <row r="750">
          <cell r="C750" t="str">
            <v>Oficial de Primera</v>
          </cell>
          <cell r="D750"/>
          <cell r="E750">
            <v>1</v>
          </cell>
          <cell r="F750">
            <v>5</v>
          </cell>
          <cell r="G750">
            <v>128707.84999999999</v>
          </cell>
          <cell r="H750">
            <v>25741.57</v>
          </cell>
        </row>
        <row r="751">
          <cell r="C751" t="str">
            <v>Ayudante raso</v>
          </cell>
          <cell r="D751"/>
          <cell r="E751">
            <v>1</v>
          </cell>
          <cell r="F751">
            <v>5</v>
          </cell>
          <cell r="G751">
            <v>53603.034</v>
          </cell>
          <cell r="H751">
            <v>10720.6068</v>
          </cell>
        </row>
        <row r="752">
          <cell r="B752">
            <v>8</v>
          </cell>
          <cell r="C752" t="str">
            <v>CUBIERTA.</v>
          </cell>
          <cell r="D752"/>
          <cell r="G752"/>
          <cell r="H752"/>
        </row>
        <row r="753">
          <cell r="B753" t="str">
            <v>8.1</v>
          </cell>
          <cell r="C753" t="str">
            <v xml:space="preserve">Suministro transporte e instalacion de cubierta en fibrocemento, incluye todos los elementos necesarios para su correcta ejecucion </v>
          </cell>
          <cell r="D753" t="str">
            <v>m2</v>
          </cell>
          <cell r="E753">
            <v>0</v>
          </cell>
          <cell r="G753"/>
          <cell r="H753">
            <v>75863</v>
          </cell>
        </row>
        <row r="754">
          <cell r="B754" t="str">
            <v>I. EQUIPO Y HERRAMIENTA</v>
          </cell>
          <cell r="H754">
            <v>1302.2205999999999</v>
          </cell>
        </row>
        <row r="755">
          <cell r="C755" t="str">
            <v>Herramienta menor (5% MdeO)</v>
          </cell>
          <cell r="H755">
            <v>1302.2205999999999</v>
          </cell>
        </row>
        <row r="757">
          <cell r="B757" t="str">
            <v>II. MATERIALES</v>
          </cell>
          <cell r="H757">
            <v>48516.504000000001</v>
          </cell>
        </row>
        <row r="758">
          <cell r="C758" t="str">
            <v>Teja fibrocemento 183*92</v>
          </cell>
          <cell r="D758" t="str">
            <v>m2</v>
          </cell>
          <cell r="E758">
            <v>1</v>
          </cell>
          <cell r="G758">
            <v>17619</v>
          </cell>
          <cell r="H758">
            <v>17619</v>
          </cell>
        </row>
        <row r="759">
          <cell r="C759" t="str">
            <v>larguero en madera</v>
          </cell>
          <cell r="D759" t="str">
            <v>ml</v>
          </cell>
          <cell r="E759">
            <v>0.88400000000000001</v>
          </cell>
          <cell r="G759">
            <v>33000</v>
          </cell>
          <cell r="H759">
            <v>29172</v>
          </cell>
        </row>
        <row r="760">
          <cell r="C760" t="str">
            <v>Amarras de teja</v>
          </cell>
          <cell r="D760" t="str">
            <v>un</v>
          </cell>
          <cell r="E760">
            <v>6</v>
          </cell>
          <cell r="G760">
            <v>190</v>
          </cell>
          <cell r="H760">
            <v>1140</v>
          </cell>
        </row>
        <row r="761">
          <cell r="C761" t="str">
            <v>mortero de revoque 1:4</v>
          </cell>
          <cell r="D761" t="str">
            <v>m3</v>
          </cell>
          <cell r="E761">
            <v>1.3333333333333333E-3</v>
          </cell>
          <cell r="G761">
            <v>439128</v>
          </cell>
          <cell r="H761">
            <v>585.50400000000002</v>
          </cell>
        </row>
        <row r="762">
          <cell r="B762" t="str">
            <v>III. TRANSPORTES</v>
          </cell>
          <cell r="H762">
            <v>0</v>
          </cell>
        </row>
        <row r="764">
          <cell r="C764"/>
          <cell r="D764"/>
          <cell r="G764"/>
          <cell r="H764">
            <v>0</v>
          </cell>
        </row>
        <row r="765">
          <cell r="C765"/>
          <cell r="D765"/>
          <cell r="G765"/>
          <cell r="H765">
            <v>0</v>
          </cell>
        </row>
        <row r="766">
          <cell r="B766" t="str">
            <v>IV. MANO DE OBRA</v>
          </cell>
          <cell r="H766">
            <v>26044.411999999997</v>
          </cell>
        </row>
        <row r="767">
          <cell r="C767" t="str">
            <v>Oficial de Primera</v>
          </cell>
          <cell r="D767"/>
          <cell r="E767">
            <v>1</v>
          </cell>
          <cell r="F767">
            <v>7</v>
          </cell>
          <cell r="G767">
            <v>128707.84999999999</v>
          </cell>
          <cell r="H767">
            <v>18386.835714285713</v>
          </cell>
        </row>
        <row r="768">
          <cell r="C768" t="str">
            <v>Ayudante raso</v>
          </cell>
          <cell r="D768"/>
          <cell r="E768">
            <v>1</v>
          </cell>
          <cell r="F768">
            <v>7</v>
          </cell>
          <cell r="G768">
            <v>53603.034</v>
          </cell>
          <cell r="H768">
            <v>7657.5762857142854</v>
          </cell>
        </row>
        <row r="769">
          <cell r="B769" t="str">
            <v>9.1</v>
          </cell>
          <cell r="C769" t="str">
            <v>Cargue, transporte y descargue de materiales a la vereda.</v>
          </cell>
          <cell r="D769" t="str">
            <v>m3/km</v>
          </cell>
          <cell r="E769">
            <v>0</v>
          </cell>
          <cell r="G769"/>
          <cell r="H769">
            <v>33781</v>
          </cell>
        </row>
        <row r="770">
          <cell r="B770" t="str">
            <v>I. EQUIPO Y HERRAMIENTA</v>
          </cell>
          <cell r="H770">
            <v>765.75762857142854</v>
          </cell>
        </row>
        <row r="771">
          <cell r="C771" t="str">
            <v>Herramienta menor (5% MdeO)</v>
          </cell>
          <cell r="H771">
            <v>765.75762857142854</v>
          </cell>
        </row>
        <row r="773">
          <cell r="B773" t="str">
            <v>II. MATERIALES</v>
          </cell>
          <cell r="H773">
            <v>12500</v>
          </cell>
        </row>
        <row r="774">
          <cell r="C774" t="str">
            <v>costales</v>
          </cell>
          <cell r="E774">
            <v>25</v>
          </cell>
          <cell r="G774">
            <v>500</v>
          </cell>
          <cell r="H774">
            <v>12500</v>
          </cell>
        </row>
        <row r="776">
          <cell r="B776" t="str">
            <v>III. TRANSPORTES</v>
          </cell>
          <cell r="E776" t="str">
            <v>km</v>
          </cell>
          <cell r="H776">
            <v>5200</v>
          </cell>
        </row>
        <row r="777">
          <cell r="C777" t="str">
            <v>Transporte</v>
          </cell>
          <cell r="E777">
            <v>4</v>
          </cell>
          <cell r="G777">
            <v>1300</v>
          </cell>
          <cell r="H777">
            <v>5200</v>
          </cell>
        </row>
        <row r="778">
          <cell r="C778"/>
          <cell r="D778"/>
          <cell r="G778"/>
          <cell r="H778">
            <v>0</v>
          </cell>
        </row>
        <row r="779">
          <cell r="C779"/>
          <cell r="D779"/>
          <cell r="G779"/>
          <cell r="H779">
            <v>0</v>
          </cell>
        </row>
        <row r="780">
          <cell r="B780" t="str">
            <v>IV. MANO DE OBRA</v>
          </cell>
          <cell r="H780">
            <v>15315.152571428571</v>
          </cell>
        </row>
        <row r="781">
          <cell r="C781" t="str">
            <v>Ayudante Raso</v>
          </cell>
          <cell r="D781"/>
          <cell r="E781">
            <v>2</v>
          </cell>
          <cell r="F781">
            <v>7</v>
          </cell>
          <cell r="G781">
            <v>53603.034</v>
          </cell>
          <cell r="H781">
            <v>15315.152571428571</v>
          </cell>
        </row>
        <row r="782">
          <cell r="C782"/>
          <cell r="D782"/>
          <cell r="G782"/>
          <cell r="H782">
            <v>0</v>
          </cell>
        </row>
      </sheetData>
      <sheetData sheetId="12">
        <row r="5">
          <cell r="B5" t="str">
            <v>CLAVE</v>
          </cell>
          <cell r="C5" t="str">
            <v>DESCRIPCION</v>
          </cell>
          <cell r="D5" t="str">
            <v>UN</v>
          </cell>
          <cell r="E5" t="str">
            <v>CANTIDAD</v>
          </cell>
          <cell r="F5" t="str">
            <v>%</v>
          </cell>
          <cell r="G5" t="str">
            <v>VR. UNIT.</v>
          </cell>
          <cell r="H5" t="str">
            <v>VR. TOTAL</v>
          </cell>
        </row>
        <row r="6">
          <cell r="B6" t="str">
            <v>CT080KG</v>
          </cell>
          <cell r="C6" t="str">
            <v>Concreto 80kg/cm² 1:4:7</v>
          </cell>
          <cell r="D6" t="str">
            <v>M3</v>
          </cell>
          <cell r="G6"/>
          <cell r="H6">
            <v>300607</v>
          </cell>
        </row>
        <row r="7">
          <cell r="B7" t="str">
            <v>I. EQUIPO Y HERRAMIENTA</v>
          </cell>
          <cell r="H7">
            <v>2613.9050125000003</v>
          </cell>
        </row>
        <row r="8">
          <cell r="B8" t="str">
            <v>HTAMNR</v>
          </cell>
          <cell r="C8" t="str">
            <v>Herramienta y equipo menor</v>
          </cell>
          <cell r="D8" t="str">
            <v>%</v>
          </cell>
          <cell r="F8">
            <v>0.05</v>
          </cell>
          <cell r="G8">
            <v>52278.100250000003</v>
          </cell>
          <cell r="H8">
            <v>2613.9050125000003</v>
          </cell>
        </row>
        <row r="9">
          <cell r="B9" t="str">
            <v>II. MATERIALES</v>
          </cell>
          <cell r="H9">
            <v>190715</v>
          </cell>
        </row>
        <row r="10">
          <cell r="B10" t="str">
            <v>MAT1085</v>
          </cell>
          <cell r="C10" t="str">
            <v>Cemento gris (50kg)</v>
          </cell>
          <cell r="D10" t="str">
            <v>saco</v>
          </cell>
          <cell r="E10">
            <v>3.25</v>
          </cell>
          <cell r="G10">
            <v>27800</v>
          </cell>
          <cell r="H10">
            <v>90350</v>
          </cell>
        </row>
        <row r="11">
          <cell r="B11" t="str">
            <v>MAT1025</v>
          </cell>
          <cell r="C11" t="str">
            <v>Arena triturada para concreto</v>
          </cell>
          <cell r="D11" t="str">
            <v>m3</v>
          </cell>
          <cell r="E11">
            <v>0.52</v>
          </cell>
          <cell r="G11">
            <v>57000</v>
          </cell>
          <cell r="H11">
            <v>29640</v>
          </cell>
        </row>
        <row r="12">
          <cell r="B12" t="str">
            <v>MAT1330</v>
          </cell>
          <cell r="C12" t="str">
            <v>Triturado 3/4''</v>
          </cell>
          <cell r="D12" t="str">
            <v>m3</v>
          </cell>
          <cell r="E12">
            <v>1.0249999999999999</v>
          </cell>
          <cell r="G12">
            <v>69000</v>
          </cell>
          <cell r="H12">
            <v>70725</v>
          </cell>
        </row>
        <row r="13">
          <cell r="B13" t="str">
            <v>III. TRANSPORTES</v>
          </cell>
          <cell r="H13">
            <v>55000</v>
          </cell>
        </row>
        <row r="14">
          <cell r="B14" t="str">
            <v>TR1060</v>
          </cell>
          <cell r="C14" t="str">
            <v xml:space="preserve">Transporte de materiales en volqueta </v>
          </cell>
          <cell r="D14" t="str">
            <v>viaje</v>
          </cell>
          <cell r="E14">
            <v>0.1</v>
          </cell>
          <cell r="G14">
            <v>550000</v>
          </cell>
          <cell r="H14">
            <v>55000</v>
          </cell>
        </row>
        <row r="15">
          <cell r="B15" t="str">
            <v>IV. MANO DE OBRA</v>
          </cell>
          <cell r="H15">
            <v>52278.100250000003</v>
          </cell>
        </row>
        <row r="16">
          <cell r="B16" t="str">
            <v>MOFICIAL</v>
          </cell>
          <cell r="C16" t="str">
            <v>Mo oficial</v>
          </cell>
          <cell r="D16" t="str">
            <v>día</v>
          </cell>
          <cell r="E16">
            <v>0.25</v>
          </cell>
          <cell r="G16">
            <v>128707.84999999999</v>
          </cell>
          <cell r="H16">
            <v>32176.962499999998</v>
          </cell>
        </row>
        <row r="17">
          <cell r="B17" t="str">
            <v>MOAYUDA</v>
          </cell>
          <cell r="C17" t="str">
            <v>Mo ayudante entendido</v>
          </cell>
          <cell r="D17" t="str">
            <v>día</v>
          </cell>
          <cell r="E17">
            <v>0.25</v>
          </cell>
          <cell r="G17">
            <v>80404.551000000007</v>
          </cell>
          <cell r="H17">
            <v>20101.137750000002</v>
          </cell>
        </row>
        <row r="18">
          <cell r="B18" t="str">
            <v>CT110KG</v>
          </cell>
          <cell r="C18" t="str">
            <v>Concreto 110kg/cm² 1:3:5</v>
          </cell>
          <cell r="D18" t="str">
            <v>M3</v>
          </cell>
          <cell r="G18"/>
          <cell r="H18">
            <v>330107</v>
          </cell>
        </row>
        <row r="19">
          <cell r="B19" t="str">
            <v>I. EQUIPO Y HERRAMIENTA</v>
          </cell>
          <cell r="H19">
            <v>2613.9050125000003</v>
          </cell>
        </row>
        <row r="20">
          <cell r="B20" t="str">
            <v>HTAMNR</v>
          </cell>
          <cell r="C20" t="str">
            <v>Herramienta y equipo menor</v>
          </cell>
          <cell r="D20" t="str">
            <v>%</v>
          </cell>
          <cell r="F20">
            <v>0.05</v>
          </cell>
          <cell r="G20">
            <v>52278.100250000003</v>
          </cell>
          <cell r="H20">
            <v>2613.9050125000003</v>
          </cell>
        </row>
        <row r="21">
          <cell r="B21" t="str">
            <v>II. MATERIALES</v>
          </cell>
          <cell r="H21">
            <v>220215</v>
          </cell>
        </row>
        <row r="22">
          <cell r="B22" t="str">
            <v>MAT1085</v>
          </cell>
          <cell r="C22" t="str">
            <v>Cemento gris (50kg)</v>
          </cell>
          <cell r="D22" t="str">
            <v>saco</v>
          </cell>
          <cell r="E22">
            <v>4.5</v>
          </cell>
          <cell r="G22">
            <v>27800</v>
          </cell>
          <cell r="H22">
            <v>125100</v>
          </cell>
        </row>
        <row r="23">
          <cell r="B23" t="str">
            <v>MAT1025</v>
          </cell>
          <cell r="C23" t="str">
            <v>Arena triturada para concreto</v>
          </cell>
          <cell r="D23" t="str">
            <v>m3</v>
          </cell>
          <cell r="E23">
            <v>0.55500000000000005</v>
          </cell>
          <cell r="G23">
            <v>57000</v>
          </cell>
          <cell r="H23">
            <v>31635.000000000004</v>
          </cell>
        </row>
        <row r="24">
          <cell r="B24" t="str">
            <v>MAT1330</v>
          </cell>
          <cell r="C24" t="str">
            <v>Triturado 3/4''</v>
          </cell>
          <cell r="D24" t="str">
            <v>m3</v>
          </cell>
          <cell r="E24">
            <v>0.92</v>
          </cell>
          <cell r="G24">
            <v>69000</v>
          </cell>
          <cell r="H24">
            <v>63480</v>
          </cell>
        </row>
        <row r="25">
          <cell r="B25" t="str">
            <v>III. TRANSPORTES</v>
          </cell>
          <cell r="H25">
            <v>55000</v>
          </cell>
        </row>
        <row r="26">
          <cell r="B26" t="str">
            <v>TR1060</v>
          </cell>
          <cell r="C26" t="str">
            <v xml:space="preserve">Transporte de materiales en volqueta </v>
          </cell>
          <cell r="D26" t="str">
            <v>viaje</v>
          </cell>
          <cell r="E26">
            <v>0.1</v>
          </cell>
          <cell r="G26">
            <v>550000</v>
          </cell>
          <cell r="H26">
            <v>55000</v>
          </cell>
        </row>
        <row r="27">
          <cell r="B27" t="str">
            <v>IV. MANO DE OBRA</v>
          </cell>
          <cell r="H27">
            <v>52278.100250000003</v>
          </cell>
        </row>
        <row r="28">
          <cell r="B28" t="str">
            <v>MOFICIAL</v>
          </cell>
          <cell r="C28" t="str">
            <v>Mo oficial</v>
          </cell>
          <cell r="D28" t="str">
            <v>día</v>
          </cell>
          <cell r="E28">
            <v>0.25</v>
          </cell>
          <cell r="G28">
            <v>128707.84999999999</v>
          </cell>
          <cell r="H28">
            <v>32176.962499999998</v>
          </cell>
        </row>
        <row r="29">
          <cell r="B29" t="str">
            <v>MOAYUDA</v>
          </cell>
          <cell r="C29" t="str">
            <v>Mo ayudante entendido</v>
          </cell>
          <cell r="D29" t="str">
            <v>día</v>
          </cell>
          <cell r="E29">
            <v>0.25</v>
          </cell>
          <cell r="G29">
            <v>80404.551000000007</v>
          </cell>
          <cell r="H29">
            <v>20101.137750000002</v>
          </cell>
        </row>
        <row r="30">
          <cell r="B30" t="str">
            <v>CT140KG</v>
          </cell>
          <cell r="C30" t="str">
            <v>Concreto 140kg/cm² 1:3:4</v>
          </cell>
          <cell r="D30" t="str">
            <v>M3</v>
          </cell>
          <cell r="G30"/>
          <cell r="H30">
            <v>349082</v>
          </cell>
        </row>
        <row r="31">
          <cell r="B31" t="str">
            <v>I. EQUIPO Y HERRAMIENTA</v>
          </cell>
          <cell r="H31">
            <v>2613.9050125000003</v>
          </cell>
        </row>
        <row r="32">
          <cell r="B32" t="str">
            <v>HTAMNR</v>
          </cell>
          <cell r="C32" t="str">
            <v>Herramienta y equipo menor</v>
          </cell>
          <cell r="D32" t="str">
            <v>%</v>
          </cell>
          <cell r="F32">
            <v>0.05</v>
          </cell>
          <cell r="G32">
            <v>52278.100250000003</v>
          </cell>
          <cell r="H32">
            <v>2613.9050125000003</v>
          </cell>
        </row>
        <row r="33">
          <cell r="B33" t="str">
            <v>II. MATERIALES</v>
          </cell>
          <cell r="H33">
            <v>239190</v>
          </cell>
        </row>
        <row r="34">
          <cell r="B34" t="str">
            <v>MAT1085</v>
          </cell>
          <cell r="C34" t="str">
            <v>Cemento gris (50kg)</v>
          </cell>
          <cell r="D34" t="str">
            <v>saco</v>
          </cell>
          <cell r="E34">
            <v>5.25</v>
          </cell>
          <cell r="G34">
            <v>27800</v>
          </cell>
          <cell r="H34">
            <v>145950</v>
          </cell>
        </row>
        <row r="35">
          <cell r="B35" t="str">
            <v>MAT1025</v>
          </cell>
          <cell r="C35" t="str">
            <v>Arena triturada para concreto</v>
          </cell>
          <cell r="D35" t="str">
            <v>m3</v>
          </cell>
          <cell r="E35">
            <v>0.625</v>
          </cell>
          <cell r="G35">
            <v>57000</v>
          </cell>
          <cell r="H35">
            <v>35625</v>
          </cell>
        </row>
        <row r="36">
          <cell r="B36" t="str">
            <v>MAT1330</v>
          </cell>
          <cell r="C36" t="str">
            <v>Triturado 3/4''</v>
          </cell>
          <cell r="D36" t="str">
            <v>m3</v>
          </cell>
          <cell r="E36">
            <v>0.83499999999999996</v>
          </cell>
          <cell r="G36">
            <v>69000</v>
          </cell>
          <cell r="H36">
            <v>57615</v>
          </cell>
        </row>
        <row r="37">
          <cell r="B37" t="str">
            <v>III. TRANSPORTES</v>
          </cell>
          <cell r="H37">
            <v>55000</v>
          </cell>
        </row>
        <row r="38">
          <cell r="B38" t="str">
            <v>TR1060</v>
          </cell>
          <cell r="C38" t="str">
            <v xml:space="preserve">Transporte de materiales en volqueta </v>
          </cell>
          <cell r="D38" t="str">
            <v>viaje</v>
          </cell>
          <cell r="E38">
            <v>0.1</v>
          </cell>
          <cell r="G38">
            <v>550000</v>
          </cell>
          <cell r="H38">
            <v>55000</v>
          </cell>
        </row>
        <row r="39">
          <cell r="B39" t="str">
            <v>IV. MANO DE OBRA</v>
          </cell>
          <cell r="H39">
            <v>52278.100250000003</v>
          </cell>
        </row>
        <row r="40">
          <cell r="B40" t="str">
            <v>MOFICIAL</v>
          </cell>
          <cell r="C40" t="str">
            <v>Mo oficial</v>
          </cell>
          <cell r="D40" t="str">
            <v>día</v>
          </cell>
          <cell r="E40">
            <v>0.25</v>
          </cell>
          <cell r="G40">
            <v>128707.84999999999</v>
          </cell>
          <cell r="H40">
            <v>32176.962499999998</v>
          </cell>
        </row>
        <row r="41">
          <cell r="B41" t="str">
            <v>MOAYUDA</v>
          </cell>
          <cell r="C41" t="str">
            <v>Mo ayudante entendido</v>
          </cell>
          <cell r="D41" t="str">
            <v>día</v>
          </cell>
          <cell r="E41">
            <v>0.25</v>
          </cell>
          <cell r="G41">
            <v>80404.551000000007</v>
          </cell>
          <cell r="H41">
            <v>20101.137750000002</v>
          </cell>
        </row>
        <row r="42">
          <cell r="B42" t="str">
            <v>CT170KG</v>
          </cell>
          <cell r="C42" t="str">
            <v>Concreto 170kg/cm² 1:3:3</v>
          </cell>
          <cell r="D42" t="str">
            <v>M3</v>
          </cell>
          <cell r="G42"/>
          <cell r="H42">
            <v>366782</v>
          </cell>
        </row>
        <row r="43">
          <cell r="B43" t="str">
            <v>I. EQUIPO Y HERRAMIENTA</v>
          </cell>
          <cell r="H43">
            <v>2613.9050125000003</v>
          </cell>
        </row>
        <row r="44">
          <cell r="B44" t="str">
            <v>HTAMNR</v>
          </cell>
          <cell r="C44" t="str">
            <v>Herramienta y equipo menor</v>
          </cell>
          <cell r="D44" t="str">
            <v>%</v>
          </cell>
          <cell r="F44">
            <v>0.05</v>
          </cell>
          <cell r="G44">
            <v>52278.100250000003</v>
          </cell>
          <cell r="H44">
            <v>2613.9050125000003</v>
          </cell>
        </row>
        <row r="45">
          <cell r="B45" t="str">
            <v>II. MATERIALES</v>
          </cell>
          <cell r="H45">
            <v>256890</v>
          </cell>
        </row>
        <row r="46">
          <cell r="B46" t="str">
            <v>MAT1085</v>
          </cell>
          <cell r="C46" t="str">
            <v>Cemento gris (50kg)</v>
          </cell>
          <cell r="D46" t="str">
            <v>saco</v>
          </cell>
          <cell r="E46">
            <v>6</v>
          </cell>
          <cell r="G46">
            <v>27800</v>
          </cell>
          <cell r="H46">
            <v>166800</v>
          </cell>
        </row>
        <row r="47">
          <cell r="B47" t="str">
            <v>MAT1025</v>
          </cell>
          <cell r="C47" t="str">
            <v>Arena triturada para concreto</v>
          </cell>
          <cell r="D47" t="str">
            <v>m3</v>
          </cell>
          <cell r="E47">
            <v>0.71499999999999997</v>
          </cell>
          <cell r="G47">
            <v>57000</v>
          </cell>
          <cell r="H47">
            <v>40755</v>
          </cell>
        </row>
        <row r="48">
          <cell r="B48" t="str">
            <v>MAT1330</v>
          </cell>
          <cell r="C48" t="str">
            <v>Triturado 3/4''</v>
          </cell>
          <cell r="D48" t="str">
            <v>m3</v>
          </cell>
          <cell r="E48">
            <v>0.71499999999999997</v>
          </cell>
          <cell r="G48">
            <v>69000</v>
          </cell>
          <cell r="H48">
            <v>49335</v>
          </cell>
        </row>
        <row r="49">
          <cell r="B49" t="str">
            <v>III. TRANSPORTES</v>
          </cell>
          <cell r="H49">
            <v>55000</v>
          </cell>
        </row>
        <row r="50">
          <cell r="B50" t="str">
            <v>TR1060</v>
          </cell>
          <cell r="C50" t="str">
            <v xml:space="preserve">Transporte de materiales en volqueta </v>
          </cell>
          <cell r="D50" t="str">
            <v>viaje</v>
          </cell>
          <cell r="E50">
            <v>0.1</v>
          </cell>
          <cell r="G50">
            <v>550000</v>
          </cell>
          <cell r="H50">
            <v>55000</v>
          </cell>
        </row>
        <row r="51">
          <cell r="B51" t="str">
            <v>IV. MANO DE OBRA</v>
          </cell>
          <cell r="H51">
            <v>52278.100250000003</v>
          </cell>
        </row>
        <row r="52">
          <cell r="B52" t="str">
            <v>MOFICIAL</v>
          </cell>
          <cell r="C52" t="str">
            <v>Mo oficial</v>
          </cell>
          <cell r="D52" t="str">
            <v>día</v>
          </cell>
          <cell r="E52">
            <v>0.25</v>
          </cell>
          <cell r="G52">
            <v>128707.84999999999</v>
          </cell>
          <cell r="H52">
            <v>32176.962499999998</v>
          </cell>
        </row>
        <row r="53">
          <cell r="B53" t="str">
            <v>MOAYUDA</v>
          </cell>
          <cell r="C53" t="str">
            <v>Mo ayudante entendido</v>
          </cell>
          <cell r="D53" t="str">
            <v>día</v>
          </cell>
          <cell r="E53">
            <v>0.25</v>
          </cell>
          <cell r="G53">
            <v>80404.551000000007</v>
          </cell>
          <cell r="H53">
            <v>20101.137750000002</v>
          </cell>
        </row>
        <row r="54">
          <cell r="B54" t="str">
            <v>CT180KG</v>
          </cell>
          <cell r="C54" t="str">
            <v>Concreto 180kg/cm² 1:2:4</v>
          </cell>
          <cell r="D54" t="str">
            <v>M3</v>
          </cell>
          <cell r="G54"/>
          <cell r="H54">
            <v>369317</v>
          </cell>
        </row>
        <row r="55">
          <cell r="B55" t="str">
            <v>I. EQUIPO Y HERRAMIENTA</v>
          </cell>
          <cell r="H55">
            <v>2613.9050125000003</v>
          </cell>
        </row>
        <row r="56">
          <cell r="B56" t="str">
            <v>HTAMNR</v>
          </cell>
          <cell r="C56" t="str">
            <v>Herramienta y equipo menor</v>
          </cell>
          <cell r="D56" t="str">
            <v>%</v>
          </cell>
          <cell r="F56">
            <v>0.05</v>
          </cell>
          <cell r="G56">
            <v>52278.100250000003</v>
          </cell>
          <cell r="H56">
            <v>2613.9050125000003</v>
          </cell>
        </row>
        <row r="57">
          <cell r="B57" t="str">
            <v>II. MATERIALES</v>
          </cell>
          <cell r="H57">
            <v>259425</v>
          </cell>
        </row>
        <row r="58">
          <cell r="B58" t="str">
            <v>MAT1085</v>
          </cell>
          <cell r="C58" t="str">
            <v>Cemento gris (50kg)</v>
          </cell>
          <cell r="D58" t="str">
            <v>saco</v>
          </cell>
          <cell r="E58">
            <v>6</v>
          </cell>
          <cell r="G58">
            <v>27800</v>
          </cell>
          <cell r="H58">
            <v>166800</v>
          </cell>
        </row>
        <row r="59">
          <cell r="B59" t="str">
            <v>MAT1025</v>
          </cell>
          <cell r="C59" t="str">
            <v>Arena triturada para concreto</v>
          </cell>
          <cell r="D59" t="str">
            <v>m3</v>
          </cell>
          <cell r="E59">
            <v>0.47499999999999998</v>
          </cell>
          <cell r="G59">
            <v>57000</v>
          </cell>
          <cell r="H59">
            <v>27075</v>
          </cell>
        </row>
        <row r="60">
          <cell r="B60" t="str">
            <v>MAT1330</v>
          </cell>
          <cell r="C60" t="str">
            <v>Triturado 3/4''</v>
          </cell>
          <cell r="D60" t="str">
            <v>m3</v>
          </cell>
          <cell r="E60">
            <v>0.95</v>
          </cell>
          <cell r="G60">
            <v>69000</v>
          </cell>
          <cell r="H60">
            <v>65550</v>
          </cell>
        </row>
        <row r="61">
          <cell r="B61" t="str">
            <v>III. TRANSPORTES</v>
          </cell>
          <cell r="H61">
            <v>55000</v>
          </cell>
        </row>
        <row r="62">
          <cell r="B62" t="str">
            <v>TR1060</v>
          </cell>
          <cell r="C62" t="str">
            <v xml:space="preserve">Transporte de materiales en volqueta </v>
          </cell>
          <cell r="D62" t="str">
            <v>viaje</v>
          </cell>
          <cell r="E62">
            <v>0.1</v>
          </cell>
          <cell r="G62">
            <v>550000</v>
          </cell>
          <cell r="H62">
            <v>55000</v>
          </cell>
        </row>
        <row r="63">
          <cell r="B63" t="str">
            <v>IV. MANO DE OBRA</v>
          </cell>
          <cell r="H63">
            <v>52278.100250000003</v>
          </cell>
        </row>
        <row r="64">
          <cell r="B64" t="str">
            <v>MOFICIAL</v>
          </cell>
          <cell r="C64" t="str">
            <v>Mo oficial</v>
          </cell>
          <cell r="D64" t="str">
            <v>día</v>
          </cell>
          <cell r="E64">
            <v>0.25</v>
          </cell>
          <cell r="G64">
            <v>128707.84999999999</v>
          </cell>
          <cell r="H64">
            <v>32176.962499999998</v>
          </cell>
        </row>
        <row r="65">
          <cell r="B65" t="str">
            <v>MOAYUDA</v>
          </cell>
          <cell r="C65" t="str">
            <v>Mo ayudante entendido</v>
          </cell>
          <cell r="D65" t="str">
            <v>día</v>
          </cell>
          <cell r="E65">
            <v>0.25</v>
          </cell>
          <cell r="G65">
            <v>80404.551000000007</v>
          </cell>
          <cell r="H65">
            <v>20101.137750000002</v>
          </cell>
        </row>
        <row r="66">
          <cell r="B66" t="str">
            <v>CT210KG</v>
          </cell>
          <cell r="C66" t="str">
            <v>Concreto 210kg/cm² 1:2:3</v>
          </cell>
          <cell r="D66" t="str">
            <v>M3</v>
          </cell>
          <cell r="G66"/>
          <cell r="H66">
            <v>441842</v>
          </cell>
        </row>
        <row r="67">
          <cell r="B67" t="str">
            <v>I. EQUIPO Y HERRAMIENTA</v>
          </cell>
          <cell r="H67">
            <v>18613.905012499999</v>
          </cell>
        </row>
        <row r="68">
          <cell r="C68" t="str">
            <v>Concretadora</v>
          </cell>
          <cell r="D68" t="str">
            <v>dia</v>
          </cell>
          <cell r="E68">
            <v>0.4</v>
          </cell>
          <cell r="G68">
            <v>40000</v>
          </cell>
          <cell r="H68">
            <v>16000</v>
          </cell>
        </row>
        <row r="69">
          <cell r="B69" t="str">
            <v>HTAMNR</v>
          </cell>
          <cell r="C69" t="str">
            <v>Herramienta y equipo menor</v>
          </cell>
          <cell r="D69" t="str">
            <v>%</v>
          </cell>
          <cell r="F69">
            <v>0.05</v>
          </cell>
          <cell r="G69">
            <v>52278.100250000003</v>
          </cell>
          <cell r="H69">
            <v>2613.9050125000003</v>
          </cell>
        </row>
        <row r="70">
          <cell r="B70" t="str">
            <v>II. MATERIALES</v>
          </cell>
          <cell r="H70">
            <v>315950</v>
          </cell>
        </row>
        <row r="71">
          <cell r="B71" t="str">
            <v>MAT1085</v>
          </cell>
          <cell r="C71" t="str">
            <v>Cemento gris (50kg)</v>
          </cell>
          <cell r="D71" t="str">
            <v>saco</v>
          </cell>
          <cell r="E71">
            <v>7</v>
          </cell>
          <cell r="G71">
            <v>27800</v>
          </cell>
          <cell r="H71">
            <v>194600</v>
          </cell>
        </row>
        <row r="72">
          <cell r="B72" t="str">
            <v>MAT1025</v>
          </cell>
          <cell r="C72" t="str">
            <v>Arena triturada para concreto</v>
          </cell>
          <cell r="D72" t="str">
            <v>m3</v>
          </cell>
          <cell r="E72">
            <v>0.55500000000000005</v>
          </cell>
          <cell r="G72">
            <v>90000</v>
          </cell>
          <cell r="H72">
            <v>49950.000000000007</v>
          </cell>
        </row>
        <row r="73">
          <cell r="B73" t="str">
            <v>MAT1330</v>
          </cell>
          <cell r="C73" t="str">
            <v>Triturado 3/4''</v>
          </cell>
          <cell r="D73" t="str">
            <v>m3</v>
          </cell>
          <cell r="E73">
            <v>0.84</v>
          </cell>
          <cell r="G73">
            <v>85000</v>
          </cell>
          <cell r="H73">
            <v>71400</v>
          </cell>
        </row>
        <row r="74">
          <cell r="B74" t="str">
            <v>III. TRANSPORTES</v>
          </cell>
          <cell r="H74">
            <v>55000</v>
          </cell>
        </row>
        <row r="75">
          <cell r="B75" t="str">
            <v>TR1060</v>
          </cell>
          <cell r="C75" t="str">
            <v xml:space="preserve">Transporte de materiales en volqueta </v>
          </cell>
          <cell r="D75" t="str">
            <v>viaje</v>
          </cell>
          <cell r="E75">
            <v>0.1</v>
          </cell>
          <cell r="G75">
            <v>550000</v>
          </cell>
          <cell r="H75">
            <v>55000</v>
          </cell>
        </row>
        <row r="76">
          <cell r="B76" t="str">
            <v>IV. MANO DE OBRA</v>
          </cell>
          <cell r="H76">
            <v>52278.100250000003</v>
          </cell>
        </row>
        <row r="77">
          <cell r="B77" t="str">
            <v>MOFICIAL</v>
          </cell>
          <cell r="C77" t="str">
            <v>Mo oficial</v>
          </cell>
          <cell r="D77" t="str">
            <v>día</v>
          </cell>
          <cell r="E77">
            <v>0.25</v>
          </cell>
          <cell r="G77">
            <v>128707.84999999999</v>
          </cell>
          <cell r="H77">
            <v>32176.962499999998</v>
          </cell>
        </row>
        <row r="78">
          <cell r="B78" t="str">
            <v>MOAYUDA</v>
          </cell>
          <cell r="C78" t="str">
            <v>Mo ayudante entendido</v>
          </cell>
          <cell r="D78" t="str">
            <v>día</v>
          </cell>
          <cell r="E78">
            <v>0.25</v>
          </cell>
          <cell r="G78">
            <v>80404.551000000007</v>
          </cell>
          <cell r="H78">
            <v>20101.137750000002</v>
          </cell>
        </row>
        <row r="79">
          <cell r="B79" t="str">
            <v>CT245KG</v>
          </cell>
          <cell r="C79" t="str">
            <v>Concreto 245kg/cm² 1:2:2</v>
          </cell>
          <cell r="D79" t="str">
            <v>M3</v>
          </cell>
          <cell r="G79"/>
          <cell r="H79">
            <v>389876</v>
          </cell>
        </row>
        <row r="80">
          <cell r="B80" t="str">
            <v>I. EQUIPO Y HERRAMIENTA</v>
          </cell>
          <cell r="H80">
            <v>1005.0568875000001</v>
          </cell>
        </row>
        <row r="81">
          <cell r="B81" t="str">
            <v>HTAMNR</v>
          </cell>
          <cell r="C81" t="str">
            <v>Herramienta y equipo menor</v>
          </cell>
          <cell r="D81" t="str">
            <v>%</v>
          </cell>
          <cell r="F81">
            <v>0.05</v>
          </cell>
          <cell r="G81">
            <v>20101.137750000002</v>
          </cell>
          <cell r="H81">
            <v>1005.0568875000001</v>
          </cell>
        </row>
        <row r="82">
          <cell r="B82" t="str">
            <v>II. MATERIALES</v>
          </cell>
          <cell r="H82">
            <v>313770</v>
          </cell>
        </row>
        <row r="83">
          <cell r="B83" t="str">
            <v>MAT1085</v>
          </cell>
          <cell r="C83" t="str">
            <v>Cemento gris (50kg)</v>
          </cell>
          <cell r="D83" t="str">
            <v>saco</v>
          </cell>
          <cell r="E83">
            <v>8.25</v>
          </cell>
          <cell r="G83">
            <v>27800</v>
          </cell>
          <cell r="H83">
            <v>229350</v>
          </cell>
        </row>
        <row r="84">
          <cell r="B84" t="str">
            <v>MAT1025</v>
          </cell>
          <cell r="C84" t="str">
            <v>Arena triturada para concreto</v>
          </cell>
          <cell r="D84" t="str">
            <v>m3</v>
          </cell>
          <cell r="E84">
            <v>0.67</v>
          </cell>
          <cell r="G84">
            <v>57000</v>
          </cell>
          <cell r="H84">
            <v>38190</v>
          </cell>
        </row>
        <row r="85">
          <cell r="B85" t="str">
            <v>MAT1330</v>
          </cell>
          <cell r="C85" t="str">
            <v>Triturado 3/4''</v>
          </cell>
          <cell r="D85" t="str">
            <v>m3</v>
          </cell>
          <cell r="E85">
            <v>0.67</v>
          </cell>
          <cell r="G85">
            <v>69000</v>
          </cell>
          <cell r="H85">
            <v>46230</v>
          </cell>
        </row>
        <row r="86">
          <cell r="B86" t="str">
            <v>III. TRANSPORTES</v>
          </cell>
          <cell r="H86">
            <v>55000</v>
          </cell>
        </row>
        <row r="87">
          <cell r="B87" t="str">
            <v>TR1060</v>
          </cell>
          <cell r="C87" t="str">
            <v xml:space="preserve">Transporte de materiales en volqueta </v>
          </cell>
          <cell r="D87" t="str">
            <v>viaje</v>
          </cell>
          <cell r="E87">
            <v>0.1</v>
          </cell>
          <cell r="G87">
            <v>550000</v>
          </cell>
          <cell r="H87">
            <v>55000</v>
          </cell>
        </row>
        <row r="88">
          <cell r="B88" t="str">
            <v>IV. MANO DE OBRA</v>
          </cell>
          <cell r="H88">
            <v>20101.137750000002</v>
          </cell>
        </row>
        <row r="89">
          <cell r="B89" t="str">
            <v>MOFICIAL</v>
          </cell>
          <cell r="C89" t="str">
            <v>Mo oficial</v>
          </cell>
          <cell r="D89" t="str">
            <v>día</v>
          </cell>
          <cell r="E89">
            <v>0.25</v>
          </cell>
          <cell r="G89">
            <v>128707.84999999999</v>
          </cell>
          <cell r="H89">
            <v>32176.962499999998</v>
          </cell>
        </row>
        <row r="90">
          <cell r="B90" t="str">
            <v>MOAYUDA</v>
          </cell>
          <cell r="C90" t="str">
            <v>Mo ayudante entendido</v>
          </cell>
          <cell r="D90" t="str">
            <v>día</v>
          </cell>
          <cell r="E90">
            <v>0.25</v>
          </cell>
          <cell r="G90">
            <v>80404.551000000007</v>
          </cell>
          <cell r="H90">
            <v>20101.137750000002</v>
          </cell>
        </row>
        <row r="91">
          <cell r="B91" t="str">
            <v>CTM143</v>
          </cell>
          <cell r="C91" t="str">
            <v>Aux mortero de pega</v>
          </cell>
          <cell r="D91" t="str">
            <v>M3</v>
          </cell>
          <cell r="G91"/>
          <cell r="H91">
            <v>306656</v>
          </cell>
        </row>
        <row r="92">
          <cell r="B92" t="str">
            <v>I. EQUIPO Y HERRAMIENTA</v>
          </cell>
          <cell r="H92">
            <v>1005.0568875000001</v>
          </cell>
        </row>
        <row r="93">
          <cell r="B93" t="str">
            <v>HTAMNR</v>
          </cell>
          <cell r="C93" t="str">
            <v>Herramienta y equipo menor</v>
          </cell>
          <cell r="D93" t="str">
            <v>%</v>
          </cell>
          <cell r="F93">
            <v>0.05</v>
          </cell>
          <cell r="G93">
            <v>20101.137750000002</v>
          </cell>
          <cell r="H93">
            <v>1005.0568875000001</v>
          </cell>
        </row>
        <row r="94">
          <cell r="B94" t="str">
            <v>II. MATERIALES</v>
          </cell>
          <cell r="H94">
            <v>230550</v>
          </cell>
        </row>
        <row r="95">
          <cell r="B95" t="str">
            <v>MAT1085</v>
          </cell>
          <cell r="C95" t="str">
            <v>Cemento gris (50kg)</v>
          </cell>
          <cell r="D95" t="str">
            <v>saco</v>
          </cell>
          <cell r="E95">
            <v>7.25</v>
          </cell>
          <cell r="G95">
            <v>27800</v>
          </cell>
          <cell r="H95">
            <v>201550</v>
          </cell>
        </row>
        <row r="96">
          <cell r="B96" t="str">
            <v>MAT1030</v>
          </cell>
          <cell r="C96" t="str">
            <v>Arena de pega</v>
          </cell>
          <cell r="D96" t="str">
            <v>m3</v>
          </cell>
          <cell r="E96">
            <v>1.1599999999999999</v>
          </cell>
          <cell r="G96">
            <v>25000</v>
          </cell>
          <cell r="H96">
            <v>28999.999999999996</v>
          </cell>
        </row>
        <row r="97">
          <cell r="C97"/>
          <cell r="D97"/>
        </row>
        <row r="98">
          <cell r="B98" t="str">
            <v>III. TRANSPORTES</v>
          </cell>
          <cell r="H98">
            <v>55000</v>
          </cell>
        </row>
        <row r="99">
          <cell r="B99" t="str">
            <v>TR1060</v>
          </cell>
          <cell r="C99" t="str">
            <v xml:space="preserve">Transporte de materiales en volqueta </v>
          </cell>
          <cell r="D99" t="str">
            <v>viaje</v>
          </cell>
          <cell r="E99">
            <v>0.1</v>
          </cell>
          <cell r="G99">
            <v>550000</v>
          </cell>
          <cell r="H99">
            <v>55000</v>
          </cell>
        </row>
        <row r="100">
          <cell r="B100" t="str">
            <v>IV. MANO DE OBRA</v>
          </cell>
          <cell r="H100">
            <v>20101.137750000002</v>
          </cell>
        </row>
        <row r="101">
          <cell r="B101" t="str">
            <v>MOFICIAL</v>
          </cell>
          <cell r="C101" t="str">
            <v>Mo oficial</v>
          </cell>
          <cell r="D101" t="str">
            <v>día</v>
          </cell>
          <cell r="E101">
            <v>0.25</v>
          </cell>
          <cell r="G101">
            <v>128707.84999999999</v>
          </cell>
          <cell r="H101">
            <v>32176.962499999998</v>
          </cell>
        </row>
        <row r="102">
          <cell r="B102" t="str">
            <v>MOAYUDA</v>
          </cell>
          <cell r="C102" t="str">
            <v>Mo ayudante entendido</v>
          </cell>
          <cell r="D102" t="str">
            <v>día</v>
          </cell>
          <cell r="E102">
            <v>0.25</v>
          </cell>
          <cell r="G102">
            <v>80404.551000000007</v>
          </cell>
          <cell r="H102">
            <v>20101.137750000002</v>
          </cell>
        </row>
        <row r="103">
          <cell r="B103" t="str">
            <v>CTM144</v>
          </cell>
          <cell r="C103" t="str">
            <v>Aux mortero de revoque 1:4</v>
          </cell>
          <cell r="D103" t="str">
            <v>M3</v>
          </cell>
          <cell r="G103"/>
          <cell r="H103">
            <v>439128</v>
          </cell>
        </row>
        <row r="104">
          <cell r="B104" t="str">
            <v>I. EQUIPO Y HERRAMIENTA</v>
          </cell>
          <cell r="H104">
            <v>1005.0568875000001</v>
          </cell>
        </row>
        <row r="105">
          <cell r="B105" t="str">
            <v>HTAMNR</v>
          </cell>
          <cell r="C105" t="str">
            <v>Herramienta y equipo menor</v>
          </cell>
          <cell r="D105" t="str">
            <v>%</v>
          </cell>
          <cell r="F105">
            <v>0.05</v>
          </cell>
          <cell r="G105">
            <v>20101.137750000002</v>
          </cell>
          <cell r="H105">
            <v>1005.0568875000001</v>
          </cell>
        </row>
        <row r="106">
          <cell r="B106" t="str">
            <v>II. MATERIALES</v>
          </cell>
          <cell r="H106">
            <v>363022</v>
          </cell>
        </row>
        <row r="107">
          <cell r="B107" t="str">
            <v>MAT1085</v>
          </cell>
          <cell r="C107" t="str">
            <v>Cemento gris (50kg)</v>
          </cell>
          <cell r="D107" t="str">
            <v>saco</v>
          </cell>
          <cell r="E107">
            <v>7.25</v>
          </cell>
          <cell r="G107">
            <v>27800</v>
          </cell>
          <cell r="H107">
            <v>201550</v>
          </cell>
        </row>
        <row r="108">
          <cell r="B108" t="str">
            <v>MAT1030</v>
          </cell>
          <cell r="C108" t="str">
            <v xml:space="preserve">Arena de revoque </v>
          </cell>
          <cell r="D108" t="str">
            <v>m3</v>
          </cell>
          <cell r="E108">
            <v>1.1599999999999999</v>
          </cell>
          <cell r="G108">
            <v>139200</v>
          </cell>
          <cell r="H108">
            <v>161472</v>
          </cell>
        </row>
        <row r="109">
          <cell r="C109"/>
          <cell r="D109"/>
        </row>
        <row r="110">
          <cell r="B110" t="str">
            <v>III. TRANSPORTES</v>
          </cell>
          <cell r="H110">
            <v>55000</v>
          </cell>
        </row>
        <row r="111">
          <cell r="B111" t="str">
            <v>TR1060</v>
          </cell>
          <cell r="C111" t="str">
            <v xml:space="preserve">Transporte de materiales en volqueta </v>
          </cell>
          <cell r="D111" t="str">
            <v>viaje</v>
          </cell>
          <cell r="E111">
            <v>0.1</v>
          </cell>
          <cell r="G111">
            <v>550000</v>
          </cell>
          <cell r="H111">
            <v>55000</v>
          </cell>
        </row>
        <row r="112">
          <cell r="B112" t="str">
            <v>IV. MANO DE OBRA</v>
          </cell>
          <cell r="H112">
            <v>20101.137750000002</v>
          </cell>
        </row>
        <row r="113">
          <cell r="B113" t="str">
            <v>MOFICIAL</v>
          </cell>
          <cell r="C113" t="str">
            <v>Mo oficial</v>
          </cell>
          <cell r="D113" t="str">
            <v>día</v>
          </cell>
          <cell r="E113">
            <v>0.25</v>
          </cell>
          <cell r="G113">
            <v>128707.84999999999</v>
          </cell>
          <cell r="H113">
            <v>32176.962499999998</v>
          </cell>
        </row>
        <row r="114">
          <cell r="B114" t="str">
            <v>MOAYUDA</v>
          </cell>
          <cell r="C114" t="str">
            <v>Mo ayudante entendido</v>
          </cell>
          <cell r="D114" t="str">
            <v>día</v>
          </cell>
          <cell r="E114">
            <v>0.25</v>
          </cell>
          <cell r="G114">
            <v>80404.551000000007</v>
          </cell>
          <cell r="H114">
            <v>20101.137750000002</v>
          </cell>
        </row>
        <row r="115">
          <cell r="B115" t="str">
            <v>CTCAJA50</v>
          </cell>
          <cell r="C115" t="str">
            <v>Caja de inspección 0.50mx0.50m, hprom=0.60m</v>
          </cell>
          <cell r="D115" t="str">
            <v>M3</v>
          </cell>
          <cell r="G115"/>
          <cell r="H115">
            <v>393812</v>
          </cell>
        </row>
        <row r="116">
          <cell r="B116" t="str">
            <v>I. EQUIPO Y HERRAMIENTA</v>
          </cell>
          <cell r="H116">
            <v>804.04551000000015</v>
          </cell>
        </row>
        <row r="117">
          <cell r="B117" t="str">
            <v>HTAMNR</v>
          </cell>
          <cell r="C117" t="str">
            <v>Herramienta y equipo menor</v>
          </cell>
          <cell r="D117" t="str">
            <v>%</v>
          </cell>
          <cell r="F117">
            <v>0.05</v>
          </cell>
          <cell r="G117">
            <v>16080.910200000002</v>
          </cell>
          <cell r="H117">
            <v>804.04551000000015</v>
          </cell>
        </row>
        <row r="118">
          <cell r="B118" t="str">
            <v>II. MATERIALES</v>
          </cell>
          <cell r="H118">
            <v>321927</v>
          </cell>
        </row>
        <row r="119">
          <cell r="B119" t="str">
            <v>RF1050</v>
          </cell>
          <cell r="C119" t="str">
            <v>Herraje tapa caja 0.50m x 0.50m</v>
          </cell>
          <cell r="D119" t="str">
            <v>un</v>
          </cell>
          <cell r="E119">
            <v>1</v>
          </cell>
          <cell r="G119">
            <v>93479</v>
          </cell>
          <cell r="H119">
            <v>93479</v>
          </cell>
        </row>
        <row r="120">
          <cell r="B120" t="str">
            <v>MAT1015</v>
          </cell>
          <cell r="C120" t="str">
            <v>Angulo de acero de 2"x2"x1/4"</v>
          </cell>
          <cell r="D120" t="str">
            <v>m</v>
          </cell>
          <cell r="E120">
            <v>1.4</v>
          </cell>
          <cell r="G120">
            <v>21283</v>
          </cell>
          <cell r="H120">
            <v>29796.199999999997</v>
          </cell>
        </row>
        <row r="121">
          <cell r="B121" t="str">
            <v>CT210KG</v>
          </cell>
          <cell r="C121" t="str">
            <v>Concreto 210kg/cm² 1:2:3</v>
          </cell>
          <cell r="D121" t="str">
            <v>m3</v>
          </cell>
          <cell r="E121">
            <v>0.1</v>
          </cell>
          <cell r="G121">
            <v>441842</v>
          </cell>
          <cell r="H121">
            <v>44184.200000000004</v>
          </cell>
        </row>
        <row r="122">
          <cell r="B122" t="str">
            <v>MAT1095</v>
          </cell>
          <cell r="C122" t="str">
            <v>Clavo común 37.5 a 100 mm</v>
          </cell>
          <cell r="D122" t="str">
            <v>lb</v>
          </cell>
          <cell r="E122">
            <v>0.1</v>
          </cell>
          <cell r="G122">
            <v>2900</v>
          </cell>
          <cell r="H122">
            <v>290</v>
          </cell>
        </row>
        <row r="123">
          <cell r="B123" t="str">
            <v>MAT1295</v>
          </cell>
          <cell r="C123" t="str">
            <v>Tabla madera común 1x8" 3m</v>
          </cell>
          <cell r="D123" t="str">
            <v>un</v>
          </cell>
          <cell r="E123">
            <v>0.8</v>
          </cell>
          <cell r="G123">
            <v>8972</v>
          </cell>
          <cell r="H123">
            <v>7177.6</v>
          </cell>
        </row>
        <row r="124">
          <cell r="B124" t="str">
            <v>CUB1130</v>
          </cell>
          <cell r="C124" t="str">
            <v>Cuadro en abarco 4"x4" de 3m</v>
          </cell>
          <cell r="D124" t="str">
            <v>un</v>
          </cell>
          <cell r="E124">
            <v>1</v>
          </cell>
          <cell r="G124">
            <v>147000</v>
          </cell>
          <cell r="H124">
            <v>147000</v>
          </cell>
        </row>
        <row r="125">
          <cell r="B125" t="str">
            <v>III. TRANSPORTES</v>
          </cell>
          <cell r="H125">
            <v>55000</v>
          </cell>
        </row>
        <row r="126">
          <cell r="B126" t="str">
            <v>TR1060</v>
          </cell>
          <cell r="C126" t="str">
            <v xml:space="preserve">Transporte de materiales en volqueta </v>
          </cell>
          <cell r="D126" t="str">
            <v>viaje</v>
          </cell>
          <cell r="E126">
            <v>0.1</v>
          </cell>
          <cell r="G126">
            <v>550000</v>
          </cell>
          <cell r="H126">
            <v>55000</v>
          </cell>
        </row>
        <row r="127">
          <cell r="B127" t="str">
            <v>IV. MANO DE OBRA</v>
          </cell>
          <cell r="H127">
            <v>16080.910200000002</v>
          </cell>
        </row>
        <row r="128">
          <cell r="B128" t="str">
            <v>MOFICIAL</v>
          </cell>
          <cell r="C128" t="str">
            <v>Mo oficial</v>
          </cell>
          <cell r="D128" t="str">
            <v>día</v>
          </cell>
          <cell r="E128">
            <v>0.2</v>
          </cell>
          <cell r="G128">
            <v>128707.84999999999</v>
          </cell>
          <cell r="H128">
            <v>25741.57</v>
          </cell>
        </row>
        <row r="129">
          <cell r="B129" t="str">
            <v>MOAYUDA</v>
          </cell>
          <cell r="C129" t="str">
            <v>Mo ayudante entendido</v>
          </cell>
          <cell r="D129" t="str">
            <v>día</v>
          </cell>
          <cell r="E129">
            <v>0.2</v>
          </cell>
          <cell r="G129">
            <v>80404.551000000007</v>
          </cell>
          <cell r="H129">
            <v>16080.910200000002</v>
          </cell>
        </row>
      </sheetData>
      <sheetData sheetId="13">
        <row r="7">
          <cell r="C7" t="str">
            <v>AD1020</v>
          </cell>
          <cell r="D7" t="str">
            <v>ACPM</v>
          </cell>
          <cell r="E7" t="str">
            <v>gal</v>
          </cell>
          <cell r="F7">
            <v>8372</v>
          </cell>
          <cell r="G7">
            <v>0</v>
          </cell>
          <cell r="H7">
            <v>8372</v>
          </cell>
        </row>
        <row r="8">
          <cell r="C8" t="str">
            <v>AD1030</v>
          </cell>
          <cell r="D8" t="str">
            <v>Aditivo Sikadur 32 primer o similar</v>
          </cell>
          <cell r="E8" t="str">
            <v>kg</v>
          </cell>
          <cell r="F8">
            <v>107900</v>
          </cell>
          <cell r="G8">
            <v>0</v>
          </cell>
          <cell r="H8">
            <v>107900</v>
          </cell>
        </row>
        <row r="9">
          <cell r="C9" t="str">
            <v>AD1040</v>
          </cell>
          <cell r="D9" t="str">
            <v>Agua</v>
          </cell>
          <cell r="E9" t="str">
            <v>lt</v>
          </cell>
          <cell r="F9">
            <v>12</v>
          </cell>
          <cell r="G9">
            <v>0</v>
          </cell>
          <cell r="H9">
            <v>12</v>
          </cell>
        </row>
        <row r="10">
          <cell r="C10" t="str">
            <v>AD1050</v>
          </cell>
          <cell r="D10" t="str">
            <v>Boquilla - color blanco/beige</v>
          </cell>
          <cell r="E10" t="str">
            <v>kg</v>
          </cell>
          <cell r="F10">
            <v>4800</v>
          </cell>
          <cell r="G10">
            <v>0</v>
          </cell>
          <cell r="H10">
            <v>4800</v>
          </cell>
        </row>
        <row r="11">
          <cell r="C11" t="str">
            <v>AD1060</v>
          </cell>
          <cell r="D11" t="str">
            <v>Cal hidratada</v>
          </cell>
          <cell r="E11" t="str">
            <v>kg</v>
          </cell>
          <cell r="F11">
            <v>1100</v>
          </cell>
          <cell r="G11">
            <v>0</v>
          </cell>
          <cell r="H11">
            <v>1100</v>
          </cell>
        </row>
        <row r="12">
          <cell r="C12" t="str">
            <v>AD1080</v>
          </cell>
          <cell r="D12" t="str">
            <v>Gasolina corriente</v>
          </cell>
          <cell r="E12" t="str">
            <v>gal</v>
          </cell>
          <cell r="F12">
            <v>8382</v>
          </cell>
          <cell r="G12">
            <v>0</v>
          </cell>
          <cell r="H12">
            <v>8382</v>
          </cell>
        </row>
        <row r="13">
          <cell r="C13" t="str">
            <v>AD1100</v>
          </cell>
          <cell r="D13" t="str">
            <v>Limpiador PVC 300 gramos (1/8 gal) o similar</v>
          </cell>
          <cell r="E13" t="str">
            <v>gr</v>
          </cell>
          <cell r="F13">
            <v>27664</v>
          </cell>
          <cell r="G13">
            <v>0</v>
          </cell>
          <cell r="H13">
            <v>27664</v>
          </cell>
        </row>
        <row r="14">
          <cell r="C14" t="str">
            <v>AD1110</v>
          </cell>
          <cell r="D14" t="str">
            <v>Limpiador PVC 760 gramos (1/4 gal) o similar</v>
          </cell>
          <cell r="E14" t="str">
            <v>gr</v>
          </cell>
          <cell r="F14">
            <v>50901</v>
          </cell>
          <cell r="G14">
            <v>0</v>
          </cell>
          <cell r="H14">
            <v>50901</v>
          </cell>
        </row>
        <row r="15">
          <cell r="C15" t="str">
            <v>AD1120</v>
          </cell>
          <cell r="D15" t="str">
            <v>Lubricante de silicona para accesorios Raingo o similar</v>
          </cell>
          <cell r="E15" t="str">
            <v>un</v>
          </cell>
          <cell r="F15">
            <v>6627</v>
          </cell>
          <cell r="G15">
            <v>0</v>
          </cell>
          <cell r="H15">
            <v>6627</v>
          </cell>
        </row>
        <row r="16">
          <cell r="C16" t="str">
            <v>AD1130</v>
          </cell>
          <cell r="D16" t="str">
            <v>Lubricante Pavco (x4kg) o similar</v>
          </cell>
          <cell r="E16" t="str">
            <v>Tarro</v>
          </cell>
          <cell r="F16">
            <v>158410</v>
          </cell>
          <cell r="G16">
            <v>0</v>
          </cell>
          <cell r="H16">
            <v>158410</v>
          </cell>
        </row>
        <row r="17">
          <cell r="C17" t="str">
            <v>AD1140</v>
          </cell>
          <cell r="D17" t="str">
            <v>Lubricante Pavco (x500gr) o similar</v>
          </cell>
          <cell r="E17" t="str">
            <v>Tarro</v>
          </cell>
          <cell r="F17">
            <v>20779</v>
          </cell>
          <cell r="G17">
            <v>0</v>
          </cell>
          <cell r="H17">
            <v>20779</v>
          </cell>
        </row>
        <row r="18">
          <cell r="C18" t="str">
            <v>AD1150</v>
          </cell>
          <cell r="D18" t="str">
            <v>Merulex transparente o similar</v>
          </cell>
          <cell r="E18" t="str">
            <v>kg</v>
          </cell>
          <cell r="F18">
            <v>28828</v>
          </cell>
          <cell r="G18">
            <v>0</v>
          </cell>
          <cell r="H18">
            <v>28828</v>
          </cell>
        </row>
        <row r="19">
          <cell r="C19" t="str">
            <v>AD1160</v>
          </cell>
          <cell r="D19" t="str">
            <v>Pegacor gris o similar</v>
          </cell>
          <cell r="E19" t="str">
            <v>kg</v>
          </cell>
          <cell r="F19">
            <v>1450</v>
          </cell>
          <cell r="G19">
            <v>0</v>
          </cell>
          <cell r="H19">
            <v>1450</v>
          </cell>
        </row>
        <row r="20">
          <cell r="C20" t="str">
            <v>AD1170</v>
          </cell>
          <cell r="D20" t="str">
            <v>Pintura hidrorrepelente</v>
          </cell>
          <cell r="E20" t="str">
            <v>gal</v>
          </cell>
          <cell r="F20">
            <v>87900</v>
          </cell>
          <cell r="G20">
            <v>0</v>
          </cell>
          <cell r="H20">
            <v>87900</v>
          </cell>
        </row>
        <row r="21">
          <cell r="C21" t="str">
            <v>AD1180</v>
          </cell>
          <cell r="D21" t="str">
            <v>Pintura para exteriores alta resistencia para muros y zócalos (tipo bronco, corona, Koraza o similar)</v>
          </cell>
          <cell r="E21" t="str">
            <v>gal</v>
          </cell>
          <cell r="F21">
            <v>59980</v>
          </cell>
          <cell r="G21">
            <v>0.19</v>
          </cell>
          <cell r="H21">
            <v>71376.2</v>
          </cell>
        </row>
        <row r="22">
          <cell r="C22" t="str">
            <v>AD1181</v>
          </cell>
          <cell r="D22" t="str">
            <v>Pintura tipo vinilo tipo 1 para interiores</v>
          </cell>
          <cell r="E22" t="str">
            <v>gal</v>
          </cell>
          <cell r="F22">
            <v>55200</v>
          </cell>
          <cell r="G22">
            <v>0</v>
          </cell>
          <cell r="H22">
            <v>55200</v>
          </cell>
        </row>
        <row r="23">
          <cell r="C23" t="str">
            <v>AD1190</v>
          </cell>
          <cell r="D23" t="str">
            <v>Pintura tipo vinilo para madera en interiores</v>
          </cell>
          <cell r="E23" t="str">
            <v>gal</v>
          </cell>
          <cell r="F23">
            <v>68900</v>
          </cell>
          <cell r="G23">
            <v>0</v>
          </cell>
          <cell r="H23">
            <v>68900</v>
          </cell>
        </row>
        <row r="24">
          <cell r="C24" t="str">
            <v>AD1200</v>
          </cell>
          <cell r="D24" t="str">
            <v>Pintura tipo esmalte base aceite</v>
          </cell>
          <cell r="E24" t="str">
            <v>gal</v>
          </cell>
          <cell r="F24">
            <v>27300</v>
          </cell>
          <cell r="G24">
            <v>0</v>
          </cell>
          <cell r="H24">
            <v>27300</v>
          </cell>
        </row>
        <row r="25">
          <cell r="C25" t="str">
            <v>AD1210</v>
          </cell>
          <cell r="D25" t="str">
            <v>Pintura anticorrosiva</v>
          </cell>
          <cell r="E25" t="str">
            <v>gal</v>
          </cell>
          <cell r="F25">
            <v>106981</v>
          </cell>
          <cell r="G25">
            <v>0</v>
          </cell>
          <cell r="H25">
            <v>106981</v>
          </cell>
        </row>
        <row r="26">
          <cell r="C26" t="str">
            <v>AD1220</v>
          </cell>
          <cell r="D26" t="str">
            <v>Separol - N (20K) o similar</v>
          </cell>
          <cell r="E26" t="str">
            <v>kg</v>
          </cell>
          <cell r="F26">
            <v>9640</v>
          </cell>
          <cell r="G26">
            <v>0</v>
          </cell>
          <cell r="H26">
            <v>9640</v>
          </cell>
        </row>
        <row r="27">
          <cell r="C27" t="str">
            <v>AD1221</v>
          </cell>
          <cell r="D27" t="str">
            <v>Imprimante asfáltico</v>
          </cell>
          <cell r="E27" t="str">
            <v>gal</v>
          </cell>
          <cell r="F27">
            <v>9990</v>
          </cell>
          <cell r="G27">
            <v>0</v>
          </cell>
          <cell r="H27">
            <v>9990</v>
          </cell>
        </row>
        <row r="28">
          <cell r="C28" t="str">
            <v>AD1230</v>
          </cell>
          <cell r="D28" t="str">
            <v>Sika esmalte 3133 o similar</v>
          </cell>
          <cell r="E28" t="str">
            <v>gal</v>
          </cell>
          <cell r="F28">
            <v>66500</v>
          </cell>
          <cell r="G28">
            <v>0</v>
          </cell>
          <cell r="H28">
            <v>66500</v>
          </cell>
        </row>
        <row r="29">
          <cell r="C29" t="str">
            <v>AD1240</v>
          </cell>
          <cell r="D29" t="str">
            <v>Sika vinilo t-1 o similar</v>
          </cell>
          <cell r="E29" t="str">
            <v>gal</v>
          </cell>
          <cell r="F29">
            <v>48900</v>
          </cell>
          <cell r="G29">
            <v>0</v>
          </cell>
          <cell r="H29">
            <v>48900</v>
          </cell>
        </row>
        <row r="30">
          <cell r="C30" t="str">
            <v>AD1245</v>
          </cell>
          <cell r="D30" t="str">
            <v>Sikaflex 1a color blanco o gris equivalente. Incluye fondo de junta más sello flexible de 6mm x 6mm. Unidad de 300 cm3 o similar</v>
          </cell>
          <cell r="E30" t="str">
            <v>un</v>
          </cell>
          <cell r="F30">
            <v>32960</v>
          </cell>
          <cell r="G30">
            <v>0</v>
          </cell>
          <cell r="H30">
            <v>32960</v>
          </cell>
        </row>
        <row r="31">
          <cell r="C31" t="str">
            <v>AD1246</v>
          </cell>
          <cell r="D31" t="str">
            <v>Silicona Antihongos Uso General Transparente 280CC</v>
          </cell>
          <cell r="E31" t="str">
            <v>un</v>
          </cell>
          <cell r="F31">
            <v>18900</v>
          </cell>
          <cell r="G31">
            <v>0</v>
          </cell>
          <cell r="H31">
            <v>18900</v>
          </cell>
        </row>
        <row r="32">
          <cell r="C32" t="str">
            <v>AD1250</v>
          </cell>
          <cell r="D32" t="str">
            <v>Soldadura PVC 1/32 gal o similar</v>
          </cell>
          <cell r="E32" t="str">
            <v>gal</v>
          </cell>
          <cell r="F32">
            <v>20104</v>
          </cell>
          <cell r="G32">
            <v>0</v>
          </cell>
          <cell r="H32">
            <v>20104</v>
          </cell>
        </row>
        <row r="33">
          <cell r="C33" t="str">
            <v>AD1260</v>
          </cell>
          <cell r="D33" t="str">
            <v>Soldadura PVC 1/16 gal o similar</v>
          </cell>
          <cell r="E33" t="str">
            <v>gal</v>
          </cell>
          <cell r="F33">
            <v>33720</v>
          </cell>
          <cell r="G33">
            <v>0</v>
          </cell>
          <cell r="H33">
            <v>33720</v>
          </cell>
        </row>
        <row r="34">
          <cell r="C34" t="str">
            <v>AD1270</v>
          </cell>
          <cell r="D34" t="str">
            <v>Soldadura PVC 1/8 gal o similar</v>
          </cell>
          <cell r="E34" t="str">
            <v>gal</v>
          </cell>
          <cell r="F34">
            <v>54549</v>
          </cell>
          <cell r="G34">
            <v>0</v>
          </cell>
          <cell r="H34">
            <v>54549</v>
          </cell>
        </row>
        <row r="35">
          <cell r="C35" t="str">
            <v>AD1280</v>
          </cell>
          <cell r="D35" t="str">
            <v>Soldadura PVC 1/4 gal o similar</v>
          </cell>
          <cell r="E35" t="str">
            <v>gal</v>
          </cell>
          <cell r="F35">
            <v>105524</v>
          </cell>
          <cell r="G35">
            <v>0</v>
          </cell>
          <cell r="H35">
            <v>105524</v>
          </cell>
        </row>
        <row r="36">
          <cell r="C36" t="str">
            <v>AD1290</v>
          </cell>
          <cell r="D36" t="str">
            <v>Traba química fuerza alta para sellos de fuga en Tubería</v>
          </cell>
          <cell r="E36" t="str">
            <v>gr</v>
          </cell>
          <cell r="F36">
            <v>460</v>
          </cell>
          <cell r="G36">
            <v>0</v>
          </cell>
          <cell r="H36">
            <v>460</v>
          </cell>
        </row>
        <row r="37">
          <cell r="C37" t="str">
            <v>AD1295</v>
          </cell>
          <cell r="D37" t="str">
            <v>Suministro, transporte e instalación de Cerramiento Fachada (1 cara) con Placa plana de fibrocemento 8mm tipo Sinding de 2,44x0,20, 1,20x0,20 y 0,61x0,20. Placa plana de fibrocemento de 20mm para esquineros y marcos. Placa plana de fibrocemento de 8mm para carteras pintada. Incluye tornillos.</v>
          </cell>
          <cell r="E37" t="str">
            <v>m2</v>
          </cell>
          <cell r="F37">
            <v>53401</v>
          </cell>
          <cell r="G37">
            <v>0</v>
          </cell>
          <cell r="H37">
            <v>53401</v>
          </cell>
        </row>
        <row r="38">
          <cell r="C38" t="str">
            <v>AD1296</v>
          </cell>
          <cell r="D38" t="str">
            <v xml:space="preserve">Suministro, transporte e instalación de Placas de fibrocemento Superficies Eterboard 8mm, zonas humedas,. Incluye tornillería, Estabilizador a una cara, mano de obra,  sellos, cintas, masillas y todos los elementos de fijación necesario. </v>
          </cell>
          <cell r="E38" t="str">
            <v>m2</v>
          </cell>
          <cell r="F38">
            <v>21227</v>
          </cell>
          <cell r="G38">
            <v>0</v>
          </cell>
          <cell r="H38">
            <v>21227</v>
          </cell>
        </row>
        <row r="39">
          <cell r="C39" t="str">
            <v>AD1298</v>
          </cell>
          <cell r="D39" t="str">
            <v xml:space="preserve">Suministro, transporte e instalación de fajas para vanos en placas de fibrocemento de 10mm lijada con pintura colorcel fachadas blanco. Ancho 8 a 10cm. Incluye tornilería, cintas, masillas y todos los elementos de fijación necesario. </v>
          </cell>
          <cell r="E39" t="str">
            <v>m2</v>
          </cell>
          <cell r="F39">
            <v>34460</v>
          </cell>
          <cell r="G39">
            <v>0</v>
          </cell>
          <cell r="H39">
            <v>34460</v>
          </cell>
        </row>
        <row r="40">
          <cell r="C40" t="str">
            <v>CT0000</v>
          </cell>
          <cell r="D40" t="str">
            <v>CONCRETOS Y MORTEROS</v>
          </cell>
        </row>
        <row r="41">
          <cell r="C41" t="str">
            <v>CT080KG</v>
          </cell>
          <cell r="D41" t="str">
            <v>Concreto 80kg/cm² 1:4:7</v>
          </cell>
          <cell r="E41" t="str">
            <v>m3</v>
          </cell>
          <cell r="F41">
            <v>300607</v>
          </cell>
          <cell r="G41">
            <v>0</v>
          </cell>
          <cell r="H41">
            <v>300607</v>
          </cell>
        </row>
        <row r="42">
          <cell r="C42" t="str">
            <v>CT110KG</v>
          </cell>
          <cell r="D42" t="str">
            <v>Concreto 110kg/cm² 1:3:5</v>
          </cell>
          <cell r="E42" t="str">
            <v>m3</v>
          </cell>
          <cell r="F42">
            <v>330107</v>
          </cell>
          <cell r="G42">
            <v>0</v>
          </cell>
          <cell r="H42">
            <v>330107</v>
          </cell>
        </row>
        <row r="43">
          <cell r="C43" t="str">
            <v>CT140KG</v>
          </cell>
          <cell r="D43" t="str">
            <v>Concreto 140kg/cm² 1:3:4</v>
          </cell>
          <cell r="E43" t="str">
            <v>m3</v>
          </cell>
          <cell r="F43">
            <v>349082</v>
          </cell>
          <cell r="G43">
            <v>0</v>
          </cell>
          <cell r="H43">
            <v>349082</v>
          </cell>
        </row>
        <row r="44">
          <cell r="C44" t="str">
            <v>CT170KG</v>
          </cell>
          <cell r="D44" t="str">
            <v>Concreto 170kg/cm² 1:3:3</v>
          </cell>
          <cell r="E44" t="str">
            <v>m3</v>
          </cell>
          <cell r="F44">
            <v>366782</v>
          </cell>
          <cell r="G44">
            <v>0</v>
          </cell>
          <cell r="H44">
            <v>366782</v>
          </cell>
        </row>
        <row r="45">
          <cell r="C45" t="str">
            <v>CT180KG</v>
          </cell>
          <cell r="D45" t="str">
            <v>Concreto 180kg/cm² 1:2:4</v>
          </cell>
          <cell r="E45" t="str">
            <v>m3</v>
          </cell>
          <cell r="F45">
            <v>369317</v>
          </cell>
          <cell r="G45">
            <v>0</v>
          </cell>
          <cell r="H45">
            <v>369317</v>
          </cell>
        </row>
        <row r="46">
          <cell r="C46" t="str">
            <v>CT210KG</v>
          </cell>
          <cell r="D46" t="str">
            <v>Concreto 210kg/cm² 1:2:3</v>
          </cell>
          <cell r="E46" t="str">
            <v>m3</v>
          </cell>
          <cell r="F46">
            <v>441842</v>
          </cell>
          <cell r="G46">
            <v>0</v>
          </cell>
          <cell r="H46">
            <v>441842</v>
          </cell>
        </row>
        <row r="47">
          <cell r="C47" t="str">
            <v>CT245KG</v>
          </cell>
          <cell r="D47" t="str">
            <v>Concreto 245kg/cm² 1:2:2</v>
          </cell>
          <cell r="E47" t="str">
            <v>m3</v>
          </cell>
          <cell r="F47">
            <v>389876</v>
          </cell>
          <cell r="G47">
            <v>0</v>
          </cell>
          <cell r="H47">
            <v>389876</v>
          </cell>
        </row>
        <row r="48">
          <cell r="C48" t="str">
            <v>CTCAJA50</v>
          </cell>
          <cell r="D48" t="str">
            <v>Caja de inspección 0.50mx0.50m, hprom=0.60m</v>
          </cell>
          <cell r="E48" t="str">
            <v>un</v>
          </cell>
          <cell r="F48">
            <v>393812</v>
          </cell>
          <cell r="G48">
            <v>0</v>
          </cell>
          <cell r="H48">
            <v>393812</v>
          </cell>
        </row>
        <row r="49">
          <cell r="C49" t="str">
            <v>CTM143</v>
          </cell>
          <cell r="D49" t="str">
            <v>Aux mortero de pega</v>
          </cell>
          <cell r="E49" t="str">
            <v>m3</v>
          </cell>
          <cell r="F49">
            <v>306656</v>
          </cell>
          <cell r="G49">
            <v>0</v>
          </cell>
          <cell r="H49">
            <v>306656</v>
          </cell>
        </row>
        <row r="50">
          <cell r="C50" t="str">
            <v>CTM144</v>
          </cell>
          <cell r="D50" t="str">
            <v>Aux mortero de revoque 1:4</v>
          </cell>
          <cell r="E50" t="str">
            <v>m3</v>
          </cell>
          <cell r="F50">
            <v>439128</v>
          </cell>
          <cell r="G50">
            <v>0</v>
          </cell>
          <cell r="H50">
            <v>439128</v>
          </cell>
        </row>
        <row r="51">
          <cell r="C51" t="str">
            <v>CUB0000</v>
          </cell>
          <cell r="D51" t="str">
            <v>CUBIERTAS - ACCESORIOS - SOPORTES</v>
          </cell>
        </row>
        <row r="52">
          <cell r="C52" t="str">
            <v>CUB1010</v>
          </cell>
          <cell r="D52" t="str">
            <v>Anclaje a cubierta x 100u</v>
          </cell>
          <cell r="E52" t="str">
            <v>un</v>
          </cell>
          <cell r="F52">
            <v>239</v>
          </cell>
          <cell r="G52">
            <v>0</v>
          </cell>
          <cell r="H52">
            <v>239</v>
          </cell>
        </row>
        <row r="53">
          <cell r="C53" t="str">
            <v>CUB1020</v>
          </cell>
          <cell r="D53" t="str">
            <v>Caballete para cubierta Ecoroof 37 UPC 2,5 mm blanco de 1.07 mt</v>
          </cell>
          <cell r="E53" t="str">
            <v>un</v>
          </cell>
          <cell r="F53">
            <v>44900</v>
          </cell>
          <cell r="G53">
            <v>0</v>
          </cell>
          <cell r="H53">
            <v>44900</v>
          </cell>
        </row>
        <row r="54">
          <cell r="C54" t="str">
            <v>CUB1030</v>
          </cell>
          <cell r="D54" t="str">
            <v>Canal plástico tipo Raingo o similar</v>
          </cell>
          <cell r="E54" t="str">
            <v>m</v>
          </cell>
          <cell r="F54">
            <v>17633</v>
          </cell>
          <cell r="G54">
            <v>0</v>
          </cell>
          <cell r="H54">
            <v>17633</v>
          </cell>
        </row>
        <row r="55">
          <cell r="C55" t="str">
            <v>CUB1040</v>
          </cell>
          <cell r="D55" t="str">
            <v>Canal - unión</v>
          </cell>
          <cell r="E55" t="str">
            <v>un</v>
          </cell>
          <cell r="F55">
            <v>8400</v>
          </cell>
          <cell r="G55">
            <v>0</v>
          </cell>
          <cell r="H55">
            <v>8400</v>
          </cell>
        </row>
        <row r="56">
          <cell r="C56" t="str">
            <v>CUB1050</v>
          </cell>
          <cell r="D56" t="str">
            <v>Canal - unión canal a bajante</v>
          </cell>
          <cell r="E56" t="str">
            <v>un</v>
          </cell>
          <cell r="F56">
            <v>6700</v>
          </cell>
          <cell r="G56">
            <v>0</v>
          </cell>
          <cell r="H56">
            <v>6700</v>
          </cell>
        </row>
        <row r="57">
          <cell r="C57" t="str">
            <v>CUB1060</v>
          </cell>
          <cell r="D57" t="str">
            <v>Canal - soporte de canal</v>
          </cell>
          <cell r="E57" t="str">
            <v>un</v>
          </cell>
          <cell r="F57">
            <v>2200</v>
          </cell>
          <cell r="G57">
            <v>0</v>
          </cell>
          <cell r="H57">
            <v>2200</v>
          </cell>
        </row>
        <row r="58">
          <cell r="C58" t="str">
            <v>CUB1070</v>
          </cell>
          <cell r="D58" t="str">
            <v>Canal - soporte bajante</v>
          </cell>
          <cell r="E58" t="str">
            <v>un</v>
          </cell>
          <cell r="F58">
            <v>2943</v>
          </cell>
          <cell r="G58">
            <v>0</v>
          </cell>
          <cell r="H58">
            <v>2943</v>
          </cell>
        </row>
        <row r="59">
          <cell r="C59" t="str">
            <v>CUB1072</v>
          </cell>
          <cell r="D59" t="str">
            <v>Canal - soporte canal</v>
          </cell>
          <cell r="E59" t="str">
            <v>un</v>
          </cell>
          <cell r="F59">
            <v>2782</v>
          </cell>
          <cell r="G59">
            <v>0</v>
          </cell>
          <cell r="H59">
            <v>2782</v>
          </cell>
        </row>
        <row r="60">
          <cell r="C60" t="str">
            <v>CUB1080</v>
          </cell>
          <cell r="D60" t="str">
            <v>Canal - tapa externa canal Raingo</v>
          </cell>
          <cell r="E60" t="str">
            <v>un</v>
          </cell>
          <cell r="F60">
            <v>7400</v>
          </cell>
          <cell r="G60">
            <v>0</v>
          </cell>
          <cell r="H60">
            <v>7400</v>
          </cell>
        </row>
        <row r="61">
          <cell r="C61" t="str">
            <v>CUB1082</v>
          </cell>
          <cell r="D61" t="str">
            <v>Canal - tapa interna canal Raingo</v>
          </cell>
          <cell r="E61" t="str">
            <v>un</v>
          </cell>
          <cell r="F61">
            <v>4400</v>
          </cell>
          <cell r="G61">
            <v>0</v>
          </cell>
          <cell r="H61">
            <v>4400</v>
          </cell>
        </row>
        <row r="62">
          <cell r="C62" t="str">
            <v>CUB1090</v>
          </cell>
          <cell r="D62" t="str">
            <v>Canal - bajante tradicional Pavco o similar, extremo liso</v>
          </cell>
          <cell r="E62" t="str">
            <v>m</v>
          </cell>
          <cell r="F62">
            <v>29121</v>
          </cell>
          <cell r="G62">
            <v>0</v>
          </cell>
          <cell r="H62">
            <v>29121</v>
          </cell>
        </row>
        <row r="63">
          <cell r="C63" t="str">
            <v>CUB1100</v>
          </cell>
          <cell r="D63" t="str">
            <v>Canal - codo bajante</v>
          </cell>
          <cell r="E63" t="str">
            <v>un</v>
          </cell>
          <cell r="F63">
            <v>9143</v>
          </cell>
          <cell r="G63">
            <v>0</v>
          </cell>
          <cell r="H63">
            <v>9143</v>
          </cell>
        </row>
        <row r="64">
          <cell r="C64" t="str">
            <v>CUB1110</v>
          </cell>
          <cell r="D64" t="str">
            <v>Canal - lubricante de soldadura</v>
          </cell>
          <cell r="E64" t="str">
            <v>un</v>
          </cell>
          <cell r="F64">
            <v>6627</v>
          </cell>
          <cell r="G64">
            <v>0</v>
          </cell>
          <cell r="H64">
            <v>6627</v>
          </cell>
        </row>
        <row r="65">
          <cell r="C65" t="str">
            <v>CUB1120</v>
          </cell>
          <cell r="D65" t="str">
            <v>Canal - tornillo inoxidable para fijación de canal</v>
          </cell>
          <cell r="E65" t="str">
            <v>un</v>
          </cell>
          <cell r="F65">
            <v>225</v>
          </cell>
          <cell r="G65">
            <v>0</v>
          </cell>
          <cell r="H65">
            <v>225</v>
          </cell>
        </row>
        <row r="66">
          <cell r="C66" t="str">
            <v>CUB1130</v>
          </cell>
          <cell r="D66" t="str">
            <v>Cuadro en abarco 4"x4" de 3m</v>
          </cell>
          <cell r="E66" t="str">
            <v>un</v>
          </cell>
          <cell r="F66">
            <v>147000</v>
          </cell>
          <cell r="G66">
            <v>0</v>
          </cell>
          <cell r="H66">
            <v>147000</v>
          </cell>
        </row>
        <row r="67">
          <cell r="C67" t="str">
            <v>CUB1140</v>
          </cell>
          <cell r="D67" t="str">
            <v>Esmalte para exteriores negro</v>
          </cell>
          <cell r="E67" t="str">
            <v>gal</v>
          </cell>
          <cell r="F67">
            <v>61900</v>
          </cell>
          <cell r="G67">
            <v>0</v>
          </cell>
          <cell r="H67">
            <v>61900</v>
          </cell>
        </row>
        <row r="68">
          <cell r="C68" t="str">
            <v>CUB1150</v>
          </cell>
          <cell r="D68" t="str">
            <v>Gancho sujeción techo</v>
          </cell>
          <cell r="E68" t="str">
            <v>un</v>
          </cell>
          <cell r="F68">
            <v>213</v>
          </cell>
          <cell r="G68">
            <v>0</v>
          </cell>
          <cell r="H68">
            <v>213</v>
          </cell>
        </row>
        <row r="69">
          <cell r="C69" t="str">
            <v>CUB1155</v>
          </cell>
          <cell r="D69" t="str">
            <v>Perno en varilla roscada 3/8", incluye dos tuercas</v>
          </cell>
          <cell r="E69" t="str">
            <v>un</v>
          </cell>
          <cell r="F69">
            <v>2750</v>
          </cell>
          <cell r="G69">
            <v>0</v>
          </cell>
          <cell r="H69">
            <v>2750</v>
          </cell>
        </row>
        <row r="70">
          <cell r="C70" t="str">
            <v>CUB1156</v>
          </cell>
          <cell r="D70" t="str">
            <v>Perno en varilla roscada 1/4", incluye dos tuercas</v>
          </cell>
          <cell r="E70" t="str">
            <v>un</v>
          </cell>
          <cell r="F70">
            <v>1450</v>
          </cell>
          <cell r="G70">
            <v>0</v>
          </cell>
          <cell r="H70">
            <v>1450</v>
          </cell>
        </row>
        <row r="71">
          <cell r="C71" t="str">
            <v>CUB1160</v>
          </cell>
          <cell r="D71" t="str">
            <v>Perfil metálico PHR en "c" 120x60x1.5mm*6mts</v>
          </cell>
          <cell r="E71" t="str">
            <v>m</v>
          </cell>
          <cell r="F71">
            <v>16725</v>
          </cell>
          <cell r="G71">
            <v>0</v>
          </cell>
          <cell r="H71">
            <v>16725</v>
          </cell>
        </row>
        <row r="72">
          <cell r="C72" t="str">
            <v>CUB1170</v>
          </cell>
          <cell r="D72" t="str">
            <v>Perfil metálico PHR en "c" 120x60x3.0mm* 6 mts</v>
          </cell>
          <cell r="E72" t="str">
            <v>m</v>
          </cell>
          <cell r="F72">
            <v>32480</v>
          </cell>
          <cell r="G72">
            <v>0</v>
          </cell>
          <cell r="H72">
            <v>32480</v>
          </cell>
        </row>
        <row r="73">
          <cell r="C73" t="str">
            <v>CUB1180</v>
          </cell>
          <cell r="D73" t="str">
            <v>Perfil metálico c gr 50 de 100x50x1.5 mm x 6 m - anticorrosivo</v>
          </cell>
          <cell r="E73" t="str">
            <v>un</v>
          </cell>
          <cell r="F73">
            <v>72600</v>
          </cell>
          <cell r="G73">
            <v>0.19</v>
          </cell>
          <cell r="H73">
            <v>86394</v>
          </cell>
        </row>
        <row r="74">
          <cell r="C74" t="str">
            <v>CUB1181</v>
          </cell>
          <cell r="D74" t="str">
            <v>Perfil metálico PTE 70x70-2mm</v>
          </cell>
          <cell r="E74" t="str">
            <v>kg</v>
          </cell>
          <cell r="F74">
            <v>6618</v>
          </cell>
          <cell r="G74">
            <v>0</v>
          </cell>
          <cell r="H74">
            <v>6618</v>
          </cell>
        </row>
        <row r="75">
          <cell r="C75" t="str">
            <v>CUB1182</v>
          </cell>
          <cell r="D75" t="str">
            <v>Perfil metálico PTE 90x50-2mm</v>
          </cell>
          <cell r="E75" t="str">
            <v>kg</v>
          </cell>
          <cell r="F75">
            <v>6618</v>
          </cell>
          <cell r="G75">
            <v>0</v>
          </cell>
          <cell r="H75">
            <v>6618</v>
          </cell>
        </row>
        <row r="76">
          <cell r="C76" t="str">
            <v>CUB1183</v>
          </cell>
          <cell r="D76" t="str">
            <v>Perfil metálico PTE 100x50-2.5mm</v>
          </cell>
          <cell r="E76" t="str">
            <v>kg</v>
          </cell>
          <cell r="F76">
            <v>6611</v>
          </cell>
          <cell r="G76">
            <v>0</v>
          </cell>
          <cell r="H76">
            <v>6611</v>
          </cell>
        </row>
        <row r="77">
          <cell r="C77" t="str">
            <v>CUB1184</v>
          </cell>
          <cell r="D77" t="str">
            <v>Perfil metálico PTE 100x100-3mm</v>
          </cell>
          <cell r="E77" t="str">
            <v>kg</v>
          </cell>
          <cell r="F77">
            <v>6517</v>
          </cell>
          <cell r="G77">
            <v>0</v>
          </cell>
          <cell r="H77">
            <v>6517</v>
          </cell>
        </row>
        <row r="78">
          <cell r="C78" t="str">
            <v>CUB1185</v>
          </cell>
          <cell r="D78" t="str">
            <v>Platina metálica de 1/8"</v>
          </cell>
          <cell r="E78" t="str">
            <v>kg</v>
          </cell>
          <cell r="F78">
            <v>6375</v>
          </cell>
          <cell r="G78">
            <v>0</v>
          </cell>
          <cell r="H78">
            <v>6375</v>
          </cell>
        </row>
        <row r="79">
          <cell r="C79" t="str">
            <v>CUB1186</v>
          </cell>
          <cell r="D79" t="str">
            <v>Platina metálica de 3/8"</v>
          </cell>
          <cell r="E79" t="str">
            <v>kg</v>
          </cell>
          <cell r="F79">
            <v>6626</v>
          </cell>
          <cell r="G79">
            <v>0</v>
          </cell>
          <cell r="H79">
            <v>6626</v>
          </cell>
        </row>
        <row r="80">
          <cell r="C80" t="str">
            <v>CUB1190</v>
          </cell>
          <cell r="D80" t="str">
            <v>Soldadura</v>
          </cell>
          <cell r="E80" t="str">
            <v>kg</v>
          </cell>
          <cell r="F80">
            <v>9190</v>
          </cell>
          <cell r="G80">
            <v>0</v>
          </cell>
          <cell r="H80">
            <v>9190</v>
          </cell>
        </row>
        <row r="81">
          <cell r="C81" t="str">
            <v>CUB1200</v>
          </cell>
          <cell r="D81" t="str">
            <v>Soportes y anclajes para cubierta</v>
          </cell>
          <cell r="E81" t="str">
            <v>un</v>
          </cell>
          <cell r="F81">
            <v>5600</v>
          </cell>
          <cell r="G81">
            <v>0</v>
          </cell>
          <cell r="H81">
            <v>5600</v>
          </cell>
        </row>
        <row r="82">
          <cell r="C82" t="str">
            <v>CUB1210</v>
          </cell>
          <cell r="D82" t="str">
            <v>Teja termoacústica Ecoroof UPVC 2.5mm blanco 1.07 x 5.90 mts</v>
          </cell>
          <cell r="E82" t="str">
            <v>un</v>
          </cell>
          <cell r="F82">
            <v>215900</v>
          </cell>
          <cell r="G82">
            <v>0</v>
          </cell>
          <cell r="H82">
            <v>215900</v>
          </cell>
        </row>
        <row r="83">
          <cell r="C83" t="str">
            <v>CUB1220</v>
          </cell>
          <cell r="D83" t="str">
            <v>Teja termoacústica Ecoroof UPVC 2.5mm blanco 1.07 x 5.90 mts</v>
          </cell>
          <cell r="E83" t="str">
            <v>m2</v>
          </cell>
          <cell r="F83">
            <v>40535</v>
          </cell>
          <cell r="G83">
            <v>0</v>
          </cell>
          <cell r="H83">
            <v>40535</v>
          </cell>
        </row>
        <row r="84">
          <cell r="C84" t="str">
            <v>CUB1221</v>
          </cell>
          <cell r="D84" t="str">
            <v>Teja termoacústica Ecoroof UPVC 2.3mm</v>
          </cell>
          <cell r="E84" t="str">
            <v>m2</v>
          </cell>
          <cell r="F84">
            <v>30476</v>
          </cell>
          <cell r="G84">
            <v>0</v>
          </cell>
          <cell r="H84">
            <v>30476</v>
          </cell>
        </row>
        <row r="85">
          <cell r="C85" t="str">
            <v>CUB1221</v>
          </cell>
          <cell r="D85" t="str">
            <v>Teja ondulada fibrocemento perfil 7 n°8 2,44x0,92</v>
          </cell>
          <cell r="E85" t="str">
            <v>m2</v>
          </cell>
          <cell r="F85">
            <v>37600</v>
          </cell>
          <cell r="G85">
            <v>0</v>
          </cell>
          <cell r="H85">
            <v>37600</v>
          </cell>
        </row>
        <row r="86">
          <cell r="C86" t="str">
            <v>CUB1230</v>
          </cell>
          <cell r="D86" t="str">
            <v>Tornillo c12 2.5"</v>
          </cell>
          <cell r="E86" t="str">
            <v>un</v>
          </cell>
          <cell r="F86">
            <v>964</v>
          </cell>
          <cell r="G86">
            <v>0</v>
          </cell>
          <cell r="H86">
            <v>964</v>
          </cell>
        </row>
        <row r="87">
          <cell r="C87" t="str">
            <v>CUB1240</v>
          </cell>
          <cell r="D87" t="str">
            <v>Tubería metálica 100x100x4mm * 6 mts</v>
          </cell>
          <cell r="E87" t="str">
            <v>m</v>
          </cell>
          <cell r="F87">
            <v>69563</v>
          </cell>
          <cell r="G87">
            <v>0</v>
          </cell>
          <cell r="H87">
            <v>69563</v>
          </cell>
        </row>
        <row r="88">
          <cell r="C88" t="str">
            <v>CUB1250</v>
          </cell>
          <cell r="D88" t="str">
            <v>Wash primer negro</v>
          </cell>
          <cell r="E88" t="str">
            <v>gal</v>
          </cell>
          <cell r="F88">
            <v>135900</v>
          </cell>
          <cell r="G88">
            <v>0</v>
          </cell>
          <cell r="H88">
            <v>135900</v>
          </cell>
        </row>
        <row r="89">
          <cell r="C89" t="str">
            <v>CUB1260</v>
          </cell>
          <cell r="D89" t="str">
            <v>Ruana en lamina cal.26</v>
          </cell>
          <cell r="E89" t="str">
            <v>m</v>
          </cell>
          <cell r="F89">
            <v>12645</v>
          </cell>
          <cell r="G89">
            <v>0</v>
          </cell>
          <cell r="H89">
            <v>12645</v>
          </cell>
        </row>
        <row r="90">
          <cell r="C90" t="str">
            <v>EL1000</v>
          </cell>
          <cell r="D90" t="str">
            <v>INSTALACIONES ELÉCTRICAS - ACCESORIOS</v>
          </cell>
        </row>
        <row r="91">
          <cell r="C91" t="str">
            <v>EL1010</v>
          </cell>
          <cell r="D91" t="str">
            <v>Alambre nro 12 THHN</v>
          </cell>
          <cell r="E91" t="str">
            <v>m</v>
          </cell>
          <cell r="F91">
            <v>1769</v>
          </cell>
          <cell r="G91">
            <v>0</v>
          </cell>
          <cell r="H91">
            <v>1769</v>
          </cell>
        </row>
        <row r="92">
          <cell r="C92" t="str">
            <v>EL1020</v>
          </cell>
          <cell r="D92" t="str">
            <v>Alambre recocido (alambre cal 18)</v>
          </cell>
          <cell r="E92" t="str">
            <v>kg</v>
          </cell>
          <cell r="F92">
            <v>2668</v>
          </cell>
          <cell r="G92">
            <v>0</v>
          </cell>
          <cell r="H92">
            <v>2668</v>
          </cell>
        </row>
        <row r="93">
          <cell r="C93" t="str">
            <v>EL1025</v>
          </cell>
          <cell r="D93" t="str">
            <v>Varilla, conector y cable para instalación de polo a tierra</v>
          </cell>
          <cell r="E93" t="str">
            <v>un</v>
          </cell>
          <cell r="F93">
            <v>67387</v>
          </cell>
          <cell r="G93">
            <v>0</v>
          </cell>
          <cell r="H93">
            <v>67387</v>
          </cell>
        </row>
        <row r="94">
          <cell r="C94" t="str">
            <v>EL1030</v>
          </cell>
          <cell r="D94" t="str">
            <v>Breaker de 1x20A enchufable</v>
          </cell>
          <cell r="E94" t="str">
            <v>un</v>
          </cell>
          <cell r="F94">
            <v>8500</v>
          </cell>
          <cell r="G94">
            <v>0</v>
          </cell>
          <cell r="H94">
            <v>8500</v>
          </cell>
        </row>
        <row r="95">
          <cell r="C95" t="str">
            <v>EL1040</v>
          </cell>
          <cell r="D95" t="str">
            <v>Breaker de 1x30A enchufable</v>
          </cell>
          <cell r="E95" t="str">
            <v>un</v>
          </cell>
          <cell r="F95">
            <v>8900</v>
          </cell>
          <cell r="G95">
            <v>0</v>
          </cell>
          <cell r="H95">
            <v>8900</v>
          </cell>
        </row>
        <row r="96">
          <cell r="C96" t="str">
            <v>EL1050</v>
          </cell>
          <cell r="D96" t="str">
            <v>Cable antifraude N° 8</v>
          </cell>
          <cell r="E96" t="str">
            <v>m</v>
          </cell>
          <cell r="F96">
            <v>16000</v>
          </cell>
          <cell r="G96">
            <v>0</v>
          </cell>
          <cell r="H96">
            <v>16000</v>
          </cell>
        </row>
        <row r="97">
          <cell r="C97" t="str">
            <v>EL1060</v>
          </cell>
          <cell r="D97" t="str">
            <v>Cable de cobre 3 x12 AWG-Cu-THHN-THWN 90°c</v>
          </cell>
          <cell r="E97" t="str">
            <v>m</v>
          </cell>
          <cell r="F97">
            <v>6500</v>
          </cell>
          <cell r="G97">
            <v>0</v>
          </cell>
          <cell r="H97">
            <v>6500</v>
          </cell>
        </row>
        <row r="98">
          <cell r="C98" t="str">
            <v>EL1070</v>
          </cell>
          <cell r="D98" t="str">
            <v>Cable encauchetado 3x12 AWG</v>
          </cell>
          <cell r="E98" t="str">
            <v>m</v>
          </cell>
          <cell r="F98">
            <v>6500</v>
          </cell>
          <cell r="G98">
            <v>0</v>
          </cell>
          <cell r="H98">
            <v>6500</v>
          </cell>
        </row>
        <row r="99">
          <cell r="C99" t="str">
            <v>EL1080</v>
          </cell>
          <cell r="D99" t="str">
            <v>Caja para contador eléctrico</v>
          </cell>
          <cell r="E99" t="str">
            <v>un</v>
          </cell>
          <cell r="F99">
            <v>32000</v>
          </cell>
          <cell r="G99">
            <v>0</v>
          </cell>
          <cell r="H99">
            <v>32000</v>
          </cell>
        </row>
        <row r="100">
          <cell r="C100" t="str">
            <v>EL1090</v>
          </cell>
          <cell r="D100" t="str">
            <v>Caja sencilla PVC con suplemento</v>
          </cell>
          <cell r="E100" t="str">
            <v>un</v>
          </cell>
          <cell r="F100">
            <v>2160</v>
          </cell>
          <cell r="G100">
            <v>0</v>
          </cell>
          <cell r="H100">
            <v>2160</v>
          </cell>
        </row>
        <row r="101">
          <cell r="C101" t="str">
            <v>EL1091</v>
          </cell>
          <cell r="D101" t="str">
            <v>Caja doble PVC con suplemento</v>
          </cell>
          <cell r="E101" t="str">
            <v>un</v>
          </cell>
          <cell r="F101">
            <v>3228</v>
          </cell>
          <cell r="G101">
            <v>0</v>
          </cell>
          <cell r="H101">
            <v>3228</v>
          </cell>
        </row>
        <row r="102">
          <cell r="C102" t="str">
            <v>EL1095</v>
          </cell>
          <cell r="D102" t="str">
            <v>Caja octogonal 100*100*47 mm</v>
          </cell>
          <cell r="E102" t="str">
            <v>un</v>
          </cell>
          <cell r="F102">
            <v>1400</v>
          </cell>
          <cell r="G102">
            <v>0</v>
          </cell>
          <cell r="H102">
            <v>1400</v>
          </cell>
        </row>
        <row r="103">
          <cell r="C103" t="str">
            <v>EL1100</v>
          </cell>
          <cell r="D103" t="str">
            <v>Contador eléctrico 5 x 60, bifásico</v>
          </cell>
          <cell r="E103" t="str">
            <v>un</v>
          </cell>
          <cell r="F103">
            <v>90000</v>
          </cell>
          <cell r="G103">
            <v>0</v>
          </cell>
          <cell r="H103">
            <v>90000</v>
          </cell>
        </row>
        <row r="104">
          <cell r="C104" t="str">
            <v>EL1110</v>
          </cell>
          <cell r="D104" t="str">
            <v>Curvas PVC 1/2" (eléctrico)</v>
          </cell>
          <cell r="E104" t="str">
            <v>un</v>
          </cell>
          <cell r="F104">
            <v>1236</v>
          </cell>
          <cell r="G104">
            <v>0</v>
          </cell>
          <cell r="H104">
            <v>1236</v>
          </cell>
        </row>
        <row r="105">
          <cell r="C105" t="str">
            <v>EL1112</v>
          </cell>
          <cell r="D105" t="str">
            <v>Curvas PVC 3/4" (eléctrico)</v>
          </cell>
          <cell r="E105" t="str">
            <v>un</v>
          </cell>
          <cell r="F105">
            <v>1564</v>
          </cell>
          <cell r="G105">
            <v>0</v>
          </cell>
          <cell r="H105">
            <v>1564</v>
          </cell>
        </row>
        <row r="106">
          <cell r="C106" t="str">
            <v>EL1115</v>
          </cell>
          <cell r="D106" t="str">
            <v>Uniones PVC 1/2" (eléctrico)</v>
          </cell>
          <cell r="E106" t="str">
            <v>un</v>
          </cell>
          <cell r="F106">
            <v>380</v>
          </cell>
          <cell r="G106">
            <v>0</v>
          </cell>
          <cell r="H106">
            <v>380</v>
          </cell>
        </row>
        <row r="107">
          <cell r="C107" t="str">
            <v>EL1116</v>
          </cell>
          <cell r="D107" t="str">
            <v>Uniones PVC 3/4" (eléctrico)</v>
          </cell>
          <cell r="E107" t="str">
            <v>un</v>
          </cell>
          <cell r="F107">
            <v>700</v>
          </cell>
          <cell r="G107">
            <v>0</v>
          </cell>
          <cell r="H107">
            <v>700</v>
          </cell>
        </row>
        <row r="108">
          <cell r="C108" t="str">
            <v>EL1130</v>
          </cell>
          <cell r="D108" t="str">
            <v>Plafón</v>
          </cell>
          <cell r="E108" t="str">
            <v>un</v>
          </cell>
          <cell r="F108">
            <v>1680</v>
          </cell>
          <cell r="G108">
            <v>0</v>
          </cell>
          <cell r="H108">
            <v>1680</v>
          </cell>
        </row>
        <row r="109">
          <cell r="C109" t="str">
            <v>EL1140</v>
          </cell>
          <cell r="D109" t="str">
            <v>Polietileno negro</v>
          </cell>
          <cell r="E109" t="str">
            <v>m2</v>
          </cell>
          <cell r="F109">
            <v>1711</v>
          </cell>
          <cell r="G109">
            <v>0</v>
          </cell>
          <cell r="H109">
            <v>1711</v>
          </cell>
        </row>
        <row r="110">
          <cell r="C110" t="str">
            <v>EL1150</v>
          </cell>
          <cell r="D110" t="str">
            <v>Suiche doble o interruptor</v>
          </cell>
          <cell r="E110" t="str">
            <v>un</v>
          </cell>
          <cell r="F110">
            <v>7300</v>
          </cell>
          <cell r="G110">
            <v>0</v>
          </cell>
          <cell r="H110">
            <v>7300</v>
          </cell>
        </row>
        <row r="111">
          <cell r="C111" t="str">
            <v>EL1160</v>
          </cell>
          <cell r="D111" t="str">
            <v>Suiche interruptor sencillo</v>
          </cell>
          <cell r="E111" t="str">
            <v>un</v>
          </cell>
          <cell r="F111">
            <v>4200</v>
          </cell>
          <cell r="G111">
            <v>0</v>
          </cell>
          <cell r="H111">
            <v>4200</v>
          </cell>
        </row>
        <row r="112">
          <cell r="C112" t="str">
            <v>EL1170</v>
          </cell>
          <cell r="D112" t="str">
            <v>Tablero monofásico de distribución de dos circuitos</v>
          </cell>
          <cell r="E112" t="str">
            <v>un</v>
          </cell>
          <cell r="F112">
            <v>27490</v>
          </cell>
          <cell r="G112">
            <v>0</v>
          </cell>
          <cell r="H112">
            <v>27490</v>
          </cell>
        </row>
        <row r="113">
          <cell r="C113" t="str">
            <v>EL1175</v>
          </cell>
          <cell r="D113" t="str">
            <v>Tablero monofásico de distribución de 6 circuitos</v>
          </cell>
          <cell r="E113" t="str">
            <v>un</v>
          </cell>
          <cell r="F113">
            <v>40000</v>
          </cell>
          <cell r="G113">
            <v>0</v>
          </cell>
          <cell r="H113">
            <v>40000</v>
          </cell>
        </row>
        <row r="114">
          <cell r="C114" t="str">
            <v>EL1176</v>
          </cell>
          <cell r="D114" t="str">
            <v>Tablero monofásico de distribución de 8 circuitos</v>
          </cell>
          <cell r="E114" t="str">
            <v>un</v>
          </cell>
          <cell r="F114">
            <v>55890</v>
          </cell>
          <cell r="G114">
            <v>0</v>
          </cell>
          <cell r="H114">
            <v>55890</v>
          </cell>
        </row>
        <row r="115">
          <cell r="C115" t="str">
            <v>EL1180</v>
          </cell>
          <cell r="D115" t="str">
            <v>Terminales PVC 1/2" (eléctrico)</v>
          </cell>
          <cell r="E115" t="str">
            <v>un</v>
          </cell>
          <cell r="F115">
            <v>490</v>
          </cell>
          <cell r="G115">
            <v>0</v>
          </cell>
          <cell r="H115">
            <v>490</v>
          </cell>
        </row>
        <row r="116">
          <cell r="C116" t="str">
            <v>EL1190</v>
          </cell>
          <cell r="D116" t="str">
            <v>Toma corriente 125v doble con polo a tierra, 15A, con tapa</v>
          </cell>
          <cell r="E116" t="str">
            <v>un</v>
          </cell>
          <cell r="F116">
            <v>5900</v>
          </cell>
          <cell r="G116">
            <v>0</v>
          </cell>
          <cell r="H116">
            <v>5900</v>
          </cell>
        </row>
        <row r="117">
          <cell r="C117" t="str">
            <v>EL1200</v>
          </cell>
          <cell r="D117" t="str">
            <v>Toma corriente GFCI, 125v doble con polo a tierra, 15A, con tapa</v>
          </cell>
          <cell r="E117" t="str">
            <v>un</v>
          </cell>
          <cell r="F117">
            <v>45999</v>
          </cell>
          <cell r="G117">
            <v>0</v>
          </cell>
          <cell r="H117">
            <v>45999</v>
          </cell>
        </row>
        <row r="118">
          <cell r="C118" t="str">
            <v>EL1210</v>
          </cell>
          <cell r="D118" t="str">
            <v>Toma de incrustar 30 amperios, 220 voltios con polo a tierra, pata trabada</v>
          </cell>
          <cell r="E118" t="str">
            <v>un</v>
          </cell>
          <cell r="F118">
            <v>23900</v>
          </cell>
          <cell r="G118">
            <v>0</v>
          </cell>
          <cell r="H118">
            <v>23900</v>
          </cell>
        </row>
        <row r="119">
          <cell r="C119" t="str">
            <v>EL1220</v>
          </cell>
          <cell r="D119" t="str">
            <v>Tubería PVC Conduit de 1/2", fijación.</v>
          </cell>
          <cell r="E119" t="str">
            <v>m</v>
          </cell>
          <cell r="F119">
            <v>1833</v>
          </cell>
          <cell r="G119">
            <v>0</v>
          </cell>
          <cell r="H119">
            <v>1833</v>
          </cell>
        </row>
        <row r="120">
          <cell r="C120" t="str">
            <v>EL1230</v>
          </cell>
          <cell r="D120" t="str">
            <v>Tubería PVC Conduit de 3/4", fijación.</v>
          </cell>
          <cell r="E120" t="str">
            <v>m</v>
          </cell>
          <cell r="F120">
            <v>2397</v>
          </cell>
          <cell r="G120">
            <v>0</v>
          </cell>
          <cell r="H120">
            <v>2397</v>
          </cell>
        </row>
        <row r="121">
          <cell r="C121" t="str">
            <v>ENS100</v>
          </cell>
          <cell r="D121" t="str">
            <v>Diseño de mezclas de concreto, dos agregados</v>
          </cell>
          <cell r="E121" t="str">
            <v>un</v>
          </cell>
          <cell r="F121">
            <v>534802</v>
          </cell>
          <cell r="G121">
            <v>0.19</v>
          </cell>
          <cell r="H121">
            <v>636414.38</v>
          </cell>
        </row>
        <row r="122">
          <cell r="C122" t="str">
            <v>ENS1000</v>
          </cell>
          <cell r="D122" t="str">
            <v>ENSAYOS DE LABORATORIO</v>
          </cell>
        </row>
        <row r="123">
          <cell r="C123" t="str">
            <v>ENS105</v>
          </cell>
          <cell r="D123" t="str">
            <v>Diseño de mezclas de concreto para resistencia adicional</v>
          </cell>
          <cell r="E123" t="str">
            <v>un</v>
          </cell>
          <cell r="F123">
            <v>124407</v>
          </cell>
          <cell r="G123">
            <v>0.19</v>
          </cell>
          <cell r="H123">
            <v>148044.32999999999</v>
          </cell>
        </row>
        <row r="124">
          <cell r="C124" t="str">
            <v>ENS110</v>
          </cell>
          <cell r="D124" t="str">
            <v>Prueba de resistencia - fallo de cilindros</v>
          </cell>
          <cell r="E124" t="str">
            <v>un</v>
          </cell>
          <cell r="F124">
            <v>35000</v>
          </cell>
          <cell r="G124">
            <v>0</v>
          </cell>
          <cell r="H124">
            <v>35000</v>
          </cell>
        </row>
        <row r="125">
          <cell r="C125" t="str">
            <v>ENS120</v>
          </cell>
          <cell r="D125" t="str">
            <v xml:space="preserve">Ensayo Proctor modificado </v>
          </cell>
          <cell r="E125" t="str">
            <v>un</v>
          </cell>
          <cell r="F125">
            <v>97627</v>
          </cell>
          <cell r="G125">
            <v>0.19</v>
          </cell>
          <cell r="H125">
            <v>116176.12999999999</v>
          </cell>
        </row>
        <row r="126">
          <cell r="C126" t="str">
            <v>ENS125</v>
          </cell>
          <cell r="D126" t="str">
            <v>Ensayo densidades de campo</v>
          </cell>
          <cell r="E126" t="str">
            <v>un</v>
          </cell>
          <cell r="F126">
            <v>35480</v>
          </cell>
          <cell r="G126">
            <v>0.19</v>
          </cell>
          <cell r="H126">
            <v>42221.2</v>
          </cell>
        </row>
        <row r="127">
          <cell r="C127" t="str">
            <v>ENS128</v>
          </cell>
          <cell r="D127" t="str">
            <v>Apique exploratorio excavado manualmente</v>
          </cell>
          <cell r="E127" t="str">
            <v>m</v>
          </cell>
          <cell r="F127">
            <v>95000</v>
          </cell>
          <cell r="G127">
            <v>0.19</v>
          </cell>
          <cell r="H127">
            <v>113050</v>
          </cell>
        </row>
        <row r="128">
          <cell r="C128" t="str">
            <v>ENS130</v>
          </cell>
          <cell r="D128" t="str">
            <v>Prueba de resistencia ensayos a la compresión (concretos)</v>
          </cell>
          <cell r="E128" t="str">
            <v>un</v>
          </cell>
          <cell r="F128">
            <v>7000</v>
          </cell>
          <cell r="G128">
            <v>0.19</v>
          </cell>
          <cell r="H128">
            <v>8330</v>
          </cell>
        </row>
        <row r="129">
          <cell r="C129" t="str">
            <v>ENS140</v>
          </cell>
          <cell r="D129" t="str">
            <v>Desinfección de Tubería y prueba hidrostática</v>
          </cell>
          <cell r="E129" t="str">
            <v>m</v>
          </cell>
          <cell r="F129">
            <v>10000</v>
          </cell>
          <cell r="G129">
            <v>0</v>
          </cell>
          <cell r="H129">
            <v>10000</v>
          </cell>
        </row>
        <row r="130">
          <cell r="C130" t="str">
            <v>ENS150</v>
          </cell>
          <cell r="D130" t="str">
            <v>Prueba hidrostática</v>
          </cell>
          <cell r="E130" t="str">
            <v>m</v>
          </cell>
          <cell r="F130">
            <v>584</v>
          </cell>
          <cell r="G130">
            <v>0</v>
          </cell>
          <cell r="H130">
            <v>584</v>
          </cell>
        </row>
        <row r="131">
          <cell r="C131" t="str">
            <v>ENS160</v>
          </cell>
          <cell r="D131" t="str">
            <v>Ensayo de percolación de suelos o infiltración directo</v>
          </cell>
          <cell r="E131" t="str">
            <v>un</v>
          </cell>
          <cell r="F131">
            <v>250000</v>
          </cell>
          <cell r="G131">
            <v>0.19</v>
          </cell>
          <cell r="H131">
            <v>297500</v>
          </cell>
        </row>
        <row r="132">
          <cell r="C132" t="str">
            <v>EQ1000</v>
          </cell>
          <cell r="D132" t="str">
            <v>EQUIPOS Y MAQUINARIAS</v>
          </cell>
        </row>
        <row r="133">
          <cell r="C133" t="str">
            <v>EQ1001</v>
          </cell>
          <cell r="D133" t="str">
            <v>Apisonador manual</v>
          </cell>
          <cell r="E133" t="str">
            <v>día</v>
          </cell>
          <cell r="F133">
            <v>3600</v>
          </cell>
          <cell r="G133">
            <v>0.19</v>
          </cell>
          <cell r="H133">
            <v>4284</v>
          </cell>
        </row>
        <row r="134">
          <cell r="C134" t="str">
            <v>EQ1010</v>
          </cell>
          <cell r="D134" t="str">
            <v>Vibrocompactador tipo rana</v>
          </cell>
          <cell r="E134" t="str">
            <v>día</v>
          </cell>
          <cell r="F134">
            <v>25000</v>
          </cell>
          <cell r="G134">
            <v>0.19</v>
          </cell>
          <cell r="H134">
            <v>29750</v>
          </cell>
        </row>
        <row r="135">
          <cell r="C135" t="str">
            <v>EQ1015</v>
          </cell>
          <cell r="D135" t="str">
            <v>Vibrocompactador tipo canguro</v>
          </cell>
          <cell r="E135" t="str">
            <v>día</v>
          </cell>
          <cell r="F135">
            <v>37000</v>
          </cell>
          <cell r="G135">
            <v>0.19</v>
          </cell>
          <cell r="H135">
            <v>44030</v>
          </cell>
        </row>
        <row r="136">
          <cell r="C136" t="str">
            <v>EQ1020</v>
          </cell>
          <cell r="D136" t="str">
            <v>Bomba a gasolina 2'' (succión)</v>
          </cell>
          <cell r="E136" t="str">
            <v>día</v>
          </cell>
          <cell r="F136">
            <v>28582</v>
          </cell>
          <cell r="G136">
            <v>0</v>
          </cell>
          <cell r="H136">
            <v>28582</v>
          </cell>
        </row>
        <row r="137">
          <cell r="C137" t="str">
            <v>EQ1030</v>
          </cell>
          <cell r="D137" t="str">
            <v>Can madera común (4*20 cm) de 2.80-3.00 m</v>
          </cell>
          <cell r="E137" t="str">
            <v>un</v>
          </cell>
          <cell r="F137">
            <v>15000</v>
          </cell>
          <cell r="G137">
            <v>0</v>
          </cell>
          <cell r="H137">
            <v>15000</v>
          </cell>
        </row>
        <row r="138">
          <cell r="C138" t="str">
            <v>EQ1035</v>
          </cell>
          <cell r="D138" t="str">
            <v>Can madera común zunchado (4*20 cm) de 2.80-3.00 m</v>
          </cell>
          <cell r="E138" t="str">
            <v>un</v>
          </cell>
          <cell r="F138">
            <v>15500</v>
          </cell>
          <cell r="G138">
            <v>0</v>
          </cell>
          <cell r="H138">
            <v>15500</v>
          </cell>
        </row>
        <row r="139">
          <cell r="C139" t="str">
            <v>EQ1040</v>
          </cell>
          <cell r="D139" t="str">
            <v>Can madera común (5*20 cm) de 2.80-3.00 m</v>
          </cell>
          <cell r="E139" t="str">
            <v>un</v>
          </cell>
          <cell r="F139">
            <v>20500</v>
          </cell>
          <cell r="G139">
            <v>0</v>
          </cell>
          <cell r="H139">
            <v>20500</v>
          </cell>
        </row>
        <row r="140">
          <cell r="C140" t="str">
            <v>EQ1050</v>
          </cell>
          <cell r="D140" t="str">
            <v>Compactador de placa - canguro</v>
          </cell>
          <cell r="E140" t="str">
            <v>hora</v>
          </cell>
          <cell r="F140">
            <v>5625</v>
          </cell>
          <cell r="G140">
            <v>0.19</v>
          </cell>
          <cell r="H140">
            <v>6693.75</v>
          </cell>
        </row>
        <row r="141">
          <cell r="C141" t="str">
            <v>EQ1060</v>
          </cell>
          <cell r="D141" t="str">
            <v>Concretadora de 1,5 sacos eléctrica</v>
          </cell>
          <cell r="E141" t="str">
            <v>día</v>
          </cell>
          <cell r="F141">
            <v>26000</v>
          </cell>
          <cell r="G141">
            <v>0.19</v>
          </cell>
          <cell r="H141">
            <v>30940</v>
          </cell>
        </row>
        <row r="142">
          <cell r="C142" t="str">
            <v>EQ1070</v>
          </cell>
          <cell r="D142" t="str">
            <v>Concretadora de 1,5 sacos gasolina</v>
          </cell>
          <cell r="E142" t="str">
            <v>día</v>
          </cell>
          <cell r="F142">
            <v>30000</v>
          </cell>
          <cell r="G142">
            <v>0.19</v>
          </cell>
          <cell r="H142">
            <v>35700</v>
          </cell>
        </row>
        <row r="143">
          <cell r="C143" t="str">
            <v>EQ1080</v>
          </cell>
          <cell r="D143" t="str">
            <v>Concretadora eléctrica 1 saco</v>
          </cell>
          <cell r="E143" t="str">
            <v>día</v>
          </cell>
          <cell r="F143">
            <v>20000</v>
          </cell>
          <cell r="G143">
            <v>0.19</v>
          </cell>
          <cell r="H143">
            <v>23800</v>
          </cell>
        </row>
        <row r="144">
          <cell r="C144" t="str">
            <v>EQ1090</v>
          </cell>
          <cell r="D144" t="str">
            <v>Concretadora eléctrica 2 sacos</v>
          </cell>
          <cell r="E144" t="str">
            <v>día</v>
          </cell>
          <cell r="F144">
            <v>30000</v>
          </cell>
          <cell r="G144">
            <v>0.19</v>
          </cell>
          <cell r="H144">
            <v>35700</v>
          </cell>
        </row>
        <row r="145">
          <cell r="C145" t="str">
            <v>EQ1100</v>
          </cell>
          <cell r="D145" t="str">
            <v>Cortadora adobes - sin disco</v>
          </cell>
          <cell r="E145" t="str">
            <v>día</v>
          </cell>
          <cell r="F145">
            <v>10000</v>
          </cell>
          <cell r="G145">
            <v>0.19</v>
          </cell>
          <cell r="H145">
            <v>11900</v>
          </cell>
        </row>
        <row r="146">
          <cell r="C146" t="str">
            <v>EQ1110</v>
          </cell>
          <cell r="D146" t="str">
            <v>Cortadora de baldosa</v>
          </cell>
          <cell r="E146" t="str">
            <v>día</v>
          </cell>
          <cell r="F146">
            <v>14500</v>
          </cell>
          <cell r="G146">
            <v>0.19</v>
          </cell>
          <cell r="H146">
            <v>17255</v>
          </cell>
        </row>
        <row r="147">
          <cell r="C147" t="str">
            <v>EQ1112</v>
          </cell>
          <cell r="D147" t="str">
            <v xml:space="preserve">Cortadora </v>
          </cell>
          <cell r="E147" t="str">
            <v>día</v>
          </cell>
          <cell r="F147">
            <v>25000</v>
          </cell>
          <cell r="G147">
            <v>0.19</v>
          </cell>
          <cell r="H147">
            <v>29750</v>
          </cell>
        </row>
        <row r="148">
          <cell r="C148" t="str">
            <v>EQ1114</v>
          </cell>
          <cell r="D148" t="str">
            <v>Cortadora de piso acabado ml min 50m /día</v>
          </cell>
          <cell r="E148" t="str">
            <v>m</v>
          </cell>
          <cell r="F148">
            <v>4400</v>
          </cell>
          <cell r="G148">
            <v>0.19</v>
          </cell>
          <cell r="H148">
            <v>5236</v>
          </cell>
        </row>
        <row r="149">
          <cell r="C149" t="str">
            <v>EQ1120</v>
          </cell>
          <cell r="D149" t="str">
            <v>Cono cámara de inspección de 1,2 concéntrica</v>
          </cell>
          <cell r="E149" t="str">
            <v>día</v>
          </cell>
          <cell r="F149">
            <v>9700</v>
          </cell>
          <cell r="G149">
            <v>0.19</v>
          </cell>
          <cell r="H149">
            <v>11543</v>
          </cell>
        </row>
        <row r="150">
          <cell r="C150" t="str">
            <v>EQ1130</v>
          </cell>
          <cell r="D150" t="str">
            <v>Formaleta de madera</v>
          </cell>
          <cell r="E150" t="str">
            <v>m</v>
          </cell>
          <cell r="F150">
            <v>232</v>
          </cell>
          <cell r="G150">
            <v>0.19</v>
          </cell>
          <cell r="H150">
            <v>276.08</v>
          </cell>
        </row>
        <row r="151">
          <cell r="C151" t="str">
            <v>EQ1131</v>
          </cell>
          <cell r="D151" t="str">
            <v>Formaleta Super T Agiomerado (1,80x2,40)</v>
          </cell>
          <cell r="E151" t="str">
            <v>un</v>
          </cell>
          <cell r="F151">
            <v>159900</v>
          </cell>
          <cell r="G151">
            <v>0</v>
          </cell>
          <cell r="H151">
            <v>159900</v>
          </cell>
        </row>
        <row r="152">
          <cell r="C152" t="str">
            <v>EQ1140</v>
          </cell>
          <cell r="D152" t="str">
            <v>Formaleta metálica</v>
          </cell>
          <cell r="E152" t="str">
            <v>m2</v>
          </cell>
          <cell r="F152">
            <v>2500</v>
          </cell>
          <cell r="G152">
            <v>0.19</v>
          </cell>
          <cell r="H152">
            <v>2975</v>
          </cell>
        </row>
        <row r="153">
          <cell r="C153" t="str">
            <v>EQ1150</v>
          </cell>
          <cell r="D153" t="str">
            <v>Formaleta tipo 3 concreto a la vista</v>
          </cell>
          <cell r="E153" t="str">
            <v>un</v>
          </cell>
          <cell r="F153">
            <v>17400</v>
          </cell>
          <cell r="G153">
            <v>0.19</v>
          </cell>
          <cell r="H153">
            <v>20706</v>
          </cell>
        </row>
        <row r="154">
          <cell r="C154" t="str">
            <v>EQ1160</v>
          </cell>
          <cell r="D154" t="str">
            <v>Motoniveladora 120g</v>
          </cell>
          <cell r="E154" t="str">
            <v>hora</v>
          </cell>
          <cell r="F154">
            <v>122400</v>
          </cell>
          <cell r="G154">
            <v>0.19</v>
          </cell>
          <cell r="H154">
            <v>145656</v>
          </cell>
        </row>
        <row r="155">
          <cell r="C155" t="str">
            <v>EQ1165</v>
          </cell>
          <cell r="D155" t="str">
            <v>Motobomba eléctrica 2" superficie</v>
          </cell>
          <cell r="E155" t="str">
            <v>día</v>
          </cell>
          <cell r="F155">
            <v>14000</v>
          </cell>
          <cell r="G155">
            <v>0.19</v>
          </cell>
          <cell r="H155">
            <v>16660</v>
          </cell>
        </row>
        <row r="156">
          <cell r="C156" t="str">
            <v>EQ1167</v>
          </cell>
          <cell r="D156" t="str">
            <v xml:space="preserve">Motobomba sumergible 2"- 7 m Prof. 110 v </v>
          </cell>
          <cell r="E156" t="str">
            <v>día</v>
          </cell>
          <cell r="F156">
            <v>15000</v>
          </cell>
          <cell r="G156">
            <v>0.19</v>
          </cell>
          <cell r="H156">
            <v>17850</v>
          </cell>
        </row>
        <row r="157">
          <cell r="C157" t="str">
            <v>EQ1170</v>
          </cell>
          <cell r="D157" t="str">
            <v>Nivel de precisión</v>
          </cell>
          <cell r="E157" t="str">
            <v>día</v>
          </cell>
          <cell r="F157">
            <v>35000</v>
          </cell>
          <cell r="G157">
            <v>0.19</v>
          </cell>
          <cell r="H157">
            <v>41650</v>
          </cell>
        </row>
        <row r="158">
          <cell r="C158" t="str">
            <v>EQ1180</v>
          </cell>
          <cell r="D158" t="str">
            <v>Planta eléctrica a gasolina de 12 Kva</v>
          </cell>
          <cell r="E158" t="str">
            <v>dÍa</v>
          </cell>
          <cell r="F158">
            <v>65444</v>
          </cell>
          <cell r="G158">
            <v>0.19</v>
          </cell>
          <cell r="H158">
            <v>77878.36</v>
          </cell>
        </row>
        <row r="159">
          <cell r="C159" t="str">
            <v>EQ1190</v>
          </cell>
          <cell r="D159" t="str">
            <v>Rejilla acero barras 70 x 40</v>
          </cell>
          <cell r="E159" t="str">
            <v>un</v>
          </cell>
          <cell r="F159">
            <v>180000</v>
          </cell>
          <cell r="G159">
            <v>0.19</v>
          </cell>
          <cell r="H159">
            <v>214200</v>
          </cell>
        </row>
        <row r="160">
          <cell r="C160" t="str">
            <v>EQ1200</v>
          </cell>
          <cell r="D160" t="str">
            <v>Retro s/ll c:76m³ jcb-214s</v>
          </cell>
          <cell r="E160" t="str">
            <v>hora</v>
          </cell>
          <cell r="F160">
            <v>85000</v>
          </cell>
          <cell r="G160">
            <v>0.19</v>
          </cell>
          <cell r="H160">
            <v>101150</v>
          </cell>
        </row>
        <row r="161">
          <cell r="C161" t="str">
            <v>EQ1205</v>
          </cell>
          <cell r="D161" t="str">
            <v>Soldador eléctrico</v>
          </cell>
          <cell r="E161" t="str">
            <v>día</v>
          </cell>
          <cell r="F161">
            <v>36050</v>
          </cell>
          <cell r="G161">
            <v>0.19</v>
          </cell>
          <cell r="H161">
            <v>42899.5</v>
          </cell>
        </row>
        <row r="162">
          <cell r="C162" t="str">
            <v>EQ1210</v>
          </cell>
          <cell r="D162" t="str">
            <v>Taladro rotopercutor 1/2"-5/8"</v>
          </cell>
          <cell r="E162" t="str">
            <v>día</v>
          </cell>
          <cell r="F162">
            <v>18200</v>
          </cell>
          <cell r="G162">
            <v>0.19</v>
          </cell>
          <cell r="H162">
            <v>21658</v>
          </cell>
        </row>
        <row r="163">
          <cell r="C163" t="str">
            <v>EQ1220</v>
          </cell>
          <cell r="D163" t="str">
            <v>Vibrador a gasolina</v>
          </cell>
          <cell r="E163" t="str">
            <v>día</v>
          </cell>
          <cell r="F163">
            <v>27000</v>
          </cell>
          <cell r="G163">
            <v>0.19</v>
          </cell>
          <cell r="H163">
            <v>32130</v>
          </cell>
        </row>
        <row r="164">
          <cell r="C164" t="str">
            <v>EQ1230</v>
          </cell>
          <cell r="D164" t="str">
            <v>Vibrador eléctrico a 110vts (manguera 5 m)</v>
          </cell>
          <cell r="E164" t="str">
            <v>día</v>
          </cell>
          <cell r="F164">
            <v>22000</v>
          </cell>
          <cell r="G164">
            <v>0.19</v>
          </cell>
          <cell r="H164">
            <v>26180</v>
          </cell>
        </row>
        <row r="165">
          <cell r="C165" t="str">
            <v>EQ1240</v>
          </cell>
          <cell r="D165" t="str">
            <v>Vibro compactador sd70</v>
          </cell>
          <cell r="E165" t="str">
            <v>hora</v>
          </cell>
          <cell r="F165">
            <v>51000</v>
          </cell>
          <cell r="G165">
            <v>0.19</v>
          </cell>
          <cell r="H165">
            <v>60690</v>
          </cell>
        </row>
        <row r="166">
          <cell r="C166" t="str">
            <v>EQ1250</v>
          </cell>
          <cell r="D166" t="str">
            <v>Volqueta</v>
          </cell>
          <cell r="E166" t="str">
            <v>hora</v>
          </cell>
          <cell r="F166">
            <v>62500</v>
          </cell>
          <cell r="G166">
            <v>0</v>
          </cell>
          <cell r="H166">
            <v>62500</v>
          </cell>
        </row>
        <row r="167">
          <cell r="C167" t="str">
            <v>HM300</v>
          </cell>
          <cell r="D167" t="str">
            <v>HIDRANTES</v>
          </cell>
        </row>
        <row r="168">
          <cell r="C168" t="str">
            <v>HM3EB</v>
          </cell>
          <cell r="D168" t="str">
            <v>Hidrante tipo Milán EB de 3''</v>
          </cell>
          <cell r="E168" t="str">
            <v>un</v>
          </cell>
          <cell r="F168">
            <v>1900000</v>
          </cell>
          <cell r="G168">
            <v>0</v>
          </cell>
          <cell r="H168">
            <v>1900000</v>
          </cell>
        </row>
        <row r="169">
          <cell r="C169" t="str">
            <v>HM3JH</v>
          </cell>
          <cell r="D169" t="str">
            <v>Hidrante tipo Milán JH de 3''</v>
          </cell>
          <cell r="E169" t="str">
            <v>un</v>
          </cell>
          <cell r="F169">
            <v>2106000</v>
          </cell>
          <cell r="G169">
            <v>0</v>
          </cell>
          <cell r="H169">
            <v>2106000</v>
          </cell>
        </row>
        <row r="170">
          <cell r="C170" t="str">
            <v>HTAMNR</v>
          </cell>
          <cell r="D170" t="str">
            <v>Herramienta y equipo menor</v>
          </cell>
          <cell r="E170" t="str">
            <v>%</v>
          </cell>
          <cell r="F170">
            <v>0.05</v>
          </cell>
          <cell r="G170">
            <v>0</v>
          </cell>
          <cell r="H170">
            <v>0.05</v>
          </cell>
        </row>
        <row r="171">
          <cell r="C171" t="str">
            <v>MAT1000</v>
          </cell>
          <cell r="D171" t="str">
            <v>MATERIALES DE PATIO - MAMPOSTERÍA - MUEBLES - GRIFERÍA</v>
          </cell>
        </row>
        <row r="172">
          <cell r="C172" t="str">
            <v>MAT1010</v>
          </cell>
          <cell r="D172" t="str">
            <v>Accesorios cerámicos para baño (juego x 3)</v>
          </cell>
          <cell r="E172" t="str">
            <v>un</v>
          </cell>
          <cell r="F172">
            <v>35900</v>
          </cell>
          <cell r="G172">
            <v>0</v>
          </cell>
          <cell r="H172">
            <v>35900</v>
          </cell>
        </row>
        <row r="173">
          <cell r="C173" t="str">
            <v>MAT1015</v>
          </cell>
          <cell r="D173" t="str">
            <v>Angulo de acero de 2"x2"x1/4"</v>
          </cell>
          <cell r="E173" t="str">
            <v>m</v>
          </cell>
          <cell r="F173">
            <v>21283</v>
          </cell>
          <cell r="G173">
            <v>0</v>
          </cell>
          <cell r="H173">
            <v>21283</v>
          </cell>
        </row>
        <row r="174">
          <cell r="C174" t="str">
            <v>MAT1020</v>
          </cell>
          <cell r="D174" t="str">
            <v>Angulo de acero de 2-1/2"x2-1/2"x1/4"</v>
          </cell>
          <cell r="E174" t="str">
            <v>m</v>
          </cell>
          <cell r="F174">
            <v>29492</v>
          </cell>
          <cell r="G174">
            <v>0</v>
          </cell>
          <cell r="H174">
            <v>29492</v>
          </cell>
        </row>
        <row r="175">
          <cell r="C175" t="str">
            <v>MAT1025</v>
          </cell>
          <cell r="D175" t="str">
            <v>Arena triturada para concreto</v>
          </cell>
          <cell r="E175" t="str">
            <v>m3</v>
          </cell>
          <cell r="F175">
            <v>57000</v>
          </cell>
          <cell r="G175">
            <v>0</v>
          </cell>
          <cell r="H175">
            <v>57000</v>
          </cell>
        </row>
        <row r="176">
          <cell r="C176" t="str">
            <v>MAT1030</v>
          </cell>
          <cell r="D176" t="str">
            <v>Arena de pega</v>
          </cell>
          <cell r="E176" t="str">
            <v>m3</v>
          </cell>
          <cell r="F176">
            <v>25000</v>
          </cell>
          <cell r="G176">
            <v>0</v>
          </cell>
          <cell r="H176">
            <v>25000</v>
          </cell>
        </row>
        <row r="177">
          <cell r="D177" t="str">
            <v xml:space="preserve">Arena de revoque </v>
          </cell>
          <cell r="E177" t="str">
            <v>m3</v>
          </cell>
          <cell r="F177">
            <v>139200</v>
          </cell>
          <cell r="G177">
            <v>0</v>
          </cell>
          <cell r="H177">
            <v>139200</v>
          </cell>
        </row>
        <row r="178">
          <cell r="C178" t="str">
            <v>MAT1035</v>
          </cell>
          <cell r="D178" t="str">
            <v>Arenilla</v>
          </cell>
          <cell r="E178" t="str">
            <v>m3</v>
          </cell>
          <cell r="F178">
            <v>35000</v>
          </cell>
          <cell r="G178">
            <v>0</v>
          </cell>
          <cell r="H178">
            <v>35000</v>
          </cell>
        </row>
        <row r="179">
          <cell r="C179" t="str">
            <v>MAT1040</v>
          </cell>
          <cell r="D179" t="str">
            <v>Baldos antideslizante para piso 20x20, blanco</v>
          </cell>
          <cell r="E179" t="str">
            <v>m2</v>
          </cell>
          <cell r="F179">
            <v>20500</v>
          </cell>
          <cell r="G179">
            <v>0</v>
          </cell>
          <cell r="H179">
            <v>20500</v>
          </cell>
        </row>
        <row r="180">
          <cell r="C180" t="str">
            <v>MAT1045</v>
          </cell>
          <cell r="D180" t="str">
            <v>Baldosa tipo egeo piso-pared blanco 20x20</v>
          </cell>
          <cell r="E180" t="str">
            <v>m2</v>
          </cell>
          <cell r="F180">
            <v>15900</v>
          </cell>
          <cell r="G180">
            <v>0</v>
          </cell>
          <cell r="H180">
            <v>15900</v>
          </cell>
        </row>
        <row r="181">
          <cell r="C181" t="str">
            <v>MAT1050</v>
          </cell>
          <cell r="D181" t="str">
            <v>Base granular 1.1/2''</v>
          </cell>
          <cell r="E181" t="str">
            <v>m3</v>
          </cell>
          <cell r="F181">
            <v>42000</v>
          </cell>
          <cell r="G181">
            <v>0</v>
          </cell>
          <cell r="H181">
            <v>42000</v>
          </cell>
        </row>
        <row r="182">
          <cell r="C182" t="str">
            <v>MAT1055</v>
          </cell>
          <cell r="D182" t="str">
            <v>Base granular norma invias</v>
          </cell>
          <cell r="E182" t="str">
            <v>m3</v>
          </cell>
          <cell r="F182">
            <v>42000</v>
          </cell>
          <cell r="G182">
            <v>0</v>
          </cell>
          <cell r="H182">
            <v>42000</v>
          </cell>
        </row>
        <row r="183">
          <cell r="C183" t="str">
            <v>MAT1060</v>
          </cell>
          <cell r="D183" t="str">
            <v>Bloque calado 10x20x20</v>
          </cell>
          <cell r="E183" t="str">
            <v>un</v>
          </cell>
          <cell r="F183">
            <v>1854</v>
          </cell>
          <cell r="G183">
            <v>0</v>
          </cell>
          <cell r="H183">
            <v>1854</v>
          </cell>
        </row>
        <row r="184">
          <cell r="C184" t="str">
            <v>MAT1065</v>
          </cell>
          <cell r="D184" t="str">
            <v>Bloque de concreto 10x20x40 - 10MPa</v>
          </cell>
          <cell r="E184" t="str">
            <v>un</v>
          </cell>
          <cell r="F184">
            <v>2318</v>
          </cell>
          <cell r="G184">
            <v>0</v>
          </cell>
          <cell r="H184">
            <v>2318</v>
          </cell>
        </row>
        <row r="185">
          <cell r="C185" t="str">
            <v>MAT1068</v>
          </cell>
          <cell r="D185" t="str">
            <v>Bloque de concreto 15x20x40 - 13 Mpa</v>
          </cell>
          <cell r="E185" t="str">
            <v>un</v>
          </cell>
          <cell r="F185">
            <v>4900</v>
          </cell>
          <cell r="G185">
            <v>0</v>
          </cell>
          <cell r="H185">
            <v>4900</v>
          </cell>
        </row>
        <row r="186">
          <cell r="C186" t="str">
            <v>MAT1070</v>
          </cell>
          <cell r="D186" t="str">
            <v>Bloque de concreto 12x20x40 - 13 Mpa</v>
          </cell>
          <cell r="E186" t="str">
            <v>un</v>
          </cell>
          <cell r="F186">
            <v>2575</v>
          </cell>
          <cell r="G186">
            <v>0</v>
          </cell>
          <cell r="H186">
            <v>2575</v>
          </cell>
        </row>
        <row r="187">
          <cell r="C187" t="str">
            <v>MAT1070</v>
          </cell>
          <cell r="D187" t="str">
            <v>Bloque de concreto 12x20x40 - 10 Mpa</v>
          </cell>
          <cell r="E187" t="str">
            <v>un</v>
          </cell>
          <cell r="F187">
            <v>2100</v>
          </cell>
          <cell r="G187">
            <v>0</v>
          </cell>
          <cell r="H187">
            <v>2100</v>
          </cell>
        </row>
        <row r="188">
          <cell r="C188" t="str">
            <v>MAT1075</v>
          </cell>
          <cell r="D188" t="str">
            <v>Brocha 3"</v>
          </cell>
          <cell r="E188" t="str">
            <v>un</v>
          </cell>
          <cell r="F188">
            <v>9900</v>
          </cell>
          <cell r="G188">
            <v>0</v>
          </cell>
          <cell r="H188">
            <v>9900</v>
          </cell>
        </row>
        <row r="189">
          <cell r="C189" t="str">
            <v>MAT1080</v>
          </cell>
          <cell r="D189" t="str">
            <v>Cemento blanco</v>
          </cell>
          <cell r="E189" t="str">
            <v>kg</v>
          </cell>
          <cell r="F189">
            <v>1900</v>
          </cell>
          <cell r="G189">
            <v>0</v>
          </cell>
          <cell r="H189">
            <v>1900</v>
          </cell>
        </row>
        <row r="190">
          <cell r="C190" t="str">
            <v>MAT1085</v>
          </cell>
          <cell r="D190" t="str">
            <v>Cemento gris (50kg)</v>
          </cell>
          <cell r="E190" t="str">
            <v>saco</v>
          </cell>
          <cell r="F190">
            <v>27800</v>
          </cell>
          <cell r="G190">
            <v>0</v>
          </cell>
          <cell r="H190">
            <v>27800</v>
          </cell>
        </row>
        <row r="191">
          <cell r="C191" t="str">
            <v>MAT1090</v>
          </cell>
          <cell r="D191" t="str">
            <v>Chapa económica</v>
          </cell>
          <cell r="E191" t="str">
            <v>un</v>
          </cell>
          <cell r="F191">
            <v>29400</v>
          </cell>
          <cell r="G191">
            <v>0</v>
          </cell>
          <cell r="H191">
            <v>29400</v>
          </cell>
        </row>
        <row r="192">
          <cell r="C192" t="str">
            <v>MAT1091</v>
          </cell>
          <cell r="D192" t="str">
            <v>Chapa económica baño</v>
          </cell>
          <cell r="E192" t="str">
            <v>un</v>
          </cell>
          <cell r="F192">
            <v>17900</v>
          </cell>
          <cell r="G192">
            <v>0</v>
          </cell>
          <cell r="H192">
            <v>17900</v>
          </cell>
        </row>
        <row r="193">
          <cell r="C193" t="str">
            <v>MAT1095</v>
          </cell>
          <cell r="D193" t="str">
            <v>Clavo común 37.5 a 100 mm</v>
          </cell>
          <cell r="E193" t="str">
            <v>lb</v>
          </cell>
          <cell r="F193">
            <v>2900</v>
          </cell>
          <cell r="G193">
            <v>0</v>
          </cell>
          <cell r="H193">
            <v>2900</v>
          </cell>
        </row>
        <row r="194">
          <cell r="C194" t="str">
            <v>MAT1100</v>
          </cell>
          <cell r="D194" t="str">
            <v>Cinta sellante para elementos roscados - 12mm x 12m</v>
          </cell>
          <cell r="E194" t="str">
            <v>un</v>
          </cell>
          <cell r="F194">
            <v>2216</v>
          </cell>
          <cell r="G194">
            <v>0</v>
          </cell>
          <cell r="H194">
            <v>2216</v>
          </cell>
        </row>
        <row r="195">
          <cell r="C195" t="str">
            <v>MAT1106</v>
          </cell>
          <cell r="D195" t="str">
            <v>Sanitario Acuacer 2 piezas</v>
          </cell>
          <cell r="E195" t="str">
            <v>un</v>
          </cell>
          <cell r="F195">
            <v>169900</v>
          </cell>
          <cell r="G195">
            <v>0</v>
          </cell>
          <cell r="H195">
            <v>169900</v>
          </cell>
        </row>
        <row r="196">
          <cell r="C196" t="str">
            <v>MAT1110</v>
          </cell>
          <cell r="D196" t="str">
            <v>Combo de baño Acuacer, Laguna similar: sanitario + lavamanos con pedestal+ 3 accesorios blanco - corona</v>
          </cell>
          <cell r="E196" t="str">
            <v>un</v>
          </cell>
          <cell r="F196">
            <v>259900</v>
          </cell>
          <cell r="G196">
            <v>0</v>
          </cell>
          <cell r="H196">
            <v>259900</v>
          </cell>
        </row>
        <row r="197">
          <cell r="C197" t="str">
            <v>MAT1115</v>
          </cell>
          <cell r="D197" t="str">
            <v>Ducha sencilla (tipo piscis de Grival o similar)</v>
          </cell>
          <cell r="E197" t="str">
            <v>un</v>
          </cell>
          <cell r="F197">
            <v>45200</v>
          </cell>
          <cell r="G197">
            <v>0</v>
          </cell>
          <cell r="H197">
            <v>45200</v>
          </cell>
        </row>
        <row r="198">
          <cell r="C198" t="str">
            <v>MAT1120</v>
          </cell>
          <cell r="D198" t="str">
            <v xml:space="preserve">Estopa blanca </v>
          </cell>
          <cell r="E198" t="str">
            <v>lb</v>
          </cell>
          <cell r="F198">
            <v>5265</v>
          </cell>
          <cell r="G198">
            <v>0</v>
          </cell>
          <cell r="H198">
            <v>5265</v>
          </cell>
        </row>
        <row r="199">
          <cell r="C199" t="str">
            <v>MAT1125</v>
          </cell>
          <cell r="D199" t="str">
            <v>Grava gradada 6.25 mm</v>
          </cell>
          <cell r="E199" t="str">
            <v>m3</v>
          </cell>
          <cell r="F199">
            <v>348000</v>
          </cell>
          <cell r="G199">
            <v>0</v>
          </cell>
          <cell r="H199">
            <v>348000</v>
          </cell>
        </row>
        <row r="200">
          <cell r="C200" t="str">
            <v>MAT1130</v>
          </cell>
          <cell r="D200" t="str">
            <v>Gravilla 1/4''</v>
          </cell>
          <cell r="E200" t="str">
            <v>m3</v>
          </cell>
          <cell r="F200">
            <v>30000</v>
          </cell>
          <cell r="G200">
            <v>0</v>
          </cell>
          <cell r="H200">
            <v>30000</v>
          </cell>
        </row>
        <row r="201">
          <cell r="C201" t="str">
            <v>MAT1135</v>
          </cell>
          <cell r="D201" t="str">
            <v>Grifería lavaplatos pico cisne tipo piscis de Grival o similar</v>
          </cell>
          <cell r="E201" t="str">
            <v>un</v>
          </cell>
          <cell r="F201">
            <v>49900</v>
          </cell>
          <cell r="G201">
            <v>0</v>
          </cell>
          <cell r="H201">
            <v>49900</v>
          </cell>
        </row>
        <row r="202">
          <cell r="C202" t="str">
            <v>MAT1140</v>
          </cell>
          <cell r="D202" t="str">
            <v>Kit grifería para lavadero sencillo de palanca</v>
          </cell>
          <cell r="E202" t="str">
            <v>un</v>
          </cell>
          <cell r="F202">
            <v>54800</v>
          </cell>
          <cell r="G202">
            <v>0</v>
          </cell>
          <cell r="H202">
            <v>54800</v>
          </cell>
        </row>
        <row r="203">
          <cell r="C203" t="str">
            <v>MAT1145</v>
          </cell>
          <cell r="D203" t="str">
            <v>Kit grifería para lavaplatos sencillo de palanca</v>
          </cell>
          <cell r="E203" t="str">
            <v>un</v>
          </cell>
          <cell r="F203">
            <v>54800</v>
          </cell>
          <cell r="G203">
            <v>0</v>
          </cell>
          <cell r="H203">
            <v>54800</v>
          </cell>
        </row>
        <row r="204">
          <cell r="C204" t="str">
            <v>MAT1150</v>
          </cell>
          <cell r="D204" t="str">
            <v>Ladrillo rayado horizontal 10x20x40 de 5,5 kg</v>
          </cell>
          <cell r="E204" t="str">
            <v>un</v>
          </cell>
          <cell r="F204">
            <v>1300</v>
          </cell>
          <cell r="G204">
            <v>0</v>
          </cell>
          <cell r="H204">
            <v>1300</v>
          </cell>
        </row>
        <row r="205">
          <cell r="C205" t="str">
            <v>MAT1152</v>
          </cell>
          <cell r="D205" t="str">
            <v>Ladrillo rayado horizontal 10x20x40 de 6,0 kg</v>
          </cell>
          <cell r="E205" t="str">
            <v>un</v>
          </cell>
          <cell r="F205">
            <v>2000</v>
          </cell>
          <cell r="G205">
            <v>0</v>
          </cell>
          <cell r="H205">
            <v>2000</v>
          </cell>
        </row>
        <row r="206">
          <cell r="D206" t="str">
            <v>Ladrillo rayado horizontal 15x20x40 de 6,0 kg</v>
          </cell>
          <cell r="E206" t="str">
            <v>un</v>
          </cell>
          <cell r="F206">
            <v>1850</v>
          </cell>
          <cell r="G206">
            <v>0</v>
          </cell>
          <cell r="H206">
            <v>1850</v>
          </cell>
        </row>
        <row r="207">
          <cell r="C207" t="str">
            <v>MAT1155</v>
          </cell>
          <cell r="D207" t="str">
            <v>Ladrillo rayado horizontal 12x20x30</v>
          </cell>
          <cell r="E207" t="str">
            <v>un</v>
          </cell>
          <cell r="F207">
            <v>1425</v>
          </cell>
          <cell r="G207">
            <v>0</v>
          </cell>
          <cell r="H207">
            <v>1425</v>
          </cell>
        </row>
        <row r="208">
          <cell r="C208" t="str">
            <v>MAT1156</v>
          </cell>
          <cell r="D208" t="str">
            <v>Ladrillo tolete 24 x 12 x 6</v>
          </cell>
          <cell r="E208" t="str">
            <v>un</v>
          </cell>
          <cell r="F208">
            <v>600</v>
          </cell>
          <cell r="G208">
            <v>0</v>
          </cell>
          <cell r="H208">
            <v>600</v>
          </cell>
        </row>
        <row r="209">
          <cell r="C209" t="str">
            <v>MAT1160</v>
          </cell>
          <cell r="D209" t="str">
            <v>Lavamanos de colgar tipo Acuacer blanco corona o similar</v>
          </cell>
          <cell r="E209" t="str">
            <v>un</v>
          </cell>
          <cell r="F209">
            <v>61900</v>
          </cell>
          <cell r="G209">
            <v>0</v>
          </cell>
          <cell r="H209">
            <v>61900</v>
          </cell>
        </row>
        <row r="210">
          <cell r="C210" t="str">
            <v>MAT1165</v>
          </cell>
          <cell r="D210" t="str">
            <v>Lavadero prefabricado en grano blanco 1,0x0,60m</v>
          </cell>
          <cell r="E210" t="str">
            <v>un</v>
          </cell>
          <cell r="F210">
            <v>297900</v>
          </cell>
          <cell r="G210">
            <v>0</v>
          </cell>
          <cell r="H210">
            <v>297900</v>
          </cell>
        </row>
        <row r="211">
          <cell r="C211" t="str">
            <v>MAT1166</v>
          </cell>
          <cell r="D211" t="str">
            <v>Lavatrapero prefabricado en grano blanco 0,4*0,35*0,30 m</v>
          </cell>
          <cell r="E211" t="str">
            <v>un</v>
          </cell>
          <cell r="F211">
            <v>88900</v>
          </cell>
          <cell r="G211">
            <v>0</v>
          </cell>
          <cell r="H211">
            <v>88900</v>
          </cell>
        </row>
        <row r="212">
          <cell r="C212" t="str">
            <v>MAT1167</v>
          </cell>
          <cell r="D212" t="str">
            <v>Lavadero prefabricado en grano blanco 0,8*0,6*0,25 m</v>
          </cell>
          <cell r="E212" t="str">
            <v>un</v>
          </cell>
          <cell r="F212">
            <v>229900</v>
          </cell>
          <cell r="G212">
            <v>0</v>
          </cell>
          <cell r="H212">
            <v>229900</v>
          </cell>
        </row>
        <row r="213">
          <cell r="C213" t="str">
            <v>MAT1168</v>
          </cell>
          <cell r="D213" t="str">
            <v>Lavadero prefabricado en grano blanco 0,8*0,6*0,16 m</v>
          </cell>
          <cell r="E213" t="str">
            <v>un</v>
          </cell>
          <cell r="F213">
            <v>187900</v>
          </cell>
          <cell r="G213">
            <v>0</v>
          </cell>
          <cell r="H213">
            <v>187900</v>
          </cell>
        </row>
        <row r="214">
          <cell r="C214" t="str">
            <v>MAT1169</v>
          </cell>
          <cell r="D214" t="str">
            <v>Lavadero prefabricado en grano blanco 0,8*0,6*0,16 m</v>
          </cell>
          <cell r="E214" t="str">
            <v>un</v>
          </cell>
          <cell r="F214">
            <v>134900</v>
          </cell>
          <cell r="G214">
            <v>0</v>
          </cell>
          <cell r="H214">
            <v>134900</v>
          </cell>
        </row>
        <row r="215">
          <cell r="C215" t="str">
            <v>MAT1170</v>
          </cell>
          <cell r="D215" t="str">
            <v>Liston 2" x 2" x 3 m</v>
          </cell>
          <cell r="E215" t="str">
            <v>un</v>
          </cell>
          <cell r="F215">
            <v>4250</v>
          </cell>
          <cell r="G215">
            <v>0</v>
          </cell>
          <cell r="H215">
            <v>4250</v>
          </cell>
        </row>
        <row r="216">
          <cell r="C216" t="str">
            <v>MAT1175</v>
          </cell>
          <cell r="D216" t="str">
            <v>Liston 3"x2" CyC abarco</v>
          </cell>
          <cell r="E216" t="str">
            <v>m</v>
          </cell>
          <cell r="F216">
            <v>10500</v>
          </cell>
          <cell r="G216">
            <v>0</v>
          </cell>
          <cell r="H216">
            <v>10500</v>
          </cell>
        </row>
        <row r="217">
          <cell r="C217" t="str">
            <v>MAT1180</v>
          </cell>
          <cell r="D217" t="str">
            <v>Liston 3"x4" CyC abarco</v>
          </cell>
          <cell r="E217" t="str">
            <v>m</v>
          </cell>
          <cell r="F217">
            <v>49000</v>
          </cell>
          <cell r="G217">
            <v>0</v>
          </cell>
          <cell r="H217">
            <v>49000</v>
          </cell>
        </row>
        <row r="218">
          <cell r="C218" t="str">
            <v>MAT1185</v>
          </cell>
          <cell r="D218" t="str">
            <v>Liston 5 x 2cm x 2.50 m</v>
          </cell>
          <cell r="E218" t="str">
            <v>m</v>
          </cell>
          <cell r="F218">
            <v>2850</v>
          </cell>
          <cell r="G218">
            <v>0</v>
          </cell>
          <cell r="H218">
            <v>2850</v>
          </cell>
        </row>
        <row r="219">
          <cell r="C219" t="str">
            <v>MAT1190</v>
          </cell>
          <cell r="D219" t="str">
            <v>Liston 3"x2" pino pátula</v>
          </cell>
          <cell r="E219" t="str">
            <v>m</v>
          </cell>
          <cell r="F219">
            <v>3500</v>
          </cell>
          <cell r="G219">
            <v>0</v>
          </cell>
          <cell r="H219">
            <v>3500</v>
          </cell>
        </row>
        <row r="220">
          <cell r="C220" t="str">
            <v>MAT1195</v>
          </cell>
          <cell r="D220" t="str">
            <v>Liston 4"x3" pino pátula</v>
          </cell>
          <cell r="E220" t="str">
            <v>m</v>
          </cell>
          <cell r="F220">
            <v>3866.6666666666665</v>
          </cell>
          <cell r="G220">
            <v>0</v>
          </cell>
          <cell r="H220">
            <v>3866.6666666666665</v>
          </cell>
        </row>
        <row r="221">
          <cell r="C221" t="str">
            <v>MAT1196</v>
          </cell>
          <cell r="D221" t="str">
            <v>Liston 2"x6" pino pátula</v>
          </cell>
          <cell r="E221" t="str">
            <v>m</v>
          </cell>
          <cell r="F221">
            <v>5800</v>
          </cell>
          <cell r="G221">
            <v>0</v>
          </cell>
          <cell r="H221">
            <v>5800</v>
          </cell>
        </row>
        <row r="222">
          <cell r="C222" t="str">
            <v>MAT1197</v>
          </cell>
          <cell r="D222" t="str">
            <v>Liston 3"x7" pino pátula</v>
          </cell>
          <cell r="E222" t="str">
            <v>m</v>
          </cell>
          <cell r="F222">
            <v>6110</v>
          </cell>
          <cell r="G222">
            <v>0</v>
          </cell>
          <cell r="H222">
            <v>6110</v>
          </cell>
        </row>
        <row r="223">
          <cell r="C223" t="str">
            <v>MAT1200</v>
          </cell>
          <cell r="D223" t="str">
            <v>Liston 4"x4" pino pátula</v>
          </cell>
          <cell r="E223" t="str">
            <v>m</v>
          </cell>
          <cell r="F223">
            <v>7100</v>
          </cell>
          <cell r="G223">
            <v>0</v>
          </cell>
          <cell r="H223">
            <v>7100</v>
          </cell>
        </row>
        <row r="224">
          <cell r="C224" t="str">
            <v>MAT1205</v>
          </cell>
          <cell r="D224" t="str">
            <v>Llave jardín 1/2" x 3/4" cromada</v>
          </cell>
          <cell r="E224" t="str">
            <v>un</v>
          </cell>
          <cell r="F224">
            <v>29400</v>
          </cell>
          <cell r="G224">
            <v>0</v>
          </cell>
          <cell r="H224">
            <v>29400</v>
          </cell>
        </row>
        <row r="225">
          <cell r="C225" t="str">
            <v>MAT1210</v>
          </cell>
          <cell r="D225" t="str">
            <v>Mesón en acero inoxidable 1.20x0.55</v>
          </cell>
          <cell r="E225" t="str">
            <v>un</v>
          </cell>
          <cell r="F225">
            <v>144900</v>
          </cell>
          <cell r="G225">
            <v>0</v>
          </cell>
          <cell r="H225">
            <v>144900</v>
          </cell>
        </row>
        <row r="226">
          <cell r="C226" t="str">
            <v>MAT1211</v>
          </cell>
          <cell r="D226" t="str">
            <v>Mesón en acero inoxidable 1.50x0.52</v>
          </cell>
          <cell r="E226" t="str">
            <v>un</v>
          </cell>
          <cell r="F226">
            <v>259900</v>
          </cell>
          <cell r="G226">
            <v>0</v>
          </cell>
          <cell r="H226">
            <v>259900</v>
          </cell>
        </row>
        <row r="227">
          <cell r="C227" t="str">
            <v>MAT1215</v>
          </cell>
          <cell r="D227" t="str">
            <v>Nylon 0.3 mm x 3.0 m</v>
          </cell>
          <cell r="E227" t="str">
            <v>un</v>
          </cell>
          <cell r="F227">
            <v>1800</v>
          </cell>
          <cell r="G227">
            <v>0</v>
          </cell>
          <cell r="H227">
            <v>1800</v>
          </cell>
        </row>
        <row r="228">
          <cell r="C228" t="str">
            <v>MAT1220</v>
          </cell>
          <cell r="D228" t="str">
            <v>Papel de lija</v>
          </cell>
          <cell r="E228" t="str">
            <v>un</v>
          </cell>
          <cell r="F228">
            <v>1110</v>
          </cell>
          <cell r="G228">
            <v>0</v>
          </cell>
          <cell r="H228">
            <v>1110</v>
          </cell>
        </row>
        <row r="229">
          <cell r="C229" t="str">
            <v>MAT1225</v>
          </cell>
          <cell r="D229" t="str">
            <v>Piedra de 4" - 6" gavión</v>
          </cell>
          <cell r="E229" t="str">
            <v>m3</v>
          </cell>
          <cell r="F229">
            <v>50000</v>
          </cell>
          <cell r="G229">
            <v>0</v>
          </cell>
          <cell r="H229">
            <v>50000</v>
          </cell>
        </row>
        <row r="230">
          <cell r="C230" t="str">
            <v>MAT1228</v>
          </cell>
          <cell r="D230" t="str">
            <v>Geotextil NT 1600 (rollo de 1,0 m * 50 m)</v>
          </cell>
          <cell r="E230" t="str">
            <v>m2</v>
          </cell>
          <cell r="F230">
            <v>4321</v>
          </cell>
          <cell r="G230">
            <v>0</v>
          </cell>
          <cell r="H230">
            <v>4321</v>
          </cell>
        </row>
        <row r="231">
          <cell r="C231" t="str">
            <v>MAT1230</v>
          </cell>
          <cell r="D231" t="str">
            <v>Piedra de canto redonda 2 a 2.1/2'</v>
          </cell>
          <cell r="E231" t="str">
            <v>m3</v>
          </cell>
          <cell r="F231">
            <v>48000</v>
          </cell>
          <cell r="G231">
            <v>0</v>
          </cell>
          <cell r="H231">
            <v>48000</v>
          </cell>
        </row>
        <row r="232">
          <cell r="C232" t="str">
            <v>MAT1235</v>
          </cell>
          <cell r="D232" t="str">
            <v>Piedra de entresuelo</v>
          </cell>
          <cell r="E232" t="str">
            <v>m3</v>
          </cell>
          <cell r="F232">
            <v>53000</v>
          </cell>
          <cell r="G232">
            <v>0</v>
          </cell>
          <cell r="H232">
            <v>53000</v>
          </cell>
        </row>
        <row r="233">
          <cell r="C233" t="str">
            <v>MAT1240</v>
          </cell>
          <cell r="D233" t="str">
            <v>Pirlán crudo 3 metros 2.0 cm en aluminio</v>
          </cell>
          <cell r="E233" t="str">
            <v>m</v>
          </cell>
          <cell r="F233">
            <v>5100</v>
          </cell>
          <cell r="G233">
            <v>0</v>
          </cell>
          <cell r="H233">
            <v>5100</v>
          </cell>
        </row>
        <row r="234">
          <cell r="C234" t="str">
            <v>MAT1245</v>
          </cell>
          <cell r="D234" t="str">
            <v>Pozuelo en acero inoxidable  de 50x35 cm</v>
          </cell>
          <cell r="E234" t="str">
            <v>un</v>
          </cell>
          <cell r="F234">
            <v>69900</v>
          </cell>
          <cell r="G234">
            <v>0</v>
          </cell>
          <cell r="H234">
            <v>69900</v>
          </cell>
        </row>
        <row r="235">
          <cell r="C235" t="str">
            <v>MAT1250</v>
          </cell>
          <cell r="D235" t="str">
            <v>Puerta en madera - 0.80m x 2.10m - incluye marco</v>
          </cell>
          <cell r="E235" t="str">
            <v>un</v>
          </cell>
          <cell r="F235">
            <v>188000</v>
          </cell>
          <cell r="G235">
            <v>0</v>
          </cell>
          <cell r="H235">
            <v>188000</v>
          </cell>
        </row>
        <row r="236">
          <cell r="C236" t="str">
            <v>MAT1255</v>
          </cell>
          <cell r="D236" t="str">
            <v>Puerta en madera - 1.00m x 2.10m - incluye marco</v>
          </cell>
          <cell r="E236" t="str">
            <v>un</v>
          </cell>
          <cell r="F236">
            <v>210900</v>
          </cell>
          <cell r="G236">
            <v>0</v>
          </cell>
          <cell r="H236">
            <v>210900</v>
          </cell>
        </row>
        <row r="237">
          <cell r="C237" t="str">
            <v>MAT1260</v>
          </cell>
          <cell r="D237" t="str">
            <v>Puerta metálica en lamina cal 22 - incluye marco - 0.8m x 2.10m</v>
          </cell>
          <cell r="E237" t="str">
            <v>un</v>
          </cell>
          <cell r="F237">
            <v>245000</v>
          </cell>
          <cell r="G237">
            <v>0</v>
          </cell>
          <cell r="H237">
            <v>245000</v>
          </cell>
        </row>
        <row r="238">
          <cell r="C238" t="str">
            <v>MAT1265</v>
          </cell>
          <cell r="D238" t="str">
            <v>Puerta metálica en lamina cal 20 - incluye marco - 0.8m x 2.10m</v>
          </cell>
          <cell r="E238" t="str">
            <v>un</v>
          </cell>
          <cell r="F238">
            <v>312800</v>
          </cell>
          <cell r="G238">
            <v>0</v>
          </cell>
          <cell r="H238">
            <v>312800</v>
          </cell>
        </row>
        <row r="239">
          <cell r="C239" t="str">
            <v>MAT1266</v>
          </cell>
          <cell r="D239" t="str">
            <v xml:space="preserve">Puerta 0.90x2.10 mts. Lamina Cold Rolled cal 20 </v>
          </cell>
          <cell r="E239" t="str">
            <v>un</v>
          </cell>
          <cell r="F239">
            <v>345263</v>
          </cell>
          <cell r="G239">
            <v>0</v>
          </cell>
          <cell r="H239">
            <v>345263</v>
          </cell>
        </row>
        <row r="240">
          <cell r="C240" t="str">
            <v>MAT1267</v>
          </cell>
          <cell r="D240" t="str">
            <v xml:space="preserve">Puerta 0.70x2.10 mts. Lamina Cold Rolled cal 20 </v>
          </cell>
          <cell r="E240" t="str">
            <v>un</v>
          </cell>
          <cell r="F240">
            <v>268539</v>
          </cell>
          <cell r="G240">
            <v>0</v>
          </cell>
          <cell r="H240">
            <v>268539</v>
          </cell>
        </row>
        <row r="241">
          <cell r="C241" t="str">
            <v>MAT1268</v>
          </cell>
          <cell r="D241" t="str">
            <v>Puerta metálica 0,96X1,30, 2 alas incluye marco</v>
          </cell>
          <cell r="E241" t="str">
            <v>un</v>
          </cell>
          <cell r="F241">
            <v>165000</v>
          </cell>
          <cell r="G241">
            <v>0</v>
          </cell>
          <cell r="H241">
            <v>165000</v>
          </cell>
        </row>
        <row r="242">
          <cell r="C242" t="str">
            <v>MAT1268</v>
          </cell>
          <cell r="D242" t="str">
            <v>Bisagra para puerta 3"</v>
          </cell>
          <cell r="E242" t="str">
            <v>un</v>
          </cell>
          <cell r="F242">
            <v>3200</v>
          </cell>
          <cell r="G242">
            <v>0</v>
          </cell>
          <cell r="H242">
            <v>3200</v>
          </cell>
        </row>
        <row r="243">
          <cell r="C243" t="str">
            <v>MAT1270</v>
          </cell>
          <cell r="D243" t="str">
            <v>Recebo B-200</v>
          </cell>
          <cell r="E243" t="str">
            <v>m3</v>
          </cell>
          <cell r="F243">
            <v>49225</v>
          </cell>
          <cell r="G243">
            <v>0</v>
          </cell>
          <cell r="H243">
            <v>49225</v>
          </cell>
        </row>
        <row r="244">
          <cell r="C244" t="str">
            <v>MAT1275</v>
          </cell>
          <cell r="D244" t="str">
            <v>Rejilla de piso 2" plástica</v>
          </cell>
          <cell r="E244" t="str">
            <v>un</v>
          </cell>
          <cell r="F244">
            <v>5900</v>
          </cell>
          <cell r="G244">
            <v>0</v>
          </cell>
          <cell r="H244">
            <v>5900</v>
          </cell>
        </row>
        <row r="245">
          <cell r="C245" t="str">
            <v>MAT1280</v>
          </cell>
          <cell r="D245" t="str">
            <v>Saco de fibra</v>
          </cell>
          <cell r="E245" t="str">
            <v>un</v>
          </cell>
          <cell r="F245">
            <v>350</v>
          </cell>
          <cell r="G245">
            <v>0</v>
          </cell>
          <cell r="H245">
            <v>350</v>
          </cell>
        </row>
        <row r="246">
          <cell r="C246" t="str">
            <v>MAT1285</v>
          </cell>
          <cell r="D246" t="str">
            <v>Sanitario laguna blanco corona</v>
          </cell>
          <cell r="E246" t="str">
            <v>un</v>
          </cell>
          <cell r="F246">
            <v>171000</v>
          </cell>
          <cell r="G246">
            <v>0</v>
          </cell>
          <cell r="H246">
            <v>171000</v>
          </cell>
        </row>
        <row r="247">
          <cell r="C247" t="str">
            <v>MAT1290</v>
          </cell>
          <cell r="D247" t="str">
            <v>Sección completa andamio 1.20x1.50m</v>
          </cell>
          <cell r="E247" t="str">
            <v>día</v>
          </cell>
          <cell r="F247">
            <v>740</v>
          </cell>
          <cell r="G247">
            <v>0</v>
          </cell>
          <cell r="H247">
            <v>740</v>
          </cell>
        </row>
        <row r="248">
          <cell r="C248" t="str">
            <v>MAT1295</v>
          </cell>
          <cell r="D248" t="str">
            <v>Tabla madera común 1x8" 3m</v>
          </cell>
          <cell r="E248" t="str">
            <v>un</v>
          </cell>
          <cell r="F248">
            <v>8972</v>
          </cell>
          <cell r="G248">
            <v>0</v>
          </cell>
          <cell r="H248">
            <v>8972</v>
          </cell>
        </row>
        <row r="249">
          <cell r="C249" t="str">
            <v>MAT1298</v>
          </cell>
          <cell r="D249" t="str">
            <v>Tabla madera común 2,5 * 20 cm 3m</v>
          </cell>
          <cell r="E249" t="str">
            <v>un</v>
          </cell>
          <cell r="F249">
            <v>11500</v>
          </cell>
          <cell r="G249">
            <v>0</v>
          </cell>
          <cell r="H249">
            <v>11500</v>
          </cell>
        </row>
        <row r="250">
          <cell r="C250" t="str">
            <v>MAT1300</v>
          </cell>
          <cell r="D250" t="str">
            <v>Taco metálico largo 1.8-2.8</v>
          </cell>
          <cell r="E250" t="str">
            <v>día</v>
          </cell>
          <cell r="F250">
            <v>260</v>
          </cell>
          <cell r="G250">
            <v>0</v>
          </cell>
          <cell r="H250">
            <v>260</v>
          </cell>
        </row>
        <row r="251">
          <cell r="C251" t="str">
            <v>MAT1305</v>
          </cell>
          <cell r="D251" t="str">
            <v>Taco redondo madera 3" a 4", 4 varas</v>
          </cell>
          <cell r="E251" t="str">
            <v>un</v>
          </cell>
          <cell r="F251">
            <v>4800</v>
          </cell>
          <cell r="G251">
            <v>0</v>
          </cell>
          <cell r="H251">
            <v>4800</v>
          </cell>
        </row>
        <row r="252">
          <cell r="C252" t="str">
            <v>MAT1310</v>
          </cell>
          <cell r="D252" t="str">
            <v>Telera 0.90x1.35mts -5 usos</v>
          </cell>
          <cell r="E252" t="str">
            <v>un</v>
          </cell>
          <cell r="F252">
            <v>22500</v>
          </cell>
          <cell r="G252">
            <v>0</v>
          </cell>
          <cell r="H252">
            <v>22500</v>
          </cell>
        </row>
        <row r="253">
          <cell r="C253" t="str">
            <v>MAT1312</v>
          </cell>
          <cell r="D253" t="str">
            <v xml:space="preserve">Telera 0.45x1.35mts </v>
          </cell>
          <cell r="E253" t="str">
            <v>un</v>
          </cell>
          <cell r="F253">
            <v>13000</v>
          </cell>
          <cell r="G253">
            <v>0</v>
          </cell>
          <cell r="H253">
            <v>13000</v>
          </cell>
        </row>
        <row r="254">
          <cell r="C254" t="str">
            <v>MAT1315</v>
          </cell>
          <cell r="D254" t="str">
            <v>Teja de barro</v>
          </cell>
          <cell r="E254" t="str">
            <v>un</v>
          </cell>
          <cell r="F254">
            <v>1150</v>
          </cell>
          <cell r="G254">
            <v>0</v>
          </cell>
          <cell r="H254">
            <v>1150</v>
          </cell>
        </row>
        <row r="255">
          <cell r="C255" t="str">
            <v>MAT1318</v>
          </cell>
          <cell r="D255" t="str">
            <v>Tablilla de 2 * 10 cm cepillada</v>
          </cell>
          <cell r="E255" t="str">
            <v>un</v>
          </cell>
          <cell r="F255">
            <v>6500</v>
          </cell>
          <cell r="G255">
            <v>0</v>
          </cell>
          <cell r="H255">
            <v>6500</v>
          </cell>
        </row>
        <row r="256">
          <cell r="C256" t="str">
            <v>MAT1320</v>
          </cell>
          <cell r="D256" t="str">
            <v>Tornillo expansivo para anclaje al concreto, incluye anclaje.</v>
          </cell>
          <cell r="E256" t="str">
            <v>un</v>
          </cell>
          <cell r="F256">
            <v>2000</v>
          </cell>
          <cell r="G256">
            <v>0</v>
          </cell>
          <cell r="H256">
            <v>2000</v>
          </cell>
        </row>
        <row r="257">
          <cell r="C257" t="str">
            <v>MAT1325</v>
          </cell>
          <cell r="D257" t="str">
            <v>Triturado 1.1/2''-2.1/2''</v>
          </cell>
          <cell r="E257" t="str">
            <v>m3</v>
          </cell>
          <cell r="F257">
            <v>91000</v>
          </cell>
          <cell r="G257">
            <v>0</v>
          </cell>
          <cell r="H257">
            <v>91000</v>
          </cell>
        </row>
        <row r="258">
          <cell r="C258" t="str">
            <v>MAT1328</v>
          </cell>
          <cell r="D258" t="str">
            <v>Triturado 1''</v>
          </cell>
          <cell r="E258" t="str">
            <v>m3</v>
          </cell>
          <cell r="F258">
            <v>82000</v>
          </cell>
          <cell r="G258">
            <v>0</v>
          </cell>
          <cell r="H258">
            <v>82000</v>
          </cell>
        </row>
        <row r="259">
          <cell r="C259" t="str">
            <v>MAT1330</v>
          </cell>
          <cell r="D259" t="str">
            <v>Triturado 3/4''</v>
          </cell>
          <cell r="E259" t="str">
            <v>m3</v>
          </cell>
          <cell r="F259">
            <v>69000</v>
          </cell>
          <cell r="G259">
            <v>0</v>
          </cell>
          <cell r="H259">
            <v>69000</v>
          </cell>
        </row>
        <row r="260">
          <cell r="C260" t="str">
            <v>MAT1335</v>
          </cell>
          <cell r="D260" t="str">
            <v>Válvula de cheque - horizontal 1"</v>
          </cell>
          <cell r="E260" t="str">
            <v>un</v>
          </cell>
          <cell r="F260">
            <v>41700</v>
          </cell>
          <cell r="G260">
            <v>0</v>
          </cell>
          <cell r="H260">
            <v>41700</v>
          </cell>
        </row>
        <row r="261">
          <cell r="C261" t="str">
            <v>MAT1340</v>
          </cell>
          <cell r="D261" t="str">
            <v>Válvula compuerta bronce 1/2" RW</v>
          </cell>
          <cell r="E261" t="str">
            <v>un</v>
          </cell>
          <cell r="F261">
            <v>42000</v>
          </cell>
          <cell r="G261">
            <v>0</v>
          </cell>
          <cell r="H261">
            <v>42000</v>
          </cell>
        </row>
        <row r="262">
          <cell r="C262" t="str">
            <v>MAT1345</v>
          </cell>
          <cell r="D262" t="str">
            <v>Válvula de bola tipo h2off - PVC 1/2"</v>
          </cell>
          <cell r="E262" t="str">
            <v>un</v>
          </cell>
          <cell r="F262">
            <v>8052</v>
          </cell>
          <cell r="G262">
            <v>0</v>
          </cell>
          <cell r="H262">
            <v>8052</v>
          </cell>
        </row>
        <row r="263">
          <cell r="C263" t="str">
            <v>MAT1350</v>
          </cell>
          <cell r="D263" t="str">
            <v>Ventana en madera - 1.20m x 1.20m - incluye marco y vidrio</v>
          </cell>
          <cell r="E263" t="str">
            <v>un</v>
          </cell>
          <cell r="F263">
            <v>79900</v>
          </cell>
          <cell r="G263">
            <v>0</v>
          </cell>
          <cell r="H263">
            <v>79900</v>
          </cell>
        </row>
        <row r="264">
          <cell r="C264" t="str">
            <v>MAT1355</v>
          </cell>
          <cell r="D264" t="str">
            <v>Ventana en madera - 1.20m x 2.40m - incluye marco y vidrio</v>
          </cell>
          <cell r="E264" t="str">
            <v>un</v>
          </cell>
          <cell r="F264">
            <v>89900</v>
          </cell>
          <cell r="G264">
            <v>0</v>
          </cell>
          <cell r="H264">
            <v>89900</v>
          </cell>
        </row>
        <row r="265">
          <cell r="C265" t="str">
            <v>MAT1360</v>
          </cell>
          <cell r="D265" t="str">
            <v>Ventana metálica de 1,20 x 1.00m, incluye marco y vidrio de 4mm, con rejilla.</v>
          </cell>
          <cell r="E265" t="str">
            <v>un</v>
          </cell>
          <cell r="F265">
            <v>190900</v>
          </cell>
          <cell r="G265">
            <v>0.19</v>
          </cell>
          <cell r="H265">
            <v>227171</v>
          </cell>
        </row>
        <row r="266">
          <cell r="C266" t="str">
            <v>MAT1365</v>
          </cell>
          <cell r="D266" t="str">
            <v>Ventana metálica de 1,20 x 1.00m, incluye marco y vidrio de 4mm.</v>
          </cell>
          <cell r="E266" t="str">
            <v>un</v>
          </cell>
          <cell r="F266">
            <v>180900</v>
          </cell>
          <cell r="G266">
            <v>0.19</v>
          </cell>
          <cell r="H266">
            <v>215271</v>
          </cell>
        </row>
        <row r="267">
          <cell r="C267" t="str">
            <v>MAT1370</v>
          </cell>
          <cell r="D267" t="str">
            <v>Ventana metálica de 1,20 x 1.00m, incluye marco y vidrio de 4mm</v>
          </cell>
          <cell r="E267" t="str">
            <v>un</v>
          </cell>
          <cell r="F267">
            <v>215271</v>
          </cell>
          <cell r="G267">
            <v>0</v>
          </cell>
          <cell r="H267">
            <v>215271</v>
          </cell>
        </row>
        <row r="268">
          <cell r="C268" t="str">
            <v>MAT1371</v>
          </cell>
          <cell r="D268" t="str">
            <v>Ventana vm-1. Ancho 2,42 m, altura 1,10 m. Marcos y paneles corredizos en aluminio anodizados natural con vidrio transparente de 3mm de espesor; con lagrimal en el mismo material</v>
          </cell>
          <cell r="E268" t="str">
            <v>un</v>
          </cell>
          <cell r="F268">
            <v>450000</v>
          </cell>
          <cell r="G268">
            <v>0</v>
          </cell>
          <cell r="H268">
            <v>450000</v>
          </cell>
        </row>
        <row r="269">
          <cell r="C269" t="str">
            <v>MAT1372</v>
          </cell>
          <cell r="D269" t="str">
            <v>Ventana vm-2. Ancho 1,22 m, altura 1,10 m. Marcos y paneles corredizos en aluminio anodizados natural con vidrio transparente de 3mm de espesor; con lagrimal en el mismo material</v>
          </cell>
          <cell r="E269" t="str">
            <v>un</v>
          </cell>
          <cell r="F269">
            <v>313000</v>
          </cell>
          <cell r="G269">
            <v>0</v>
          </cell>
          <cell r="H269">
            <v>313000</v>
          </cell>
        </row>
        <row r="270">
          <cell r="C270" t="str">
            <v>MAT1373</v>
          </cell>
          <cell r="D270" t="str">
            <v>Ventana vm-3. Ancho 0,92 m, altura 0,55 m. Marcos y paneles corredizos en aluminio anodizados natural con vidrio transparente de 3mm de espesor; con lagrimal en el mismo material</v>
          </cell>
          <cell r="E270" t="str">
            <v>un</v>
          </cell>
          <cell r="F270">
            <v>250000</v>
          </cell>
          <cell r="G270">
            <v>0</v>
          </cell>
          <cell r="H270">
            <v>250000</v>
          </cell>
        </row>
        <row r="271">
          <cell r="C271" t="str">
            <v>MAT1374</v>
          </cell>
          <cell r="D271" t="str">
            <v>Ventana vr-1. Ancho 1,22 m, altura 0,50 m. Marcos y paneles fijos en aluminio anodizados natural con rejilla metálica tipo "z" con lagrimal en el mismo material.</v>
          </cell>
          <cell r="E271" t="str">
            <v>un</v>
          </cell>
          <cell r="F271">
            <v>237000</v>
          </cell>
          <cell r="G271">
            <v>0</v>
          </cell>
          <cell r="H271">
            <v>237000</v>
          </cell>
        </row>
        <row r="272">
          <cell r="C272" t="str">
            <v>MAT1376</v>
          </cell>
          <cell r="D272" t="str">
            <v>Listones de madera reforestada legal inmunizada, ancho de 10 cms</v>
          </cell>
          <cell r="E272" t="str">
            <v>m</v>
          </cell>
          <cell r="F272">
            <v>9200</v>
          </cell>
          <cell r="G272">
            <v>0</v>
          </cell>
          <cell r="H272">
            <v>9200</v>
          </cell>
        </row>
        <row r="273">
          <cell r="C273" t="str">
            <v>MAT1378</v>
          </cell>
          <cell r="D273" t="str">
            <v>Barniz para madera</v>
          </cell>
          <cell r="E273" t="str">
            <v>gal</v>
          </cell>
          <cell r="F273">
            <v>59700</v>
          </cell>
          <cell r="G273">
            <v>0</v>
          </cell>
          <cell r="H273">
            <v>59700</v>
          </cell>
        </row>
        <row r="274">
          <cell r="C274" t="str">
            <v>MAT1380</v>
          </cell>
          <cell r="D274" t="str">
            <v>Perfil para drywall de 1 1/2 x 1/2</v>
          </cell>
          <cell r="E274" t="str">
            <v>un</v>
          </cell>
          <cell r="F274">
            <v>4305</v>
          </cell>
          <cell r="G274">
            <v>0</v>
          </cell>
          <cell r="H274">
            <v>4305</v>
          </cell>
        </row>
        <row r="275">
          <cell r="C275" t="str">
            <v>MAT1382</v>
          </cell>
          <cell r="D275" t="str">
            <v>Omega Cal 26 x 2,44m</v>
          </cell>
          <cell r="E275" t="str">
            <v>un</v>
          </cell>
          <cell r="F275">
            <v>6720</v>
          </cell>
          <cell r="G275">
            <v>0</v>
          </cell>
          <cell r="H275">
            <v>6720</v>
          </cell>
        </row>
        <row r="276">
          <cell r="C276" t="str">
            <v>MAT1384</v>
          </cell>
          <cell r="D276" t="str">
            <v>Angulo de 3x2cm L=2,4m</v>
          </cell>
          <cell r="E276" t="str">
            <v>m</v>
          </cell>
          <cell r="F276">
            <v>4515</v>
          </cell>
          <cell r="G276">
            <v>0</v>
          </cell>
          <cell r="H276">
            <v>4515</v>
          </cell>
        </row>
        <row r="277">
          <cell r="C277" t="str">
            <v>MAT1386</v>
          </cell>
          <cell r="D277" t="str">
            <v>Lamina de Drywall de 12.7 mm (1/2") para muros interiores</v>
          </cell>
          <cell r="E277" t="str">
            <v>un</v>
          </cell>
          <cell r="F277">
            <v>22525</v>
          </cell>
          <cell r="G277">
            <v>0</v>
          </cell>
          <cell r="H277">
            <v>22525</v>
          </cell>
        </row>
        <row r="278">
          <cell r="C278" t="str">
            <v>MAT1388</v>
          </cell>
          <cell r="D278" t="str">
            <v>Tornillo de ensamble</v>
          </cell>
          <cell r="E278" t="str">
            <v>un</v>
          </cell>
          <cell r="F278">
            <v>473</v>
          </cell>
          <cell r="G278">
            <v>0</v>
          </cell>
          <cell r="H278">
            <v>473</v>
          </cell>
        </row>
        <row r="279">
          <cell r="C279" t="str">
            <v>MAT1390</v>
          </cell>
          <cell r="D279" t="str">
            <v>Tornillo de ajuste</v>
          </cell>
          <cell r="E279" t="str">
            <v>un</v>
          </cell>
          <cell r="F279">
            <v>473</v>
          </cell>
          <cell r="G279">
            <v>0</v>
          </cell>
          <cell r="H279">
            <v>473</v>
          </cell>
        </row>
        <row r="280">
          <cell r="C280" t="str">
            <v>MAT1392</v>
          </cell>
          <cell r="D280" t="str">
            <v>Cinta malla para Drywall</v>
          </cell>
          <cell r="E280" t="str">
            <v>rollo</v>
          </cell>
          <cell r="F280">
            <v>6195</v>
          </cell>
          <cell r="G280">
            <v>0</v>
          </cell>
          <cell r="H280">
            <v>6195</v>
          </cell>
        </row>
        <row r="281">
          <cell r="C281" t="str">
            <v>MAT1394</v>
          </cell>
          <cell r="D281" t="str">
            <v>Masilla sellante para placas</v>
          </cell>
          <cell r="E281" t="str">
            <v>gal</v>
          </cell>
          <cell r="F281">
            <v>11340</v>
          </cell>
          <cell r="G281">
            <v>0</v>
          </cell>
          <cell r="H281">
            <v>11340</v>
          </cell>
        </row>
        <row r="282">
          <cell r="C282" t="str">
            <v>MAT1396</v>
          </cell>
          <cell r="D282" t="str">
            <v>Estuco Pañete</v>
          </cell>
          <cell r="E282" t="str">
            <v>kg</v>
          </cell>
          <cell r="F282">
            <v>1600</v>
          </cell>
          <cell r="G282">
            <v>0.19</v>
          </cell>
          <cell r="H282">
            <v>1904</v>
          </cell>
        </row>
        <row r="283">
          <cell r="C283" t="str">
            <v>MAT1398</v>
          </cell>
          <cell r="D283" t="str">
            <v>Angeo 3 x 1.22m Gris Fibra Vidrio</v>
          </cell>
          <cell r="E283" t="str">
            <v>m2</v>
          </cell>
          <cell r="F283">
            <v>12404</v>
          </cell>
          <cell r="G283">
            <v>0</v>
          </cell>
          <cell r="H283">
            <v>12404</v>
          </cell>
        </row>
        <row r="284">
          <cell r="C284" t="str">
            <v>MAT1400</v>
          </cell>
          <cell r="D284" t="str">
            <v>Baldos para piso 30x30, blanco</v>
          </cell>
          <cell r="E284" t="str">
            <v>m2</v>
          </cell>
          <cell r="F284">
            <v>21600</v>
          </cell>
          <cell r="G284">
            <v>0</v>
          </cell>
          <cell r="H284">
            <v>21600</v>
          </cell>
        </row>
        <row r="285">
          <cell r="C285" t="str">
            <v>MAT1402</v>
          </cell>
          <cell r="D285" t="str">
            <v>Angulo de 3"x1/4"x6 m</v>
          </cell>
          <cell r="E285" t="str">
            <v>un</v>
          </cell>
          <cell r="F285">
            <v>127214</v>
          </cell>
          <cell r="G285">
            <v>0.19</v>
          </cell>
          <cell r="H285">
            <v>151384.66</v>
          </cell>
        </row>
        <row r="286">
          <cell r="C286" t="str">
            <v>MED0000</v>
          </cell>
          <cell r="D286" t="str">
            <v>ACOMETIDA ACUEDUCTO - ACCESORIOS</v>
          </cell>
        </row>
        <row r="287">
          <cell r="C287" t="str">
            <v>MED1010</v>
          </cell>
          <cell r="D287" t="str">
            <v>Adaptador hembra PF 1/2''</v>
          </cell>
          <cell r="E287" t="str">
            <v>un</v>
          </cell>
          <cell r="F287">
            <v>2631</v>
          </cell>
          <cell r="G287">
            <v>0</v>
          </cell>
          <cell r="H287">
            <v>2631</v>
          </cell>
        </row>
        <row r="288">
          <cell r="C288" t="str">
            <v>MED1020</v>
          </cell>
          <cell r="D288" t="str">
            <v>Adaptador macho PF+UAD 1/2''</v>
          </cell>
          <cell r="E288" t="str">
            <v>un</v>
          </cell>
          <cell r="F288">
            <v>2578</v>
          </cell>
          <cell r="G288">
            <v>0</v>
          </cell>
          <cell r="H288">
            <v>2578</v>
          </cell>
        </row>
        <row r="289">
          <cell r="C289" t="str">
            <v>MED1022</v>
          </cell>
          <cell r="D289" t="str">
            <v>Unión PF+UAD 1/2''</v>
          </cell>
          <cell r="E289" t="str">
            <v>un</v>
          </cell>
          <cell r="F289">
            <v>4525</v>
          </cell>
          <cell r="G289">
            <v>0</v>
          </cell>
          <cell r="H289">
            <v>4525</v>
          </cell>
        </row>
        <row r="290">
          <cell r="C290" t="str">
            <v>MED1025</v>
          </cell>
          <cell r="D290" t="str">
            <v>Codo 90 PF+UAD 1/2''</v>
          </cell>
          <cell r="E290" t="str">
            <v>un</v>
          </cell>
          <cell r="F290">
            <v>3857</v>
          </cell>
          <cell r="G290">
            <v>0</v>
          </cell>
          <cell r="H290">
            <v>3857</v>
          </cell>
        </row>
        <row r="291">
          <cell r="C291" t="str">
            <v>MED1030</v>
          </cell>
          <cell r="D291" t="str">
            <v xml:space="preserve">Caja micromedidor </v>
          </cell>
          <cell r="E291" t="str">
            <v>un</v>
          </cell>
          <cell r="F291">
            <v>25500</v>
          </cell>
          <cell r="G291">
            <v>0</v>
          </cell>
          <cell r="H291">
            <v>25500</v>
          </cell>
        </row>
        <row r="292">
          <cell r="C292" t="str">
            <v>MED1040</v>
          </cell>
          <cell r="D292" t="str">
            <v>Llave de corte de 1/2''</v>
          </cell>
          <cell r="E292" t="str">
            <v>un</v>
          </cell>
          <cell r="F292">
            <v>10000</v>
          </cell>
          <cell r="G292">
            <v>0</v>
          </cell>
          <cell r="H292">
            <v>10000</v>
          </cell>
        </row>
        <row r="293">
          <cell r="C293" t="str">
            <v>MED1050</v>
          </cell>
          <cell r="D293" t="str">
            <v>Llave de paso libre de 1/2''</v>
          </cell>
          <cell r="E293" t="str">
            <v>un</v>
          </cell>
          <cell r="F293">
            <v>25500</v>
          </cell>
          <cell r="G293">
            <v>0</v>
          </cell>
          <cell r="H293">
            <v>25500</v>
          </cell>
        </row>
        <row r="294">
          <cell r="C294" t="str">
            <v>MED1060</v>
          </cell>
          <cell r="D294" t="str">
            <v xml:space="preserve">Medidor </v>
          </cell>
          <cell r="E294" t="str">
            <v>un</v>
          </cell>
          <cell r="F294">
            <v>67320</v>
          </cell>
          <cell r="G294">
            <v>0</v>
          </cell>
          <cell r="H294">
            <v>67320</v>
          </cell>
        </row>
        <row r="295">
          <cell r="C295" t="str">
            <v>MED1070</v>
          </cell>
          <cell r="D295" t="str">
            <v>Tapa metálica 0.20x0.20lam.1/2''</v>
          </cell>
          <cell r="E295" t="str">
            <v>un</v>
          </cell>
          <cell r="F295">
            <v>77720</v>
          </cell>
          <cell r="G295">
            <v>0</v>
          </cell>
          <cell r="H295">
            <v>77720</v>
          </cell>
        </row>
        <row r="296">
          <cell r="C296" t="str">
            <v>MED1080</v>
          </cell>
          <cell r="D296" t="str">
            <v>Tubería PF+UAD 1/2''</v>
          </cell>
          <cell r="E296" t="str">
            <v>m</v>
          </cell>
          <cell r="F296">
            <v>2572</v>
          </cell>
          <cell r="G296">
            <v>0</v>
          </cell>
          <cell r="H296">
            <v>2572</v>
          </cell>
        </row>
        <row r="297">
          <cell r="C297" t="str">
            <v>MEDCAJAV</v>
          </cell>
          <cell r="D297" t="str">
            <v xml:space="preserve">Caja válvula </v>
          </cell>
          <cell r="E297" t="str">
            <v>un</v>
          </cell>
          <cell r="F297">
            <v>101220</v>
          </cell>
          <cell r="G297">
            <v>0</v>
          </cell>
          <cell r="H297">
            <v>101220</v>
          </cell>
        </row>
        <row r="298">
          <cell r="C298" t="str">
            <v>MO0000</v>
          </cell>
          <cell r="D298" t="str">
            <v>MANO DE OBRA</v>
          </cell>
        </row>
        <row r="299">
          <cell r="C299" t="str">
            <v>MOAYUDA</v>
          </cell>
          <cell r="D299" t="str">
            <v>Mo ayudante entendido</v>
          </cell>
          <cell r="E299" t="str">
            <v>día</v>
          </cell>
          <cell r="F299">
            <v>47970</v>
          </cell>
          <cell r="G299">
            <v>0.54459999999999997</v>
          </cell>
          <cell r="H299">
            <v>74094.462</v>
          </cell>
        </row>
        <row r="300">
          <cell r="C300" t="str">
            <v>MOAYUDR</v>
          </cell>
          <cell r="D300" t="str">
            <v>Mo ayudante raso</v>
          </cell>
          <cell r="E300" t="str">
            <v>día</v>
          </cell>
          <cell r="F300">
            <v>31980</v>
          </cell>
          <cell r="G300">
            <v>0.54459999999999997</v>
          </cell>
          <cell r="H300">
            <v>49396.307999999997</v>
          </cell>
        </row>
        <row r="301">
          <cell r="C301" t="str">
            <v>MOCAD1</v>
          </cell>
          <cell r="D301" t="str">
            <v>Mo cadenero 1</v>
          </cell>
          <cell r="E301" t="str">
            <v>día</v>
          </cell>
          <cell r="F301">
            <v>191784</v>
          </cell>
          <cell r="G301">
            <v>0.54459999999999997</v>
          </cell>
          <cell r="H301">
            <v>296229.56640000001</v>
          </cell>
        </row>
        <row r="302">
          <cell r="C302" t="str">
            <v>MOCAD2</v>
          </cell>
          <cell r="D302" t="str">
            <v>Mo cadenero 2</v>
          </cell>
          <cell r="E302" t="str">
            <v>m3</v>
          </cell>
          <cell r="F302">
            <v>60000</v>
          </cell>
          <cell r="G302">
            <v>0.54459999999999997</v>
          </cell>
          <cell r="H302">
            <v>92676</v>
          </cell>
        </row>
        <row r="303">
          <cell r="C303" t="str">
            <v>MOFICIAL</v>
          </cell>
          <cell r="D303" t="str">
            <v>Mo oficial</v>
          </cell>
          <cell r="E303" t="str">
            <v>día</v>
          </cell>
          <cell r="F303">
            <v>66103</v>
          </cell>
          <cell r="G303">
            <v>0.52880000000000005</v>
          </cell>
          <cell r="H303">
            <v>101058.26639999999</v>
          </cell>
        </row>
        <row r="304">
          <cell r="C304" t="str">
            <v>MOSOLD</v>
          </cell>
          <cell r="D304" t="str">
            <v>Soldador (incluye equipo y ayudante)</v>
          </cell>
          <cell r="E304" t="str">
            <v>día</v>
          </cell>
          <cell r="F304">
            <v>84888</v>
          </cell>
          <cell r="G304">
            <v>0.52880000000000005</v>
          </cell>
          <cell r="H304">
            <v>129776.77439999999</v>
          </cell>
        </row>
        <row r="305">
          <cell r="C305" t="str">
            <v>MOTOPO</v>
          </cell>
          <cell r="D305" t="str">
            <v>Mo topógrafo</v>
          </cell>
          <cell r="E305" t="str">
            <v>día</v>
          </cell>
          <cell r="F305">
            <v>79950</v>
          </cell>
          <cell r="G305">
            <v>0.52880000000000005</v>
          </cell>
          <cell r="H305">
            <v>122227.56</v>
          </cell>
        </row>
        <row r="306">
          <cell r="C306" t="str">
            <v>RF0000</v>
          </cell>
          <cell r="D306" t="str">
            <v>REFUERZO</v>
          </cell>
        </row>
        <row r="307">
          <cell r="C307" t="str">
            <v>RF1000</v>
          </cell>
          <cell r="D307" t="str">
            <v>Alambre negro recocido</v>
          </cell>
          <cell r="E307" t="str">
            <v>kg</v>
          </cell>
          <cell r="F307">
            <v>3784</v>
          </cell>
          <cell r="G307">
            <v>0</v>
          </cell>
          <cell r="H307">
            <v>3784</v>
          </cell>
        </row>
        <row r="308">
          <cell r="C308" t="str">
            <v>RF1005</v>
          </cell>
          <cell r="D308" t="str">
            <v>Acero G-60 Figurado</v>
          </cell>
          <cell r="E308" t="str">
            <v>Kg</v>
          </cell>
          <cell r="F308">
            <v>3200</v>
          </cell>
          <cell r="G308">
            <v>0</v>
          </cell>
          <cell r="H308">
            <v>3200</v>
          </cell>
        </row>
        <row r="309">
          <cell r="C309" t="str">
            <v>RF1010</v>
          </cell>
          <cell r="D309" t="str">
            <v>Acero 60.000psi (1/4" - 3/8”) fig.</v>
          </cell>
          <cell r="E309" t="str">
            <v>kg</v>
          </cell>
          <cell r="F309">
            <v>2950</v>
          </cell>
          <cell r="G309">
            <v>0</v>
          </cell>
          <cell r="H309">
            <v>2950</v>
          </cell>
        </row>
        <row r="310">
          <cell r="C310" t="str">
            <v>RF1020</v>
          </cell>
          <cell r="D310" t="str">
            <v>Acero 60.000psi (1/2”) fig.</v>
          </cell>
          <cell r="E310" t="str">
            <v>kg</v>
          </cell>
          <cell r="F310">
            <v>3450</v>
          </cell>
          <cell r="G310">
            <v>0</v>
          </cell>
          <cell r="H310">
            <v>3450</v>
          </cell>
        </row>
        <row r="311">
          <cell r="C311" t="str">
            <v>RF1025</v>
          </cell>
          <cell r="D311" t="str">
            <v>Acero 60.000psi (1”) fig.</v>
          </cell>
          <cell r="E311" t="str">
            <v>kg</v>
          </cell>
          <cell r="F311">
            <v>4200</v>
          </cell>
          <cell r="G311">
            <v>0</v>
          </cell>
          <cell r="H311">
            <v>4200</v>
          </cell>
        </row>
        <row r="312">
          <cell r="C312" t="str">
            <v>RF1030</v>
          </cell>
          <cell r="D312" t="str">
            <v>Acero 40.000psi fig.</v>
          </cell>
          <cell r="E312" t="str">
            <v>kg</v>
          </cell>
          <cell r="F312">
            <v>2790</v>
          </cell>
          <cell r="G312">
            <v>0</v>
          </cell>
          <cell r="H312">
            <v>2790</v>
          </cell>
        </row>
        <row r="313">
          <cell r="C313" t="str">
            <v>RF1035</v>
          </cell>
          <cell r="D313" t="str">
            <v>Acero corrugado 60000 psi 5/8 pulg</v>
          </cell>
          <cell r="E313" t="str">
            <v>kg</v>
          </cell>
          <cell r="F313">
            <v>3700</v>
          </cell>
          <cell r="G313">
            <v>0</v>
          </cell>
          <cell r="H313">
            <v>3700</v>
          </cell>
        </row>
        <row r="314">
          <cell r="C314" t="str">
            <v>RF1045</v>
          </cell>
          <cell r="D314" t="str">
            <v>Acero corrugado 60000 psi 3/4 pulg</v>
          </cell>
          <cell r="E314" t="str">
            <v>kg</v>
          </cell>
          <cell r="F314">
            <v>3900</v>
          </cell>
          <cell r="G314">
            <v>0</v>
          </cell>
          <cell r="H314">
            <v>3900</v>
          </cell>
        </row>
        <row r="315">
          <cell r="C315" t="str">
            <v>RF1050</v>
          </cell>
          <cell r="D315" t="str">
            <v>Herraje tapa caja 0.50m x 0.50m</v>
          </cell>
          <cell r="E315" t="str">
            <v>un</v>
          </cell>
          <cell r="F315">
            <v>93479</v>
          </cell>
          <cell r="G315">
            <v>0</v>
          </cell>
          <cell r="H315">
            <v>93479</v>
          </cell>
        </row>
        <row r="316">
          <cell r="C316" t="str">
            <v>RF1060</v>
          </cell>
          <cell r="D316" t="str">
            <v>Herraje tapa Cámara de Inspección. D=0.75m</v>
          </cell>
          <cell r="E316" t="str">
            <v>un</v>
          </cell>
          <cell r="F316">
            <v>81200</v>
          </cell>
          <cell r="G316">
            <v>0</v>
          </cell>
          <cell r="H316">
            <v>81200</v>
          </cell>
        </row>
        <row r="317">
          <cell r="C317" t="str">
            <v>RF1070</v>
          </cell>
          <cell r="D317" t="str">
            <v>Malla electrosoldada D-84 (2,35m x 6m)</v>
          </cell>
          <cell r="E317" t="str">
            <v>un</v>
          </cell>
          <cell r="F317">
            <v>80914</v>
          </cell>
          <cell r="G317">
            <v>0.19</v>
          </cell>
          <cell r="H317">
            <v>96287.659999999989</v>
          </cell>
        </row>
        <row r="318">
          <cell r="C318" t="str">
            <v>RF1080</v>
          </cell>
          <cell r="D318" t="str">
            <v>Malla electrosoldada D-84 (2,35m x 18m)</v>
          </cell>
          <cell r="E318" t="str">
            <v>un</v>
          </cell>
          <cell r="F318">
            <v>89920</v>
          </cell>
          <cell r="G318">
            <v>0</v>
          </cell>
          <cell r="H318">
            <v>89920</v>
          </cell>
        </row>
        <row r="319">
          <cell r="C319" t="str">
            <v>RF1090</v>
          </cell>
          <cell r="D319" t="str">
            <v>Malla electrosoldada D-84 (2,35m x 30m)</v>
          </cell>
          <cell r="E319" t="str">
            <v>un</v>
          </cell>
          <cell r="F319">
            <v>130200</v>
          </cell>
          <cell r="G319">
            <v>0</v>
          </cell>
          <cell r="H319">
            <v>130200</v>
          </cell>
        </row>
        <row r="320">
          <cell r="C320" t="str">
            <v>RF1100</v>
          </cell>
          <cell r="D320" t="str">
            <v>Malla electrosoldada D-106 (2,35m x 6m)</v>
          </cell>
          <cell r="E320" t="str">
            <v>un</v>
          </cell>
          <cell r="F320">
            <v>122351</v>
          </cell>
          <cell r="G320">
            <v>0.19</v>
          </cell>
          <cell r="H320">
            <v>145597.69</v>
          </cell>
        </row>
        <row r="321">
          <cell r="C321" t="str">
            <v>RF1110</v>
          </cell>
          <cell r="D321" t="str">
            <v>Malla electrosoldada D-131 (2,35m x 6m)</v>
          </cell>
          <cell r="E321" t="str">
            <v>un</v>
          </cell>
          <cell r="F321">
            <v>126576</v>
          </cell>
          <cell r="G321">
            <v>0.19</v>
          </cell>
          <cell r="H321">
            <v>150625.44</v>
          </cell>
        </row>
        <row r="322">
          <cell r="C322" t="str">
            <v>RF1120</v>
          </cell>
          <cell r="D322" t="str">
            <v>Malla electrosoldada D-158 (2,35m x 6m)</v>
          </cell>
          <cell r="E322" t="str">
            <v>un</v>
          </cell>
          <cell r="F322">
            <v>153360</v>
          </cell>
          <cell r="G322">
            <v>0.19</v>
          </cell>
          <cell r="H322">
            <v>182498.4</v>
          </cell>
        </row>
        <row r="323">
          <cell r="C323" t="str">
            <v>RF1130</v>
          </cell>
          <cell r="D323" t="str">
            <v>Malla electrosoldada D-188 (2,35m x 6m)</v>
          </cell>
          <cell r="E323" t="str">
            <v>un</v>
          </cell>
          <cell r="F323">
            <v>182304</v>
          </cell>
          <cell r="G323">
            <v>0.19</v>
          </cell>
          <cell r="H323">
            <v>216941.75999999998</v>
          </cell>
        </row>
        <row r="324">
          <cell r="C324" t="str">
            <v>RF1140</v>
          </cell>
          <cell r="D324" t="str">
            <v>Malla electrosoldada D-221 (2,35m x 6m)</v>
          </cell>
          <cell r="E324" t="str">
            <v>un</v>
          </cell>
          <cell r="F324">
            <v>214272</v>
          </cell>
          <cell r="G324">
            <v>0.19</v>
          </cell>
          <cell r="H324">
            <v>254983.67999999999</v>
          </cell>
        </row>
        <row r="325">
          <cell r="C325" t="str">
            <v>SS0000</v>
          </cell>
          <cell r="D325" t="str">
            <v>SISTEMA SÉPTICO</v>
          </cell>
        </row>
        <row r="326">
          <cell r="C326" t="str">
            <v>SS1010</v>
          </cell>
          <cell r="D326" t="str">
            <v>Trampa de grasas prefabricada en PEAD de 48*62*52, v=95 litros.</v>
          </cell>
          <cell r="E326" t="str">
            <v>un</v>
          </cell>
          <cell r="F326">
            <v>229900</v>
          </cell>
          <cell r="G326">
            <v>0</v>
          </cell>
          <cell r="H326">
            <v>229900</v>
          </cell>
        </row>
        <row r="327">
          <cell r="C327" t="str">
            <v>SS1025</v>
          </cell>
          <cell r="D327" t="str">
            <v>Trampa de grasas prefabricada en polietileno de 68 * 56 cm, v=105 litros.</v>
          </cell>
          <cell r="E327" t="str">
            <v>un</v>
          </cell>
          <cell r="F327">
            <v>129900</v>
          </cell>
          <cell r="G327">
            <v>0</v>
          </cell>
          <cell r="H327">
            <v>129900</v>
          </cell>
        </row>
        <row r="328">
          <cell r="C328" t="str">
            <v>SS1030</v>
          </cell>
          <cell r="D328" t="str">
            <v>Trampa de grasa en PEAD 250 litros</v>
          </cell>
          <cell r="E328" t="str">
            <v>un</v>
          </cell>
          <cell r="F328">
            <v>179900</v>
          </cell>
          <cell r="G328">
            <v>0</v>
          </cell>
          <cell r="H328">
            <v>179900</v>
          </cell>
        </row>
        <row r="329">
          <cell r="C329" t="str">
            <v>SS1040</v>
          </cell>
          <cell r="D329" t="str">
            <v>Tanque séptico prefabricado en PEAD, v=1000 litros.</v>
          </cell>
          <cell r="E329" t="str">
            <v>un</v>
          </cell>
          <cell r="F329">
            <v>519000</v>
          </cell>
          <cell r="G329">
            <v>0</v>
          </cell>
          <cell r="H329">
            <v>519000</v>
          </cell>
        </row>
        <row r="330">
          <cell r="C330" t="str">
            <v>SS1050</v>
          </cell>
          <cell r="D330" t="str">
            <v>Tanque séptico prefabricado en PEAD, v=1000 litros.</v>
          </cell>
          <cell r="E330" t="str">
            <v>un</v>
          </cell>
          <cell r="F330">
            <v>589000</v>
          </cell>
          <cell r="G330">
            <v>0</v>
          </cell>
          <cell r="H330">
            <v>589000</v>
          </cell>
        </row>
        <row r="331">
          <cell r="C331" t="str">
            <v>SS1060</v>
          </cell>
          <cell r="D331" t="str">
            <v>Filtro anaerobio (fafa) prefabricado en PRFV, v=1000 litros.</v>
          </cell>
          <cell r="E331" t="str">
            <v>un</v>
          </cell>
          <cell r="F331">
            <v>875900</v>
          </cell>
          <cell r="G331">
            <v>0</v>
          </cell>
          <cell r="H331">
            <v>875900</v>
          </cell>
        </row>
        <row r="332">
          <cell r="C332" t="str">
            <v>SS1070</v>
          </cell>
          <cell r="D332" t="str">
            <v>Filtro anaerobio (fafa) prefabricado en PRFV, v=1000 litros.</v>
          </cell>
          <cell r="E332" t="str">
            <v>un</v>
          </cell>
          <cell r="F332">
            <v>869900</v>
          </cell>
          <cell r="G332">
            <v>0</v>
          </cell>
          <cell r="H332">
            <v>869900</v>
          </cell>
        </row>
        <row r="333">
          <cell r="C333" t="str">
            <v>SS1080</v>
          </cell>
          <cell r="D333" t="str">
            <v>Kit séptico pe - trampa de grasa 250 lt, tanque 1000 lt, fafa 1000 lt</v>
          </cell>
          <cell r="E333" t="str">
            <v>un</v>
          </cell>
          <cell r="F333">
            <v>1073900</v>
          </cell>
          <cell r="G333">
            <v>0</v>
          </cell>
          <cell r="H333">
            <v>1073900</v>
          </cell>
        </row>
        <row r="334">
          <cell r="C334" t="str">
            <v>SS1085</v>
          </cell>
          <cell r="D334" t="str">
            <v>Kit séptico pe - trampa de grasa 250 lt, tanque 500 lt, fafa 500 lt</v>
          </cell>
          <cell r="E334" t="str">
            <v>un</v>
          </cell>
          <cell r="F334">
            <v>614900</v>
          </cell>
          <cell r="G334">
            <v>0</v>
          </cell>
          <cell r="H334">
            <v>614900</v>
          </cell>
        </row>
        <row r="335">
          <cell r="C335" t="str">
            <v>SS1090</v>
          </cell>
          <cell r="D335" t="str">
            <v>Tubería perforada 3"</v>
          </cell>
          <cell r="E335" t="str">
            <v>m</v>
          </cell>
          <cell r="F335">
            <v>13679</v>
          </cell>
          <cell r="G335">
            <v>0</v>
          </cell>
          <cell r="H335">
            <v>13679</v>
          </cell>
        </row>
        <row r="336">
          <cell r="C336" t="str">
            <v>TB1000</v>
          </cell>
          <cell r="D336" t="str">
            <v>TUBERÍA EN PVCP - ACCESORIOS</v>
          </cell>
        </row>
        <row r="337">
          <cell r="C337" t="str">
            <v>TB1110</v>
          </cell>
          <cell r="D337" t="str">
            <v>Adaptador hembra PVC 1/2''</v>
          </cell>
          <cell r="E337" t="str">
            <v>un</v>
          </cell>
          <cell r="F337">
            <v>518</v>
          </cell>
          <cell r="G337">
            <v>0</v>
          </cell>
          <cell r="H337">
            <v>518</v>
          </cell>
        </row>
        <row r="338">
          <cell r="C338" t="str">
            <v>TB1115</v>
          </cell>
          <cell r="D338" t="str">
            <v>Adaptador hembra PVC 3/4''</v>
          </cell>
          <cell r="E338" t="str">
            <v>un</v>
          </cell>
          <cell r="F338">
            <v>933</v>
          </cell>
          <cell r="G338">
            <v>0</v>
          </cell>
          <cell r="H338">
            <v>933</v>
          </cell>
        </row>
        <row r="339">
          <cell r="C339" t="str">
            <v>TB1120</v>
          </cell>
          <cell r="D339" t="str">
            <v>Adaptador hembra PVC 1''</v>
          </cell>
          <cell r="E339" t="str">
            <v>un</v>
          </cell>
          <cell r="F339">
            <v>2081</v>
          </cell>
          <cell r="G339">
            <v>0</v>
          </cell>
          <cell r="H339">
            <v>2081</v>
          </cell>
        </row>
        <row r="340">
          <cell r="C340" t="str">
            <v>TB1125</v>
          </cell>
          <cell r="D340" t="str">
            <v>Adaptador hembra PVC 1 1/2''</v>
          </cell>
          <cell r="E340" t="str">
            <v>un</v>
          </cell>
          <cell r="F340">
            <v>5748</v>
          </cell>
          <cell r="G340">
            <v>0</v>
          </cell>
          <cell r="H340">
            <v>5748</v>
          </cell>
        </row>
        <row r="341">
          <cell r="C341" t="str">
            <v>TB1130</v>
          </cell>
          <cell r="D341" t="str">
            <v>Adaptador hembra PVC 1 1/4''</v>
          </cell>
          <cell r="E341" t="str">
            <v>un</v>
          </cell>
          <cell r="F341">
            <v>3400</v>
          </cell>
          <cell r="G341">
            <v>0</v>
          </cell>
          <cell r="H341">
            <v>3400</v>
          </cell>
        </row>
        <row r="342">
          <cell r="C342" t="str">
            <v>TB1135</v>
          </cell>
          <cell r="D342" t="str">
            <v>Adaptador hembra PVC 2''</v>
          </cell>
          <cell r="E342" t="str">
            <v>un</v>
          </cell>
          <cell r="F342">
            <v>10235</v>
          </cell>
          <cell r="G342">
            <v>0</v>
          </cell>
          <cell r="H342">
            <v>10235</v>
          </cell>
        </row>
        <row r="343">
          <cell r="C343" t="str">
            <v>TB1140</v>
          </cell>
          <cell r="D343" t="str">
            <v>Adaptador macho PVC 1/2''</v>
          </cell>
          <cell r="E343" t="str">
            <v>un</v>
          </cell>
          <cell r="F343">
            <v>458</v>
          </cell>
          <cell r="G343">
            <v>0</v>
          </cell>
          <cell r="H343">
            <v>458</v>
          </cell>
        </row>
        <row r="344">
          <cell r="C344" t="str">
            <v>TB1145</v>
          </cell>
          <cell r="D344" t="str">
            <v>Adaptador macho PVC 3/4''</v>
          </cell>
          <cell r="E344" t="str">
            <v>un</v>
          </cell>
          <cell r="F344">
            <v>832</v>
          </cell>
          <cell r="G344">
            <v>0</v>
          </cell>
          <cell r="H344">
            <v>832</v>
          </cell>
        </row>
        <row r="345">
          <cell r="C345" t="str">
            <v>TB1150</v>
          </cell>
          <cell r="D345" t="str">
            <v>Adaptador macho PVC 1''</v>
          </cell>
          <cell r="E345" t="str">
            <v>un</v>
          </cell>
          <cell r="F345">
            <v>1738</v>
          </cell>
          <cell r="G345">
            <v>0</v>
          </cell>
          <cell r="H345">
            <v>1738</v>
          </cell>
        </row>
        <row r="346">
          <cell r="C346" t="str">
            <v>TB1155</v>
          </cell>
          <cell r="D346" t="str">
            <v>Adaptador macho PVC 1 1/2''</v>
          </cell>
          <cell r="E346" t="str">
            <v>un</v>
          </cell>
          <cell r="F346">
            <v>4282</v>
          </cell>
          <cell r="G346">
            <v>0</v>
          </cell>
          <cell r="H346">
            <v>4282</v>
          </cell>
        </row>
        <row r="347">
          <cell r="C347" t="str">
            <v>TB1160</v>
          </cell>
          <cell r="D347" t="str">
            <v>Adaptador macho PVC 1 1/4''</v>
          </cell>
          <cell r="E347" t="str">
            <v>un</v>
          </cell>
          <cell r="F347">
            <v>3656</v>
          </cell>
          <cell r="G347">
            <v>0</v>
          </cell>
          <cell r="H347">
            <v>3656</v>
          </cell>
        </row>
        <row r="348">
          <cell r="C348" t="str">
            <v>TB1165</v>
          </cell>
          <cell r="D348" t="str">
            <v>Adaptador macho PVC 2''</v>
          </cell>
          <cell r="E348" t="str">
            <v>un</v>
          </cell>
          <cell r="F348">
            <v>6119</v>
          </cell>
          <cell r="G348">
            <v>0</v>
          </cell>
          <cell r="H348">
            <v>6119</v>
          </cell>
        </row>
        <row r="349">
          <cell r="C349" t="str">
            <v>TB1170</v>
          </cell>
          <cell r="D349" t="str">
            <v>Buje soldado PVC-p 1'' a 3/4"</v>
          </cell>
          <cell r="E349" t="str">
            <v>un</v>
          </cell>
          <cell r="F349">
            <v>1283</v>
          </cell>
          <cell r="G349">
            <v>0</v>
          </cell>
          <cell r="H349">
            <v>1283</v>
          </cell>
        </row>
        <row r="350">
          <cell r="C350" t="str">
            <v>TB1175</v>
          </cell>
          <cell r="D350" t="str">
            <v>Buje soldado PVC-p 1" a 1/2''</v>
          </cell>
          <cell r="E350" t="str">
            <v>un</v>
          </cell>
          <cell r="F350">
            <v>1283</v>
          </cell>
          <cell r="G350">
            <v>0</v>
          </cell>
          <cell r="H350">
            <v>1283</v>
          </cell>
        </row>
        <row r="351">
          <cell r="C351" t="str">
            <v>TB1180</v>
          </cell>
          <cell r="D351" t="str">
            <v>Buje soldado PVC-p 2'' a 1"</v>
          </cell>
          <cell r="E351" t="str">
            <v>un</v>
          </cell>
          <cell r="F351">
            <v>5819</v>
          </cell>
          <cell r="G351">
            <v>0</v>
          </cell>
          <cell r="H351">
            <v>5819</v>
          </cell>
        </row>
        <row r="352">
          <cell r="C352" t="str">
            <v>TB1185</v>
          </cell>
          <cell r="D352" t="str">
            <v>Buje soldado PVC-p 2'' a 3/4"</v>
          </cell>
          <cell r="E352" t="str">
            <v>un</v>
          </cell>
          <cell r="F352">
            <v>5819</v>
          </cell>
          <cell r="G352">
            <v>0</v>
          </cell>
          <cell r="H352">
            <v>5819</v>
          </cell>
        </row>
        <row r="353">
          <cell r="C353" t="str">
            <v>TB1190</v>
          </cell>
          <cell r="D353" t="str">
            <v>Buje soldado PVC-p 2" a 1/2''</v>
          </cell>
          <cell r="E353" t="str">
            <v>un</v>
          </cell>
          <cell r="F353">
            <v>5819</v>
          </cell>
          <cell r="G353">
            <v>0</v>
          </cell>
          <cell r="H353">
            <v>5819</v>
          </cell>
        </row>
        <row r="354">
          <cell r="C354" t="str">
            <v>TB1195</v>
          </cell>
          <cell r="D354" t="str">
            <v>Buje soldado PVC-p 3'' a 2"</v>
          </cell>
          <cell r="E354" t="str">
            <v>un</v>
          </cell>
          <cell r="F354">
            <v>20956</v>
          </cell>
          <cell r="G354">
            <v>0</v>
          </cell>
          <cell r="H354">
            <v>20956</v>
          </cell>
        </row>
        <row r="355">
          <cell r="C355" t="str">
            <v>TB1200</v>
          </cell>
          <cell r="D355" t="str">
            <v>Buje soldado PVC-p 3/4" a 1/2"</v>
          </cell>
          <cell r="E355" t="str">
            <v>un</v>
          </cell>
          <cell r="F355">
            <v>645</v>
          </cell>
          <cell r="G355">
            <v>0</v>
          </cell>
          <cell r="H355">
            <v>645</v>
          </cell>
        </row>
        <row r="356">
          <cell r="C356" t="str">
            <v>TB1205</v>
          </cell>
          <cell r="D356" t="str">
            <v>Codo PVC-p 90° 13 mm (1/2")</v>
          </cell>
          <cell r="E356" t="str">
            <v>un</v>
          </cell>
          <cell r="F356">
            <v>666</v>
          </cell>
          <cell r="G356">
            <v>0</v>
          </cell>
          <cell r="H356">
            <v>666</v>
          </cell>
        </row>
        <row r="357">
          <cell r="C357" t="str">
            <v>TB1210</v>
          </cell>
          <cell r="D357" t="str">
            <v>Codo PVC-p 90° 19 mm (3/4")</v>
          </cell>
          <cell r="E357" t="str">
            <v>un</v>
          </cell>
          <cell r="F357">
            <v>1066</v>
          </cell>
          <cell r="G357">
            <v>0</v>
          </cell>
          <cell r="H357">
            <v>1066</v>
          </cell>
        </row>
        <row r="358">
          <cell r="C358" t="str">
            <v>TB1215</v>
          </cell>
          <cell r="D358" t="str">
            <v>Codo PVC-p 90° 25 mm (1")</v>
          </cell>
          <cell r="E358" t="str">
            <v>un</v>
          </cell>
          <cell r="F358">
            <v>1800</v>
          </cell>
          <cell r="G358">
            <v>0</v>
          </cell>
          <cell r="H358">
            <v>1800</v>
          </cell>
        </row>
        <row r="359">
          <cell r="C359" t="str">
            <v>TB1220</v>
          </cell>
          <cell r="D359" t="str">
            <v>Codo PVC-p 90° 38 mm (1 1/2")</v>
          </cell>
          <cell r="E359" t="str">
            <v>un</v>
          </cell>
          <cell r="F359">
            <v>7474</v>
          </cell>
          <cell r="G359">
            <v>0</v>
          </cell>
          <cell r="H359">
            <v>7474</v>
          </cell>
        </row>
        <row r="360">
          <cell r="C360" t="str">
            <v>TB1225</v>
          </cell>
          <cell r="D360" t="str">
            <v>Codo PVC-p 90° 50 mm (2")</v>
          </cell>
          <cell r="E360" t="str">
            <v>un</v>
          </cell>
          <cell r="F360">
            <v>12250</v>
          </cell>
          <cell r="G360">
            <v>0</v>
          </cell>
          <cell r="H360">
            <v>12250</v>
          </cell>
        </row>
        <row r="361">
          <cell r="C361" t="str">
            <v>TB1230</v>
          </cell>
          <cell r="D361" t="str">
            <v>Codo PVC-p 45° 13 mm (1/2")</v>
          </cell>
          <cell r="E361" t="str">
            <v>un</v>
          </cell>
          <cell r="F361">
            <v>1100</v>
          </cell>
          <cell r="G361">
            <v>0</v>
          </cell>
          <cell r="H361">
            <v>1100</v>
          </cell>
        </row>
        <row r="362">
          <cell r="C362" t="str">
            <v>TB1235</v>
          </cell>
          <cell r="D362" t="str">
            <v>Codo PVC-p 45° 19 mm (3/4")</v>
          </cell>
          <cell r="E362" t="str">
            <v>un</v>
          </cell>
          <cell r="F362">
            <v>1758</v>
          </cell>
          <cell r="G362">
            <v>0</v>
          </cell>
          <cell r="H362">
            <v>1758</v>
          </cell>
        </row>
        <row r="363">
          <cell r="C363" t="str">
            <v>TB1240</v>
          </cell>
          <cell r="D363" t="str">
            <v>Codo PVC-p 45° 25 mm (1")</v>
          </cell>
          <cell r="E363" t="str">
            <v>un</v>
          </cell>
          <cell r="F363">
            <v>3348</v>
          </cell>
          <cell r="G363">
            <v>0</v>
          </cell>
          <cell r="H363">
            <v>3348</v>
          </cell>
        </row>
        <row r="364">
          <cell r="C364" t="str">
            <v>TB1245</v>
          </cell>
          <cell r="D364" t="str">
            <v>Codo PVC-p 45° 38 mm (1 1/2")</v>
          </cell>
          <cell r="E364" t="str">
            <v>un</v>
          </cell>
          <cell r="F364">
            <v>8115</v>
          </cell>
          <cell r="G364">
            <v>0</v>
          </cell>
          <cell r="H364">
            <v>8115</v>
          </cell>
        </row>
        <row r="365">
          <cell r="C365" t="str">
            <v>TB1250</v>
          </cell>
          <cell r="D365" t="str">
            <v>Codo PVC-p 45° 50 mm (2")</v>
          </cell>
          <cell r="E365" t="str">
            <v>un</v>
          </cell>
          <cell r="F365">
            <v>13421</v>
          </cell>
          <cell r="G365">
            <v>0</v>
          </cell>
          <cell r="H365">
            <v>13421</v>
          </cell>
        </row>
        <row r="366">
          <cell r="C366" t="str">
            <v>TB1255</v>
          </cell>
          <cell r="D366" t="str">
            <v>Collar de derivación a 1/2" para PVC ø 2" (5o mm)</v>
          </cell>
          <cell r="E366" t="str">
            <v>un</v>
          </cell>
          <cell r="F366">
            <v>59028</v>
          </cell>
          <cell r="G366">
            <v>0</v>
          </cell>
          <cell r="H366">
            <v>59028</v>
          </cell>
        </row>
        <row r="367">
          <cell r="C367" t="str">
            <v>TB1260</v>
          </cell>
          <cell r="D367" t="str">
            <v>Collar de derivación a 1/2" para PVC ø 3" (75mm)</v>
          </cell>
          <cell r="E367" t="str">
            <v>un</v>
          </cell>
          <cell r="F367">
            <v>19799</v>
          </cell>
          <cell r="G367">
            <v>0</v>
          </cell>
          <cell r="H367">
            <v>19799</v>
          </cell>
        </row>
        <row r="368">
          <cell r="C368" t="str">
            <v>TB1265</v>
          </cell>
          <cell r="D368" t="str">
            <v>Collar de derivación a 1/2" para PVC ø 4" (100 mm)</v>
          </cell>
          <cell r="E368" t="str">
            <v>un</v>
          </cell>
          <cell r="F368">
            <v>22460</v>
          </cell>
          <cell r="G368">
            <v>0</v>
          </cell>
          <cell r="H368">
            <v>22460</v>
          </cell>
        </row>
        <row r="369">
          <cell r="C369" t="str">
            <v>TB1270</v>
          </cell>
          <cell r="D369" t="str">
            <v>Collar de derivación a 3/4" para PVC ø 2" (5o mm)</v>
          </cell>
          <cell r="E369" t="str">
            <v>un</v>
          </cell>
          <cell r="F369">
            <v>8702</v>
          </cell>
          <cell r="G369">
            <v>0</v>
          </cell>
          <cell r="H369">
            <v>8702</v>
          </cell>
        </row>
        <row r="370">
          <cell r="C370" t="str">
            <v>TB1275</v>
          </cell>
          <cell r="D370" t="str">
            <v>Collar de derivación a 3/4" para PVC ø 3" (75mm)</v>
          </cell>
          <cell r="E370" t="str">
            <v>un</v>
          </cell>
          <cell r="F370">
            <v>17405</v>
          </cell>
          <cell r="G370">
            <v>0</v>
          </cell>
          <cell r="H370">
            <v>17405</v>
          </cell>
        </row>
        <row r="371">
          <cell r="C371" t="str">
            <v>TB1280</v>
          </cell>
          <cell r="D371" t="str">
            <v>Collar de derivación a 3/4" para PVC ø 4" (100 mm)</v>
          </cell>
          <cell r="E371" t="str">
            <v>un</v>
          </cell>
          <cell r="F371">
            <v>21354</v>
          </cell>
          <cell r="G371">
            <v>0</v>
          </cell>
          <cell r="H371">
            <v>21354</v>
          </cell>
        </row>
        <row r="372">
          <cell r="C372" t="str">
            <v>TB1285</v>
          </cell>
          <cell r="D372" t="str">
            <v>Collar de derivación a 1" para PVC ø 3" (75mm)</v>
          </cell>
          <cell r="E372" t="str">
            <v>un</v>
          </cell>
          <cell r="F372">
            <v>32260</v>
          </cell>
          <cell r="G372">
            <v>0</v>
          </cell>
          <cell r="H372">
            <v>32260</v>
          </cell>
        </row>
        <row r="373">
          <cell r="C373" t="str">
            <v>TB1290</v>
          </cell>
          <cell r="D373" t="str">
            <v>Collar de derivación a 1" para PVC ø 4" (100 mm)</v>
          </cell>
          <cell r="E373" t="str">
            <v>un</v>
          </cell>
          <cell r="F373">
            <v>40623</v>
          </cell>
          <cell r="G373">
            <v>0</v>
          </cell>
          <cell r="H373">
            <v>40623</v>
          </cell>
        </row>
        <row r="374">
          <cell r="C374" t="str">
            <v>TB1295</v>
          </cell>
          <cell r="D374" t="str">
            <v>Tapón soldado PVC-p 13 mm (1/2")</v>
          </cell>
          <cell r="E374" t="str">
            <v>un</v>
          </cell>
          <cell r="F374">
            <v>380</v>
          </cell>
          <cell r="G374">
            <v>0</v>
          </cell>
          <cell r="H374">
            <v>380</v>
          </cell>
        </row>
        <row r="375">
          <cell r="C375" t="str">
            <v>TB1300</v>
          </cell>
          <cell r="D375" t="str">
            <v>Tapón soldado PVC-p 90° 19 mm (3/4")</v>
          </cell>
          <cell r="E375" t="str">
            <v>un</v>
          </cell>
          <cell r="F375">
            <v>761</v>
          </cell>
          <cell r="G375">
            <v>0</v>
          </cell>
          <cell r="H375">
            <v>761</v>
          </cell>
        </row>
        <row r="376">
          <cell r="C376" t="str">
            <v>TB1305</v>
          </cell>
          <cell r="D376" t="str">
            <v>Tapón soldado PVC-p 90° 25 mm (1")</v>
          </cell>
          <cell r="E376" t="str">
            <v>un</v>
          </cell>
          <cell r="F376">
            <v>1275</v>
          </cell>
          <cell r="G376">
            <v>0</v>
          </cell>
          <cell r="H376">
            <v>1275</v>
          </cell>
        </row>
        <row r="377">
          <cell r="C377" t="str">
            <v>TB1310</v>
          </cell>
          <cell r="D377" t="str">
            <v>Tapón soldado PVC-p 90° 38 mm (1 1/2")</v>
          </cell>
          <cell r="E377" t="str">
            <v>un</v>
          </cell>
          <cell r="F377">
            <v>3997</v>
          </cell>
          <cell r="G377">
            <v>0</v>
          </cell>
          <cell r="H377">
            <v>3997</v>
          </cell>
        </row>
        <row r="378">
          <cell r="C378" t="str">
            <v>TB1315</v>
          </cell>
          <cell r="D378" t="str">
            <v>Tapón PVC-p el ø 2" (5o mm)</v>
          </cell>
          <cell r="E378" t="str">
            <v>un</v>
          </cell>
          <cell r="F378">
            <v>6352</v>
          </cell>
          <cell r="G378">
            <v>0</v>
          </cell>
          <cell r="H378">
            <v>6352</v>
          </cell>
        </row>
        <row r="379">
          <cell r="C379" t="str">
            <v>TB1320</v>
          </cell>
          <cell r="D379" t="str">
            <v>Tapón PVC-p el ø 3" (75mm)</v>
          </cell>
          <cell r="E379" t="str">
            <v>un</v>
          </cell>
          <cell r="F379">
            <v>24300</v>
          </cell>
          <cell r="G379">
            <v>0</v>
          </cell>
          <cell r="H379">
            <v>24300</v>
          </cell>
        </row>
        <row r="380">
          <cell r="C380" t="str">
            <v>TB1325</v>
          </cell>
          <cell r="D380" t="str">
            <v>Tapón PVC-p el ø 4" (100 mm)</v>
          </cell>
          <cell r="E380" t="str">
            <v>un</v>
          </cell>
          <cell r="F380">
            <v>44153</v>
          </cell>
          <cell r="G380">
            <v>0</v>
          </cell>
          <cell r="H380">
            <v>44153</v>
          </cell>
        </row>
        <row r="381">
          <cell r="C381" t="str">
            <v>TB1330</v>
          </cell>
          <cell r="D381" t="str">
            <v>Tee PVC-p 13 mm (1/2")</v>
          </cell>
          <cell r="E381" t="str">
            <v>un</v>
          </cell>
          <cell r="F381">
            <v>878</v>
          </cell>
          <cell r="G381">
            <v>0</v>
          </cell>
          <cell r="H381">
            <v>878</v>
          </cell>
        </row>
        <row r="382">
          <cell r="C382" t="str">
            <v>TB1335</v>
          </cell>
          <cell r="D382" t="str">
            <v>Tee PVC-p 19 mm (3/4")</v>
          </cell>
          <cell r="E382" t="str">
            <v>un</v>
          </cell>
          <cell r="F382">
            <v>1483</v>
          </cell>
          <cell r="G382">
            <v>0</v>
          </cell>
          <cell r="H382">
            <v>1483</v>
          </cell>
        </row>
        <row r="383">
          <cell r="C383" t="str">
            <v>TB1340</v>
          </cell>
          <cell r="D383" t="str">
            <v>Tee PVC-p 25 mm (1")</v>
          </cell>
          <cell r="E383" t="str">
            <v>un</v>
          </cell>
          <cell r="F383">
            <v>2900</v>
          </cell>
          <cell r="G383">
            <v>0</v>
          </cell>
          <cell r="H383">
            <v>2900</v>
          </cell>
        </row>
        <row r="384">
          <cell r="C384" t="str">
            <v>TB1345</v>
          </cell>
          <cell r="D384" t="str">
            <v>Tee PVC-p 38 mm (1 1/2")</v>
          </cell>
          <cell r="E384" t="str">
            <v>un</v>
          </cell>
          <cell r="F384">
            <v>9829</v>
          </cell>
          <cell r="G384">
            <v>0</v>
          </cell>
          <cell r="H384">
            <v>9829</v>
          </cell>
        </row>
        <row r="385">
          <cell r="C385" t="str">
            <v>TB1350</v>
          </cell>
          <cell r="D385" t="str">
            <v>Tee PVC-p 50 mm (2")</v>
          </cell>
          <cell r="E385" t="str">
            <v>un</v>
          </cell>
          <cell r="F385">
            <v>15651</v>
          </cell>
          <cell r="G385">
            <v>0</v>
          </cell>
          <cell r="H385">
            <v>15651</v>
          </cell>
        </row>
        <row r="386">
          <cell r="C386" t="str">
            <v>TB1355</v>
          </cell>
          <cell r="D386" t="str">
            <v>Tee PVC-p 63 mm (2 1/2")</v>
          </cell>
          <cell r="E386" t="str">
            <v>un</v>
          </cell>
          <cell r="F386">
            <v>37124</v>
          </cell>
          <cell r="G386">
            <v>0</v>
          </cell>
          <cell r="H386">
            <v>37124</v>
          </cell>
        </row>
        <row r="387">
          <cell r="C387" t="str">
            <v>TB1360</v>
          </cell>
          <cell r="D387" t="str">
            <v>Tee PVC-p 75 mm (3")</v>
          </cell>
          <cell r="E387" t="str">
            <v>un</v>
          </cell>
          <cell r="F387">
            <v>59024</v>
          </cell>
          <cell r="G387">
            <v>0</v>
          </cell>
          <cell r="H387">
            <v>59024</v>
          </cell>
        </row>
        <row r="388">
          <cell r="C388" t="str">
            <v>TB1362</v>
          </cell>
          <cell r="D388" t="str">
            <v>Tubería PVC-p rde-9 1/2" (13mm)</v>
          </cell>
          <cell r="E388" t="str">
            <v>m</v>
          </cell>
          <cell r="F388">
            <v>4019</v>
          </cell>
          <cell r="G388">
            <v>0</v>
          </cell>
          <cell r="H388">
            <v>4019</v>
          </cell>
        </row>
        <row r="389">
          <cell r="C389" t="str">
            <v>TB1365</v>
          </cell>
          <cell r="D389" t="str">
            <v>Tubería PVC-p rde-13.5 1/2" (13mm)</v>
          </cell>
          <cell r="E389" t="str">
            <v>m</v>
          </cell>
          <cell r="F389">
            <v>2868</v>
          </cell>
          <cell r="G389">
            <v>0</v>
          </cell>
          <cell r="H389">
            <v>2868</v>
          </cell>
        </row>
        <row r="390">
          <cell r="C390" t="str">
            <v>TB1370</v>
          </cell>
          <cell r="D390" t="str">
            <v>Tubería PVC-p rde-21 3/4" (19mm)</v>
          </cell>
          <cell r="E390" t="str">
            <v>m</v>
          </cell>
          <cell r="F390">
            <v>3553</v>
          </cell>
          <cell r="G390">
            <v>0</v>
          </cell>
          <cell r="H390">
            <v>3553</v>
          </cell>
        </row>
        <row r="391">
          <cell r="C391" t="str">
            <v>TB1375</v>
          </cell>
          <cell r="D391" t="str">
            <v>Tubería PVC-p rde-21 1" (25mm)</v>
          </cell>
          <cell r="E391" t="str">
            <v>m</v>
          </cell>
          <cell r="F391">
            <v>4986</v>
          </cell>
          <cell r="G391">
            <v>0</v>
          </cell>
          <cell r="H391">
            <v>4986</v>
          </cell>
        </row>
        <row r="392">
          <cell r="C392" t="str">
            <v>TB1380</v>
          </cell>
          <cell r="D392" t="str">
            <v>Tubería PVC-p rde-21 1-1/2" (39mm)</v>
          </cell>
          <cell r="E392" t="str">
            <v>m</v>
          </cell>
          <cell r="F392">
            <v>11728</v>
          </cell>
          <cell r="G392">
            <v>0</v>
          </cell>
          <cell r="H392">
            <v>11728</v>
          </cell>
        </row>
        <row r="393">
          <cell r="C393" t="str">
            <v>TB1385</v>
          </cell>
          <cell r="D393" t="str">
            <v>Tubería PVC-p rde-21 2'' 50mm</v>
          </cell>
          <cell r="E393" t="str">
            <v>m</v>
          </cell>
          <cell r="F393">
            <v>17986</v>
          </cell>
          <cell r="G393">
            <v>0</v>
          </cell>
          <cell r="H393">
            <v>17986</v>
          </cell>
        </row>
        <row r="394">
          <cell r="C394" t="str">
            <v>TB1390</v>
          </cell>
          <cell r="D394" t="str">
            <v>Tubería PVC-p rde-21 2.5'' 63mm</v>
          </cell>
          <cell r="E394" t="str">
            <v>m</v>
          </cell>
          <cell r="F394">
            <v>29149</v>
          </cell>
          <cell r="G394">
            <v>0</v>
          </cell>
          <cell r="H394">
            <v>29149</v>
          </cell>
        </row>
        <row r="395">
          <cell r="C395" t="str">
            <v>TB1395</v>
          </cell>
          <cell r="D395" t="str">
            <v>Tubería PVC-p rde-21 3'' 75mm</v>
          </cell>
          <cell r="E395" t="str">
            <v>m</v>
          </cell>
          <cell r="F395">
            <v>38918</v>
          </cell>
          <cell r="G395">
            <v>0</v>
          </cell>
          <cell r="H395">
            <v>38918</v>
          </cell>
        </row>
        <row r="396">
          <cell r="C396" t="str">
            <v>TB1400</v>
          </cell>
          <cell r="D396" t="str">
            <v>Unión acople universal ø 2" (57 mm a 70mm)</v>
          </cell>
          <cell r="E396" t="str">
            <v>un</v>
          </cell>
          <cell r="F396">
            <v>39274</v>
          </cell>
          <cell r="G396">
            <v>0</v>
          </cell>
          <cell r="H396">
            <v>39274</v>
          </cell>
        </row>
        <row r="397">
          <cell r="C397" t="str">
            <v>TB1405</v>
          </cell>
          <cell r="D397" t="str">
            <v>Unión acople universal ø 3" aluminio bomba (85mm a 103mm)</v>
          </cell>
          <cell r="E397" t="str">
            <v>un</v>
          </cell>
          <cell r="F397">
            <v>108900</v>
          </cell>
          <cell r="G397">
            <v>0</v>
          </cell>
          <cell r="H397">
            <v>108900</v>
          </cell>
        </row>
        <row r="398">
          <cell r="C398" t="str">
            <v>TB1410</v>
          </cell>
          <cell r="D398" t="str">
            <v>Unión acople universal ø 4" (110mm a 128mm)</v>
          </cell>
          <cell r="E398" t="str">
            <v>un</v>
          </cell>
          <cell r="F398">
            <v>78880</v>
          </cell>
          <cell r="G398">
            <v>0</v>
          </cell>
          <cell r="H398">
            <v>78880</v>
          </cell>
        </row>
        <row r="399">
          <cell r="C399" t="str">
            <v>TB1415</v>
          </cell>
          <cell r="D399" t="str">
            <v>Unión PVC-p 13 mm (1/2")</v>
          </cell>
          <cell r="E399" t="str">
            <v>un</v>
          </cell>
          <cell r="F399">
            <v>426</v>
          </cell>
          <cell r="G399">
            <v>0</v>
          </cell>
          <cell r="H399">
            <v>426</v>
          </cell>
        </row>
        <row r="400">
          <cell r="C400" t="str">
            <v>TB1420</v>
          </cell>
          <cell r="D400" t="str">
            <v>Unión PVC-p 19 mm (3/4")</v>
          </cell>
          <cell r="E400" t="str">
            <v>un</v>
          </cell>
          <cell r="F400">
            <v>672</v>
          </cell>
          <cell r="G400">
            <v>0</v>
          </cell>
          <cell r="H400">
            <v>672</v>
          </cell>
        </row>
        <row r="401">
          <cell r="C401" t="str">
            <v>TB1425</v>
          </cell>
          <cell r="D401" t="str">
            <v>Unión PVC-p 25 mm (1")</v>
          </cell>
          <cell r="E401" t="str">
            <v>un</v>
          </cell>
          <cell r="F401">
            <v>1100</v>
          </cell>
          <cell r="G401">
            <v>0</v>
          </cell>
          <cell r="H401">
            <v>1100</v>
          </cell>
        </row>
        <row r="402">
          <cell r="C402" t="str">
            <v>TB1430</v>
          </cell>
          <cell r="D402" t="str">
            <v>Unión PVC-p 38 mm (1 1/2")</v>
          </cell>
          <cell r="E402" t="str">
            <v>un</v>
          </cell>
          <cell r="F402">
            <v>2750</v>
          </cell>
          <cell r="G402">
            <v>0</v>
          </cell>
          <cell r="H402">
            <v>2750</v>
          </cell>
        </row>
        <row r="403">
          <cell r="C403" t="str">
            <v>TB1435</v>
          </cell>
          <cell r="D403" t="str">
            <v>Unión PVC-p 50 mm (2")</v>
          </cell>
          <cell r="E403" t="str">
            <v>un</v>
          </cell>
          <cell r="F403">
            <v>4506</v>
          </cell>
          <cell r="G403">
            <v>0</v>
          </cell>
          <cell r="H403">
            <v>4506</v>
          </cell>
        </row>
        <row r="404">
          <cell r="C404" t="str">
            <v>TB2000</v>
          </cell>
          <cell r="D404" t="str">
            <v>TUBERÍA ALCANTARILLADO - TIPO NOVAFOR - PVCS - ACCESORIOS</v>
          </cell>
        </row>
        <row r="405">
          <cell r="C405" t="str">
            <v>TB2110</v>
          </cell>
          <cell r="D405" t="str">
            <v>Abrazadera ti 2" (50 mm)</v>
          </cell>
          <cell r="E405" t="str">
            <v>un</v>
          </cell>
          <cell r="F405">
            <v>2900</v>
          </cell>
          <cell r="G405">
            <v>0</v>
          </cell>
          <cell r="H405">
            <v>2900</v>
          </cell>
        </row>
        <row r="406">
          <cell r="C406" t="str">
            <v>TB2115</v>
          </cell>
          <cell r="D406" t="str">
            <v>Abrazadera ti 3" (75 mm)</v>
          </cell>
          <cell r="E406" t="str">
            <v>un</v>
          </cell>
          <cell r="F406">
            <v>3500</v>
          </cell>
          <cell r="G406">
            <v>0</v>
          </cell>
          <cell r="H406">
            <v>3500</v>
          </cell>
        </row>
        <row r="407">
          <cell r="C407" t="str">
            <v>TB2120</v>
          </cell>
          <cell r="D407" t="str">
            <v>Adaptador de limpieza PVCs 2" (50 mm)</v>
          </cell>
          <cell r="E407" t="str">
            <v>un</v>
          </cell>
          <cell r="F407">
            <v>7158</v>
          </cell>
          <cell r="G407">
            <v>0</v>
          </cell>
          <cell r="H407">
            <v>7158</v>
          </cell>
        </row>
        <row r="408">
          <cell r="C408" t="str">
            <v>TB2125</v>
          </cell>
          <cell r="D408" t="str">
            <v>Adaptador de limpieza PVCs 3" (75 mm)</v>
          </cell>
          <cell r="E408" t="str">
            <v>un</v>
          </cell>
          <cell r="F408">
            <v>15397</v>
          </cell>
          <cell r="G408">
            <v>0</v>
          </cell>
          <cell r="H408">
            <v>15397</v>
          </cell>
        </row>
        <row r="409">
          <cell r="C409" t="str">
            <v>TB2130</v>
          </cell>
          <cell r="D409" t="str">
            <v>Adaptador de limpieza PVCs 4" (100 mm)</v>
          </cell>
          <cell r="E409" t="str">
            <v>un</v>
          </cell>
          <cell r="F409">
            <v>22683</v>
          </cell>
          <cell r="G409">
            <v>0</v>
          </cell>
          <cell r="H409">
            <v>22683</v>
          </cell>
        </row>
        <row r="410">
          <cell r="C410" t="str">
            <v>TB2135</v>
          </cell>
          <cell r="D410" t="str">
            <v>Adaptador de limpieza PVCs 6" (150 mm)</v>
          </cell>
          <cell r="E410" t="str">
            <v>un</v>
          </cell>
          <cell r="F410">
            <v>59583</v>
          </cell>
          <cell r="G410">
            <v>0</v>
          </cell>
          <cell r="H410">
            <v>59583</v>
          </cell>
        </row>
        <row r="411">
          <cell r="C411" t="str">
            <v>TB2140</v>
          </cell>
          <cell r="D411" t="str">
            <v>Buje soldado PVCs 4"x2"</v>
          </cell>
          <cell r="E411" t="str">
            <v>un</v>
          </cell>
          <cell r="F411">
            <v>10152</v>
          </cell>
          <cell r="G411">
            <v>0</v>
          </cell>
          <cell r="H411">
            <v>10152</v>
          </cell>
        </row>
        <row r="412">
          <cell r="C412" t="str">
            <v>TB2145</v>
          </cell>
          <cell r="D412" t="str">
            <v>Codo PVCs 22.5° -1/16 CxC 2" (50 mm)</v>
          </cell>
          <cell r="E412" t="str">
            <v>un</v>
          </cell>
          <cell r="F412">
            <v>4769</v>
          </cell>
          <cell r="G412">
            <v>0</v>
          </cell>
          <cell r="H412">
            <v>4769</v>
          </cell>
        </row>
        <row r="413">
          <cell r="C413" t="str">
            <v>TB2150</v>
          </cell>
          <cell r="D413" t="str">
            <v>Codo PVCs 22.5° -1/16 CxC 3" (75 mm)</v>
          </cell>
          <cell r="E413" t="str">
            <v>un</v>
          </cell>
          <cell r="F413">
            <v>9068</v>
          </cell>
          <cell r="G413">
            <v>0</v>
          </cell>
          <cell r="H413">
            <v>9068</v>
          </cell>
        </row>
        <row r="414">
          <cell r="C414" t="str">
            <v>TB2155</v>
          </cell>
          <cell r="D414" t="str">
            <v>Codo PVCs 22.5° -1/16 CxC 4" (100 mm)</v>
          </cell>
          <cell r="E414" t="str">
            <v>un</v>
          </cell>
          <cell r="F414">
            <v>14915</v>
          </cell>
          <cell r="G414">
            <v>0</v>
          </cell>
          <cell r="H414">
            <v>14915</v>
          </cell>
        </row>
        <row r="415">
          <cell r="C415" t="str">
            <v>TB2160</v>
          </cell>
          <cell r="D415" t="str">
            <v>Codo PVCs 22.5° -1/16 CxC 6" (150 mm)</v>
          </cell>
          <cell r="E415" t="str">
            <v>un</v>
          </cell>
          <cell r="F415">
            <v>144661</v>
          </cell>
          <cell r="G415">
            <v>0</v>
          </cell>
          <cell r="H415">
            <v>144661</v>
          </cell>
        </row>
        <row r="416">
          <cell r="C416" t="str">
            <v>TB2165</v>
          </cell>
          <cell r="D416" t="str">
            <v>Codo PVCs 45° -1/8 CxC 1 1/2" (39 mm)</v>
          </cell>
          <cell r="E416" t="str">
            <v>un</v>
          </cell>
          <cell r="F416">
            <v>3379</v>
          </cell>
          <cell r="G416">
            <v>0</v>
          </cell>
          <cell r="H416">
            <v>3379</v>
          </cell>
        </row>
        <row r="417">
          <cell r="C417" t="str">
            <v>TB2170</v>
          </cell>
          <cell r="D417" t="str">
            <v>Codo PVCs 45° -1/8 CxC 2" (50 mm)</v>
          </cell>
          <cell r="E417" t="str">
            <v>un</v>
          </cell>
          <cell r="F417">
            <v>4100</v>
          </cell>
          <cell r="G417">
            <v>0</v>
          </cell>
          <cell r="H417">
            <v>4100</v>
          </cell>
        </row>
        <row r="418">
          <cell r="C418" t="str">
            <v>TB2175</v>
          </cell>
          <cell r="D418" t="str">
            <v>Codo PVCs 45° -1/8 CxC 3" (75 mm)</v>
          </cell>
          <cell r="E418" t="str">
            <v>un</v>
          </cell>
          <cell r="F418">
            <v>8810</v>
          </cell>
          <cell r="G418">
            <v>0</v>
          </cell>
          <cell r="H418">
            <v>8810</v>
          </cell>
        </row>
        <row r="419">
          <cell r="C419" t="str">
            <v>TB2180</v>
          </cell>
          <cell r="D419" t="str">
            <v>Codo PVCs 45° -1/8 CxC 4" (100 mm)</v>
          </cell>
          <cell r="E419" t="str">
            <v>un</v>
          </cell>
          <cell r="F419">
            <v>15375</v>
          </cell>
          <cell r="G419">
            <v>0</v>
          </cell>
          <cell r="H419">
            <v>15375</v>
          </cell>
        </row>
        <row r="420">
          <cell r="C420" t="str">
            <v>TB2185</v>
          </cell>
          <cell r="D420" t="str">
            <v>Codo PVCs 45° -1/8 CxC 6" (150 mm)</v>
          </cell>
          <cell r="E420" t="str">
            <v>un</v>
          </cell>
          <cell r="F420">
            <v>56424</v>
          </cell>
          <cell r="G420">
            <v>0</v>
          </cell>
          <cell r="H420">
            <v>56424</v>
          </cell>
        </row>
        <row r="421">
          <cell r="C421" t="str">
            <v>TB2190</v>
          </cell>
          <cell r="D421" t="str">
            <v>Codo PVCs 45° -1/8 CxE 1 1/2" (39 mm)</v>
          </cell>
          <cell r="E421" t="str">
            <v>un</v>
          </cell>
          <cell r="F421">
            <v>3379</v>
          </cell>
          <cell r="G421">
            <v>0</v>
          </cell>
          <cell r="H421">
            <v>3379</v>
          </cell>
        </row>
        <row r="422">
          <cell r="C422" t="str">
            <v>TB2195</v>
          </cell>
          <cell r="D422" t="str">
            <v>Codo PVCs 45° -1/8 CxE 2" (50 mm)</v>
          </cell>
          <cell r="E422" t="str">
            <v>un</v>
          </cell>
          <cell r="F422">
            <v>4100</v>
          </cell>
          <cell r="G422">
            <v>0</v>
          </cell>
          <cell r="H422">
            <v>4100</v>
          </cell>
        </row>
        <row r="423">
          <cell r="C423" t="str">
            <v>TB2200</v>
          </cell>
          <cell r="D423" t="str">
            <v>Codo PVCs 45° -1/8 CxE 3" (75 mm)</v>
          </cell>
          <cell r="E423" t="str">
            <v>un</v>
          </cell>
          <cell r="F423">
            <v>8810</v>
          </cell>
          <cell r="G423">
            <v>0</v>
          </cell>
          <cell r="H423">
            <v>8810</v>
          </cell>
        </row>
        <row r="424">
          <cell r="C424" t="str">
            <v>TB2205</v>
          </cell>
          <cell r="D424" t="str">
            <v>Codo PVCs 45° -1/8 CxE 4" (100 mm)</v>
          </cell>
          <cell r="E424" t="str">
            <v>un</v>
          </cell>
          <cell r="F424">
            <v>15375</v>
          </cell>
          <cell r="G424">
            <v>0</v>
          </cell>
          <cell r="H424">
            <v>15375</v>
          </cell>
        </row>
        <row r="425">
          <cell r="C425" t="str">
            <v>TB2210</v>
          </cell>
          <cell r="D425" t="str">
            <v>Codo PVCs 45° -1/8 CxE 6" (150 mm)</v>
          </cell>
          <cell r="E425" t="str">
            <v>un</v>
          </cell>
          <cell r="F425">
            <v>56424</v>
          </cell>
          <cell r="G425">
            <v>0</v>
          </cell>
          <cell r="H425">
            <v>56424</v>
          </cell>
        </row>
        <row r="426">
          <cell r="C426" t="str">
            <v>TB2215</v>
          </cell>
          <cell r="D426" t="str">
            <v>Codo PVCs 90° -1/4 CxC 1 1/2" (39 mm)</v>
          </cell>
          <cell r="E426" t="str">
            <v>un</v>
          </cell>
          <cell r="F426">
            <v>2921</v>
          </cell>
          <cell r="G426">
            <v>0</v>
          </cell>
          <cell r="H426">
            <v>2921</v>
          </cell>
        </row>
        <row r="427">
          <cell r="C427" t="str">
            <v>TB2220</v>
          </cell>
          <cell r="D427" t="str">
            <v>Codo PVCs 90° -1/4 CxC 2" (50 mm)</v>
          </cell>
          <cell r="E427" t="str">
            <v>un</v>
          </cell>
          <cell r="F427">
            <v>3424</v>
          </cell>
          <cell r="G427">
            <v>0</v>
          </cell>
          <cell r="H427">
            <v>3424</v>
          </cell>
        </row>
        <row r="428">
          <cell r="C428" t="str">
            <v>TB2225</v>
          </cell>
          <cell r="D428" t="str">
            <v>Codo PVCs 90° -1/4 CxC 3" (75 mm)</v>
          </cell>
          <cell r="E428" t="str">
            <v>un</v>
          </cell>
          <cell r="F428">
            <v>7931</v>
          </cell>
          <cell r="G428">
            <v>0</v>
          </cell>
          <cell r="H428">
            <v>7931</v>
          </cell>
        </row>
        <row r="429">
          <cell r="C429" t="str">
            <v>TB2230</v>
          </cell>
          <cell r="D429" t="str">
            <v>Codo PVCs 90° -1/4 CxC 4" (100 mm)</v>
          </cell>
          <cell r="E429" t="str">
            <v>un</v>
          </cell>
          <cell r="F429">
            <v>13667</v>
          </cell>
          <cell r="G429">
            <v>0</v>
          </cell>
          <cell r="H429">
            <v>13667</v>
          </cell>
        </row>
        <row r="430">
          <cell r="C430" t="str">
            <v>TB2235</v>
          </cell>
          <cell r="D430" t="str">
            <v>Codo PVCs 90° -1/4 CxC 6" (150 mm)</v>
          </cell>
          <cell r="E430" t="str">
            <v>un</v>
          </cell>
          <cell r="F430">
            <v>116739</v>
          </cell>
          <cell r="G430">
            <v>0</v>
          </cell>
          <cell r="H430">
            <v>116739</v>
          </cell>
        </row>
        <row r="431">
          <cell r="C431" t="str">
            <v>TB2240</v>
          </cell>
          <cell r="D431" t="str">
            <v>Codo PVCs 90° -1/4 CxE 1 1/2" (39 mm)</v>
          </cell>
          <cell r="E431" t="str">
            <v>un</v>
          </cell>
          <cell r="F431">
            <v>3569</v>
          </cell>
          <cell r="G431">
            <v>0</v>
          </cell>
          <cell r="H431">
            <v>3569</v>
          </cell>
        </row>
        <row r="432">
          <cell r="C432" t="str">
            <v>TB2245</v>
          </cell>
          <cell r="D432" t="str">
            <v>Codo PVCs 90° -1/4 CxE 2" (50 mm)</v>
          </cell>
          <cell r="E432" t="str">
            <v>un</v>
          </cell>
          <cell r="F432">
            <v>4224</v>
          </cell>
          <cell r="G432">
            <v>0</v>
          </cell>
          <cell r="H432">
            <v>4224</v>
          </cell>
        </row>
        <row r="433">
          <cell r="C433" t="str">
            <v>TB2250</v>
          </cell>
          <cell r="D433" t="str">
            <v>Codo PVCs 90° -1/4 CxE 3" (75 mm)</v>
          </cell>
          <cell r="E433" t="str">
            <v>un</v>
          </cell>
          <cell r="F433">
            <v>9182</v>
          </cell>
          <cell r="G433">
            <v>0</v>
          </cell>
          <cell r="H433">
            <v>9182</v>
          </cell>
        </row>
        <row r="434">
          <cell r="C434" t="str">
            <v>TB2255</v>
          </cell>
          <cell r="D434" t="str">
            <v>Codo PVCs 90° -1/4 CxE 4" (100 mm)</v>
          </cell>
          <cell r="E434" t="str">
            <v>un</v>
          </cell>
          <cell r="F434">
            <v>16848</v>
          </cell>
          <cell r="G434">
            <v>0</v>
          </cell>
          <cell r="H434">
            <v>16848</v>
          </cell>
        </row>
        <row r="435">
          <cell r="C435" t="str">
            <v>TB2260</v>
          </cell>
          <cell r="D435" t="str">
            <v>Codo PVCs 90° -1/4 CxE 6" (150 mm)</v>
          </cell>
          <cell r="E435" t="str">
            <v>un</v>
          </cell>
          <cell r="F435">
            <v>116739</v>
          </cell>
          <cell r="G435">
            <v>0</v>
          </cell>
          <cell r="H435">
            <v>116739</v>
          </cell>
        </row>
        <row r="436">
          <cell r="C436" t="str">
            <v>TB2265</v>
          </cell>
          <cell r="D436" t="str">
            <v xml:space="preserve">Kit Silla Yee 160x110 mm </v>
          </cell>
          <cell r="E436" t="str">
            <v>un</v>
          </cell>
          <cell r="F436">
            <v>125442</v>
          </cell>
          <cell r="G436">
            <v>0</v>
          </cell>
          <cell r="H436">
            <v>125442</v>
          </cell>
        </row>
        <row r="437">
          <cell r="C437" t="str">
            <v>TB2270</v>
          </cell>
          <cell r="D437" t="str">
            <v>Kit Silla Yee 200 x110 mm</v>
          </cell>
          <cell r="E437" t="str">
            <v>un</v>
          </cell>
          <cell r="F437">
            <v>144994</v>
          </cell>
          <cell r="G437">
            <v>0</v>
          </cell>
          <cell r="H437">
            <v>144994</v>
          </cell>
        </row>
        <row r="438">
          <cell r="C438" t="str">
            <v>TB2275</v>
          </cell>
          <cell r="D438" t="str">
            <v>Kit Silla Yee 200 x160 mm</v>
          </cell>
          <cell r="E438" t="str">
            <v>un</v>
          </cell>
          <cell r="F438">
            <v>144994</v>
          </cell>
          <cell r="G438">
            <v>0</v>
          </cell>
          <cell r="H438">
            <v>144994</v>
          </cell>
        </row>
        <row r="439">
          <cell r="C439" t="str">
            <v>TB2280</v>
          </cell>
          <cell r="D439" t="str">
            <v>Kit Silla Yee 250x110 mm</v>
          </cell>
          <cell r="E439" t="str">
            <v>un</v>
          </cell>
          <cell r="F439">
            <v>163913</v>
          </cell>
          <cell r="G439">
            <v>0</v>
          </cell>
          <cell r="H439">
            <v>163913</v>
          </cell>
        </row>
        <row r="440">
          <cell r="C440" t="str">
            <v>TB2285</v>
          </cell>
          <cell r="D440" t="str">
            <v>Kit Silla Yee 250x160 mm</v>
          </cell>
          <cell r="E440" t="str">
            <v>un</v>
          </cell>
          <cell r="F440">
            <v>163913</v>
          </cell>
          <cell r="G440">
            <v>0</v>
          </cell>
          <cell r="H440">
            <v>163913</v>
          </cell>
        </row>
        <row r="441">
          <cell r="C441" t="str">
            <v>TB2290</v>
          </cell>
          <cell r="D441" t="str">
            <v>Kit Silla Yee 315x110 mm</v>
          </cell>
          <cell r="E441" t="str">
            <v>un</v>
          </cell>
          <cell r="F441">
            <v>246464</v>
          </cell>
          <cell r="G441">
            <v>0</v>
          </cell>
          <cell r="H441">
            <v>246464</v>
          </cell>
        </row>
        <row r="442">
          <cell r="C442" t="str">
            <v>TB2295</v>
          </cell>
          <cell r="D442" t="str">
            <v>Kit Silla Yee 315x160 mm</v>
          </cell>
          <cell r="E442" t="str">
            <v>un</v>
          </cell>
          <cell r="F442">
            <v>246464</v>
          </cell>
          <cell r="G442">
            <v>0</v>
          </cell>
          <cell r="H442">
            <v>246464</v>
          </cell>
        </row>
        <row r="443">
          <cell r="C443" t="str">
            <v>TB2300</v>
          </cell>
          <cell r="D443" t="str">
            <v>Sifón con tapón PVCs 1-1/2" (39 mm)</v>
          </cell>
          <cell r="E443" t="str">
            <v>un</v>
          </cell>
          <cell r="F443">
            <v>5999</v>
          </cell>
          <cell r="G443">
            <v>0</v>
          </cell>
          <cell r="H443">
            <v>5999</v>
          </cell>
        </row>
        <row r="444">
          <cell r="C444" t="str">
            <v>TB2305</v>
          </cell>
          <cell r="D444" t="str">
            <v>Sifón PVCs 2" (50 mm)</v>
          </cell>
          <cell r="E444" t="str">
            <v>un</v>
          </cell>
          <cell r="F444">
            <v>5667</v>
          </cell>
          <cell r="G444">
            <v>0</v>
          </cell>
          <cell r="H444">
            <v>5667</v>
          </cell>
        </row>
        <row r="445">
          <cell r="C445" t="str">
            <v>TB2310</v>
          </cell>
          <cell r="D445" t="str">
            <v>Tapón de prueba PVCs ø 2" (5o mm)</v>
          </cell>
          <cell r="E445" t="str">
            <v>un</v>
          </cell>
          <cell r="F445">
            <v>1267</v>
          </cell>
          <cell r="G445">
            <v>0</v>
          </cell>
          <cell r="H445">
            <v>1267</v>
          </cell>
        </row>
        <row r="446">
          <cell r="C446" t="str">
            <v>TB2315</v>
          </cell>
          <cell r="D446" t="str">
            <v>Tapón de prueba PVCs ø 3" (75mm)</v>
          </cell>
          <cell r="E446" t="str">
            <v>un</v>
          </cell>
          <cell r="F446">
            <v>1609</v>
          </cell>
          <cell r="G446">
            <v>0</v>
          </cell>
          <cell r="H446">
            <v>1609</v>
          </cell>
        </row>
        <row r="447">
          <cell r="C447" t="str">
            <v>TB2320</v>
          </cell>
          <cell r="D447" t="str">
            <v>Tapón de prueba PVCs ø 4" (100 mm)</v>
          </cell>
          <cell r="E447" t="str">
            <v>un</v>
          </cell>
          <cell r="F447">
            <v>3165</v>
          </cell>
          <cell r="G447">
            <v>0</v>
          </cell>
          <cell r="H447">
            <v>3165</v>
          </cell>
        </row>
        <row r="448">
          <cell r="C448" t="str">
            <v>TB2325</v>
          </cell>
          <cell r="D448" t="str">
            <v>Tee PVCs 1-1/2" (39 mm)</v>
          </cell>
          <cell r="E448" t="str">
            <v>un</v>
          </cell>
          <cell r="F448">
            <v>6095</v>
          </cell>
          <cell r="G448">
            <v>0</v>
          </cell>
          <cell r="H448">
            <v>6095</v>
          </cell>
        </row>
        <row r="449">
          <cell r="C449" t="str">
            <v>TB2330</v>
          </cell>
          <cell r="D449" t="str">
            <v>Tee PVCs 2" (50 mm)</v>
          </cell>
          <cell r="E449" t="str">
            <v>un</v>
          </cell>
          <cell r="F449">
            <v>6985</v>
          </cell>
          <cell r="G449">
            <v>0</v>
          </cell>
          <cell r="H449">
            <v>6985</v>
          </cell>
        </row>
        <row r="450">
          <cell r="C450" t="str">
            <v>TB2335</v>
          </cell>
          <cell r="D450" t="str">
            <v>Tee PVCs 3" (75 mm)</v>
          </cell>
          <cell r="E450" t="str">
            <v>un</v>
          </cell>
          <cell r="F450">
            <v>8766</v>
          </cell>
          <cell r="G450">
            <v>0</v>
          </cell>
          <cell r="H450">
            <v>8766</v>
          </cell>
        </row>
        <row r="451">
          <cell r="C451" t="str">
            <v>TB2340</v>
          </cell>
          <cell r="D451" t="str">
            <v>Tee PVCs 4" (100 mm)</v>
          </cell>
          <cell r="E451" t="str">
            <v>un</v>
          </cell>
          <cell r="F451">
            <v>18101</v>
          </cell>
          <cell r="G451">
            <v>0</v>
          </cell>
          <cell r="H451">
            <v>18101</v>
          </cell>
        </row>
        <row r="452">
          <cell r="C452" t="str">
            <v>TB2345</v>
          </cell>
          <cell r="D452" t="str">
            <v>Tee PVCs 6" (150 mm)</v>
          </cell>
          <cell r="E452" t="str">
            <v>un</v>
          </cell>
          <cell r="F452">
            <v>165880</v>
          </cell>
          <cell r="G452">
            <v>0</v>
          </cell>
          <cell r="H452">
            <v>165880</v>
          </cell>
        </row>
        <row r="453">
          <cell r="C453" t="str">
            <v>TB2350</v>
          </cell>
          <cell r="D453" t="str">
            <v>Tee PVCs reducida 2"x1.1/2"</v>
          </cell>
          <cell r="E453" t="str">
            <v>un</v>
          </cell>
          <cell r="F453">
            <v>4700</v>
          </cell>
          <cell r="G453">
            <v>0</v>
          </cell>
          <cell r="H453">
            <v>4700</v>
          </cell>
        </row>
        <row r="454">
          <cell r="C454" t="str">
            <v>TB2355</v>
          </cell>
          <cell r="D454" t="str">
            <v>Tee PVCs reducida 3"x2"</v>
          </cell>
          <cell r="E454" t="str">
            <v>un</v>
          </cell>
          <cell r="F454">
            <v>16831</v>
          </cell>
          <cell r="G454">
            <v>0</v>
          </cell>
          <cell r="H454">
            <v>16831</v>
          </cell>
        </row>
        <row r="455">
          <cell r="C455" t="str">
            <v>TB2360</v>
          </cell>
          <cell r="D455" t="str">
            <v>Tee PVCs reducida 4"x2"</v>
          </cell>
          <cell r="E455" t="str">
            <v>un</v>
          </cell>
          <cell r="F455">
            <v>29090</v>
          </cell>
          <cell r="G455">
            <v>0</v>
          </cell>
          <cell r="H455">
            <v>29090</v>
          </cell>
        </row>
        <row r="456">
          <cell r="C456" t="str">
            <v>TB2365</v>
          </cell>
          <cell r="D456" t="str">
            <v>Tee PVCs reducida 4"x3"</v>
          </cell>
          <cell r="E456" t="str">
            <v>un</v>
          </cell>
          <cell r="F456">
            <v>29090</v>
          </cell>
          <cell r="G456">
            <v>0</v>
          </cell>
          <cell r="H456">
            <v>29090</v>
          </cell>
        </row>
        <row r="457">
          <cell r="C457" t="str">
            <v>TB2370</v>
          </cell>
          <cell r="D457" t="str">
            <v>Tee PVCs reducida 6"x4"</v>
          </cell>
          <cell r="E457" t="str">
            <v>un</v>
          </cell>
          <cell r="F457">
            <v>165880</v>
          </cell>
          <cell r="G457">
            <v>0</v>
          </cell>
          <cell r="H457">
            <v>165880</v>
          </cell>
        </row>
        <row r="458">
          <cell r="C458" t="str">
            <v>TB2375</v>
          </cell>
          <cell r="D458" t="str">
            <v>Tubería pared estructural - tipo Novafort - 110 mm (4")</v>
          </cell>
          <cell r="E458" t="str">
            <v>m</v>
          </cell>
          <cell r="F458">
            <v>17590</v>
          </cell>
          <cell r="G458">
            <v>0</v>
          </cell>
          <cell r="H458">
            <v>17590</v>
          </cell>
        </row>
        <row r="459">
          <cell r="C459" t="str">
            <v>TB2380</v>
          </cell>
          <cell r="D459" t="str">
            <v>Tubería pared estructural - tipo Novafort - 160 mm (6")</v>
          </cell>
          <cell r="E459" t="str">
            <v>m</v>
          </cell>
          <cell r="F459">
            <v>34039</v>
          </cell>
          <cell r="G459">
            <v>0</v>
          </cell>
          <cell r="H459">
            <v>34039</v>
          </cell>
        </row>
        <row r="460">
          <cell r="C460" t="str">
            <v>TB2385</v>
          </cell>
          <cell r="D460" t="str">
            <v>Tubería pared estructural - tipo Novafort - 200 mm (8")</v>
          </cell>
          <cell r="E460" t="str">
            <v>m</v>
          </cell>
          <cell r="F460">
            <v>48659</v>
          </cell>
          <cell r="G460">
            <v>0</v>
          </cell>
          <cell r="H460">
            <v>48659</v>
          </cell>
        </row>
        <row r="461">
          <cell r="C461" t="str">
            <v>TB2390</v>
          </cell>
          <cell r="D461" t="str">
            <v>Tubería pared estructural - tipo Novafort - 250 mm (10")</v>
          </cell>
          <cell r="E461" t="str">
            <v>m</v>
          </cell>
          <cell r="F461">
            <v>71068</v>
          </cell>
          <cell r="G461">
            <v>0</v>
          </cell>
          <cell r="H461">
            <v>71068</v>
          </cell>
        </row>
        <row r="462">
          <cell r="C462" t="str">
            <v>TB2395</v>
          </cell>
          <cell r="D462" t="str">
            <v>Tubería pared estructural - tipo Novafort - 315 mm (12")</v>
          </cell>
          <cell r="E462" t="str">
            <v>m</v>
          </cell>
          <cell r="F462">
            <v>102263</v>
          </cell>
          <cell r="G462">
            <v>0</v>
          </cell>
          <cell r="H462">
            <v>102263</v>
          </cell>
        </row>
        <row r="463">
          <cell r="C463" t="str">
            <v>TB2400</v>
          </cell>
          <cell r="D463" t="str">
            <v>Tubería pared estructural - tipo Novafort - 355 mm (14")</v>
          </cell>
          <cell r="E463" t="str">
            <v>m</v>
          </cell>
          <cell r="F463">
            <v>153255</v>
          </cell>
          <cell r="G463">
            <v>0</v>
          </cell>
          <cell r="H463">
            <v>153255</v>
          </cell>
        </row>
        <row r="464">
          <cell r="C464" t="str">
            <v>TB2405</v>
          </cell>
          <cell r="D464" t="str">
            <v>Tubería PVCs 1-1/2" (39 mm)</v>
          </cell>
          <cell r="E464" t="str">
            <v>m</v>
          </cell>
          <cell r="F464">
            <v>10080</v>
          </cell>
          <cell r="G464">
            <v>0</v>
          </cell>
          <cell r="H464">
            <v>10080</v>
          </cell>
        </row>
        <row r="465">
          <cell r="C465" t="str">
            <v>TB2410</v>
          </cell>
          <cell r="D465" t="str">
            <v>Tubería PVCs 2" (50 mm)</v>
          </cell>
          <cell r="E465" t="str">
            <v>m</v>
          </cell>
          <cell r="F465">
            <v>12498</v>
          </cell>
          <cell r="G465">
            <v>0</v>
          </cell>
          <cell r="H465">
            <v>12498</v>
          </cell>
        </row>
        <row r="466">
          <cell r="C466" t="str">
            <v>TB2415</v>
          </cell>
          <cell r="D466" t="str">
            <v>Tubería PVCs 3" (75 mm)</v>
          </cell>
          <cell r="E466" t="str">
            <v>m</v>
          </cell>
          <cell r="F466">
            <v>18668</v>
          </cell>
          <cell r="G466">
            <v>0</v>
          </cell>
          <cell r="H466">
            <v>18668</v>
          </cell>
        </row>
        <row r="467">
          <cell r="C467" t="str">
            <v>TB2420</v>
          </cell>
          <cell r="D467" t="str">
            <v>Tubería PVCs 4" (100 mm)</v>
          </cell>
          <cell r="E467" t="str">
            <v>m</v>
          </cell>
          <cell r="F467">
            <v>26015</v>
          </cell>
          <cell r="G467">
            <v>0</v>
          </cell>
          <cell r="H467">
            <v>26015</v>
          </cell>
        </row>
        <row r="468">
          <cell r="C468" t="str">
            <v>TB2425</v>
          </cell>
          <cell r="D468" t="str">
            <v>Tubería PVCs 6" (150 mm)</v>
          </cell>
          <cell r="E468" t="str">
            <v>m</v>
          </cell>
          <cell r="F468">
            <v>55092</v>
          </cell>
          <cell r="G468">
            <v>0</v>
          </cell>
          <cell r="H468">
            <v>55092</v>
          </cell>
        </row>
        <row r="469">
          <cell r="C469" t="str">
            <v>TB2430</v>
          </cell>
          <cell r="D469" t="str">
            <v>Unión Novafort 110 mm</v>
          </cell>
          <cell r="E469" t="str">
            <v>un</v>
          </cell>
          <cell r="F469">
            <v>12624</v>
          </cell>
          <cell r="G469">
            <v>0</v>
          </cell>
          <cell r="H469">
            <v>12624</v>
          </cell>
        </row>
        <row r="470">
          <cell r="C470" t="str">
            <v>TB2435</v>
          </cell>
          <cell r="D470" t="str">
            <v>Unión Novafort 160 mm</v>
          </cell>
          <cell r="E470" t="str">
            <v>un</v>
          </cell>
          <cell r="F470">
            <v>30589</v>
          </cell>
          <cell r="G470">
            <v>0</v>
          </cell>
          <cell r="H470">
            <v>30589</v>
          </cell>
        </row>
        <row r="471">
          <cell r="C471" t="str">
            <v>TB2440</v>
          </cell>
          <cell r="D471" t="str">
            <v>Unión Novafort 200 mm</v>
          </cell>
          <cell r="E471" t="str">
            <v>un</v>
          </cell>
          <cell r="F471">
            <v>51346</v>
          </cell>
          <cell r="G471">
            <v>0</v>
          </cell>
          <cell r="H471">
            <v>51346</v>
          </cell>
        </row>
        <row r="472">
          <cell r="C472" t="str">
            <v>TB2445</v>
          </cell>
          <cell r="D472" t="str">
            <v>Unión Novafort 250 mm</v>
          </cell>
          <cell r="E472" t="str">
            <v>un</v>
          </cell>
          <cell r="F472">
            <v>145846</v>
          </cell>
          <cell r="G472">
            <v>0</v>
          </cell>
          <cell r="H472">
            <v>145846</v>
          </cell>
        </row>
        <row r="473">
          <cell r="C473" t="str">
            <v>TB2450</v>
          </cell>
          <cell r="D473" t="str">
            <v>Unión Novafort 315 mm</v>
          </cell>
          <cell r="E473" t="str">
            <v>un</v>
          </cell>
          <cell r="F473">
            <v>249544</v>
          </cell>
          <cell r="G473">
            <v>0</v>
          </cell>
          <cell r="H473">
            <v>249544</v>
          </cell>
        </row>
        <row r="474">
          <cell r="C474" t="str">
            <v>TB2455</v>
          </cell>
          <cell r="D474" t="str">
            <v>Unión Novafort 355 mm</v>
          </cell>
          <cell r="E474" t="str">
            <v>un</v>
          </cell>
          <cell r="F474">
            <v>331243</v>
          </cell>
          <cell r="G474">
            <v>0</v>
          </cell>
          <cell r="H474">
            <v>331243</v>
          </cell>
        </row>
        <row r="475">
          <cell r="C475" t="str">
            <v>TB2460</v>
          </cell>
          <cell r="D475" t="str">
            <v>Unión PVCs 1-1/2" (39 mm)</v>
          </cell>
          <cell r="E475" t="str">
            <v>un</v>
          </cell>
          <cell r="F475">
            <v>2412</v>
          </cell>
          <cell r="G475">
            <v>0</v>
          </cell>
          <cell r="H475">
            <v>2412</v>
          </cell>
        </row>
        <row r="476">
          <cell r="C476" t="str">
            <v>TB2465</v>
          </cell>
          <cell r="D476" t="str">
            <v>Unión PVCs 2" (50 mm)</v>
          </cell>
          <cell r="E476" t="str">
            <v>un</v>
          </cell>
          <cell r="F476">
            <v>2762</v>
          </cell>
          <cell r="G476">
            <v>0</v>
          </cell>
          <cell r="H476">
            <v>2762</v>
          </cell>
        </row>
        <row r="477">
          <cell r="C477" t="str">
            <v>TB2470</v>
          </cell>
          <cell r="D477" t="str">
            <v>Unión PVCs 3" (75 mm)</v>
          </cell>
          <cell r="E477" t="str">
            <v>un</v>
          </cell>
          <cell r="F477">
            <v>3986</v>
          </cell>
          <cell r="G477">
            <v>0</v>
          </cell>
          <cell r="H477">
            <v>3986</v>
          </cell>
        </row>
        <row r="478">
          <cell r="C478" t="str">
            <v>TB2475</v>
          </cell>
          <cell r="D478" t="str">
            <v>Unión PVCs 4" (100 mm)</v>
          </cell>
          <cell r="E478" t="str">
            <v>un</v>
          </cell>
          <cell r="F478">
            <v>7962</v>
          </cell>
          <cell r="G478">
            <v>0</v>
          </cell>
          <cell r="H478">
            <v>7962</v>
          </cell>
        </row>
        <row r="479">
          <cell r="C479" t="str">
            <v>TB2480</v>
          </cell>
          <cell r="D479" t="str">
            <v>Unión PVCs 6" (150 mm)</v>
          </cell>
          <cell r="E479" t="str">
            <v>un</v>
          </cell>
          <cell r="F479">
            <v>34903</v>
          </cell>
          <cell r="G479">
            <v>0</v>
          </cell>
          <cell r="H479">
            <v>34903</v>
          </cell>
        </row>
        <row r="480">
          <cell r="C480" t="str">
            <v>TB2485</v>
          </cell>
          <cell r="D480" t="str">
            <v>Yee PVCs 2" (50 mm)</v>
          </cell>
          <cell r="E480" t="str">
            <v>un</v>
          </cell>
          <cell r="F480">
            <v>7856</v>
          </cell>
          <cell r="G480">
            <v>0</v>
          </cell>
          <cell r="H480">
            <v>7856</v>
          </cell>
        </row>
        <row r="481">
          <cell r="C481" t="str">
            <v>TB2490</v>
          </cell>
          <cell r="D481" t="str">
            <v>Yee PVCs 3" (75 mm)</v>
          </cell>
          <cell r="E481" t="str">
            <v>un</v>
          </cell>
          <cell r="F481">
            <v>16136</v>
          </cell>
          <cell r="G481">
            <v>0</v>
          </cell>
          <cell r="H481">
            <v>16136</v>
          </cell>
        </row>
        <row r="482">
          <cell r="C482" t="str">
            <v>TB2495</v>
          </cell>
          <cell r="D482" t="str">
            <v>Yee PVCs 4" (100 mm)</v>
          </cell>
          <cell r="E482" t="str">
            <v>un</v>
          </cell>
          <cell r="F482">
            <v>27822</v>
          </cell>
          <cell r="G482">
            <v>0</v>
          </cell>
          <cell r="H482">
            <v>27822</v>
          </cell>
        </row>
        <row r="483">
          <cell r="C483" t="str">
            <v>TB2500</v>
          </cell>
          <cell r="D483" t="str">
            <v>Yee PVCs reducida 3"x2"</v>
          </cell>
          <cell r="E483" t="str">
            <v>un</v>
          </cell>
          <cell r="F483">
            <v>15241</v>
          </cell>
          <cell r="G483">
            <v>0</v>
          </cell>
          <cell r="H483">
            <v>15241</v>
          </cell>
        </row>
        <row r="484">
          <cell r="C484" t="str">
            <v>TB2505</v>
          </cell>
          <cell r="D484" t="str">
            <v>Yee PVCs reducida 4"x2"</v>
          </cell>
          <cell r="E484" t="str">
            <v>un</v>
          </cell>
          <cell r="F484">
            <v>23882</v>
          </cell>
          <cell r="G484">
            <v>0</v>
          </cell>
          <cell r="H484">
            <v>23882</v>
          </cell>
        </row>
        <row r="485">
          <cell r="C485" t="str">
            <v>TB2510</v>
          </cell>
          <cell r="D485" t="str">
            <v>Yee PVCs reducida 4"x3"</v>
          </cell>
          <cell r="E485" t="str">
            <v>un</v>
          </cell>
          <cell r="F485">
            <v>23882</v>
          </cell>
          <cell r="G485">
            <v>0</v>
          </cell>
          <cell r="H485">
            <v>23882</v>
          </cell>
        </row>
        <row r="486">
          <cell r="C486" t="str">
            <v>TB2600</v>
          </cell>
          <cell r="D486" t="str">
            <v>Tubería PVC-All ø= 3"</v>
          </cell>
          <cell r="E486" t="str">
            <v>m</v>
          </cell>
          <cell r="F486">
            <v>8483</v>
          </cell>
          <cell r="G486">
            <v>0</v>
          </cell>
          <cell r="H486">
            <v>8483</v>
          </cell>
        </row>
        <row r="487">
          <cell r="C487" t="str">
            <v>TB2601</v>
          </cell>
          <cell r="D487" t="str">
            <v>Tubería PVC-All ø= 2"</v>
          </cell>
          <cell r="E487" t="str">
            <v>m</v>
          </cell>
          <cell r="F487">
            <v>5883</v>
          </cell>
          <cell r="G487">
            <v>0</v>
          </cell>
          <cell r="H487">
            <v>5883</v>
          </cell>
        </row>
        <row r="488">
          <cell r="C488" t="str">
            <v>TB2610</v>
          </cell>
          <cell r="D488" t="str">
            <v>Codo 90º PVC-All, ø= 3".</v>
          </cell>
          <cell r="E488" t="str">
            <v>un</v>
          </cell>
          <cell r="F488">
            <v>4300</v>
          </cell>
          <cell r="G488">
            <v>0</v>
          </cell>
          <cell r="H488">
            <v>4300</v>
          </cell>
        </row>
        <row r="489">
          <cell r="C489" t="str">
            <v>TB2611</v>
          </cell>
          <cell r="D489" t="str">
            <v>Codo 90º PVC-All, ø= 2".</v>
          </cell>
          <cell r="E489" t="str">
            <v>un</v>
          </cell>
          <cell r="F489">
            <v>2300</v>
          </cell>
          <cell r="G489">
            <v>0</v>
          </cell>
          <cell r="H489">
            <v>2300</v>
          </cell>
        </row>
        <row r="490">
          <cell r="C490" t="str">
            <v>TB2613</v>
          </cell>
          <cell r="D490" t="str">
            <v>Válvula de bola lisa 2"</v>
          </cell>
          <cell r="E490" t="str">
            <v>un</v>
          </cell>
          <cell r="F490">
            <v>23800</v>
          </cell>
          <cell r="G490">
            <v>0</v>
          </cell>
          <cell r="H490">
            <v>23800</v>
          </cell>
        </row>
        <row r="491">
          <cell r="C491" t="str">
            <v>TB2612</v>
          </cell>
          <cell r="D491" t="str">
            <v>Unión acople universal ø 3" (57 mm a 70mm)</v>
          </cell>
          <cell r="E491" t="str">
            <v>un</v>
          </cell>
          <cell r="F491">
            <v>52900</v>
          </cell>
          <cell r="G491">
            <v>0</v>
          </cell>
          <cell r="H491">
            <v>52900</v>
          </cell>
        </row>
        <row r="492">
          <cell r="C492" t="str">
            <v>TQ1001</v>
          </cell>
          <cell r="D492" t="str">
            <v>Tanque completo 500 lt negro bicapa, Eternit o similar</v>
          </cell>
          <cell r="E492" t="str">
            <v>un</v>
          </cell>
          <cell r="F492">
            <v>200256</v>
          </cell>
          <cell r="G492">
            <v>0</v>
          </cell>
          <cell r="H492">
            <v>200256</v>
          </cell>
        </row>
        <row r="493">
          <cell r="C493" t="str">
            <v>ECO000</v>
          </cell>
          <cell r="D493" t="str">
            <v>ESTUFA ECOLÓGICA (1.05m X 0.72m X 0.8m)</v>
          </cell>
        </row>
        <row r="494">
          <cell r="C494" t="str">
            <v>ECO1010</v>
          </cell>
          <cell r="D494" t="str">
            <v>Ladrillo tolete común, 6cm X 12cm X 25cm</v>
          </cell>
          <cell r="E494" t="str">
            <v>un</v>
          </cell>
          <cell r="F494">
            <v>600</v>
          </cell>
          <cell r="G494">
            <v>0</v>
          </cell>
          <cell r="H494">
            <v>600</v>
          </cell>
        </row>
        <row r="495">
          <cell r="C495" t="str">
            <v>ECO1015</v>
          </cell>
          <cell r="D495" t="str">
            <v>Tableta Gres 25cm X 25cm</v>
          </cell>
          <cell r="E495" t="str">
            <v>un</v>
          </cell>
          <cell r="F495">
            <v>20900</v>
          </cell>
          <cell r="G495">
            <v>0</v>
          </cell>
          <cell r="H495">
            <v>20900</v>
          </cell>
        </row>
        <row r="496">
          <cell r="C496" t="str">
            <v>ECO1020</v>
          </cell>
          <cell r="D496" t="str">
            <v>Tubo de Aluminio Galvanizado de 4.5" para chimenea</v>
          </cell>
          <cell r="E496" t="str">
            <v>m</v>
          </cell>
          <cell r="F496">
            <v>25995</v>
          </cell>
          <cell r="G496">
            <v>0</v>
          </cell>
          <cell r="H496">
            <v>25995</v>
          </cell>
        </row>
        <row r="497">
          <cell r="C497" t="str">
            <v>ECO1022</v>
          </cell>
          <cell r="D497" t="str">
            <v>Gorro de Aluminio Galvanizado de 4.5" para chimenea, inlcuye accesorios para unión a tubo.</v>
          </cell>
          <cell r="E497" t="str">
            <v>un</v>
          </cell>
          <cell r="F497">
            <v>51500</v>
          </cell>
          <cell r="G497">
            <v>0</v>
          </cell>
          <cell r="H497">
            <v>51500</v>
          </cell>
        </row>
        <row r="498">
          <cell r="C498" t="str">
            <v>ECO1025</v>
          </cell>
          <cell r="D498" t="str">
            <v>Plancha fundida en hierro, según Norma ASTM A 48, de 0.56 X 0.56, con separador de 10 cm</v>
          </cell>
          <cell r="E498" t="str">
            <v>un</v>
          </cell>
          <cell r="F498">
            <v>209000</v>
          </cell>
          <cell r="G498">
            <v>0</v>
          </cell>
          <cell r="H498">
            <v>209000</v>
          </cell>
        </row>
        <row r="499">
          <cell r="C499" t="str">
            <v>ECO1030</v>
          </cell>
          <cell r="D499" t="str">
            <v>Compuerta para cámara decombustión, en lámina Cold Roller Cal18, área libre de 16.5 cm X 15.0 cm y marco externo de 4 cm de ancho. Incluye accesorios para fijación y apoyo a parrilla leñera.</v>
          </cell>
          <cell r="E499" t="str">
            <v>un</v>
          </cell>
          <cell r="F499">
            <v>95000</v>
          </cell>
          <cell r="G499">
            <v>0</v>
          </cell>
          <cell r="H499">
            <v>95000</v>
          </cell>
        </row>
        <row r="500">
          <cell r="C500" t="str">
            <v>ECO1035</v>
          </cell>
          <cell r="D500" t="str">
            <v>Parrilla en hierro fundido, 38 cm X 19 cm, 23 mm de espesor, ranurada para descenizar.</v>
          </cell>
          <cell r="E500" t="str">
            <v>un</v>
          </cell>
          <cell r="F500">
            <v>40000</v>
          </cell>
          <cell r="G500">
            <v>0</v>
          </cell>
          <cell r="H500">
            <v>40000</v>
          </cell>
        </row>
        <row r="501">
          <cell r="C501" t="str">
            <v>ECO1040</v>
          </cell>
          <cell r="D501" t="str">
            <v>Tanque - caldero en acero inoxidable, cal18 de 16cm X 20cm y 24 cm de altura, pestaña superior de 2cm. Incluye tapa del mismo material y perilla en material fenólico.</v>
          </cell>
          <cell r="E501" t="str">
            <v>un</v>
          </cell>
          <cell r="F501">
            <v>105000</v>
          </cell>
          <cell r="G501">
            <v>0</v>
          </cell>
          <cell r="H501">
            <v>105000</v>
          </cell>
        </row>
        <row r="502">
          <cell r="C502" t="str">
            <v>ECO1045</v>
          </cell>
          <cell r="D502" t="str">
            <v>Escuadra protectora en ángulo de hierro 1.5" X 1/8" L=2.20m, con separador en tubo de 7/8". Incluye accesorios para instalación y fijación.</v>
          </cell>
          <cell r="E502" t="str">
            <v>un</v>
          </cell>
          <cell r="F502">
            <v>60000</v>
          </cell>
          <cell r="G502">
            <v>0</v>
          </cell>
          <cell r="H502">
            <v>60000</v>
          </cell>
        </row>
        <row r="503">
          <cell r="C503" t="str">
            <v>ECO1050</v>
          </cell>
          <cell r="D503" t="str">
            <v>Horno con tapa en lámina Cold Roller Cal18, sección de 25cm X 25cm y 42 cm de profundidad. Incluye refuerzo en bordes con platina de 1/8" x 1", bandeja interna de 22.5cm X 42.5cm, pestaña de 1" lámina Cold Roller cal20 y puerta reforzada.</v>
          </cell>
          <cell r="E503" t="str">
            <v>un</v>
          </cell>
          <cell r="F503">
            <v>112000</v>
          </cell>
          <cell r="G503">
            <v>0</v>
          </cell>
          <cell r="H503">
            <v>112000</v>
          </cell>
        </row>
        <row r="504">
          <cell r="C504" t="str">
            <v>ECO1055</v>
          </cell>
          <cell r="D504" t="str">
            <v>Cenicero - compuerta con pestañas de 2 cm en todos los bordes, en lámina Cold Roller Cal18, boca de 14.5cm X 14.5cm y 10 cm de profundidad. Incluye tapa en lámina con bisagra, manija y seguro externo.</v>
          </cell>
          <cell r="E504" t="str">
            <v>un</v>
          </cell>
          <cell r="F504">
            <v>65000</v>
          </cell>
          <cell r="G504">
            <v>0</v>
          </cell>
          <cell r="H504">
            <v>65000</v>
          </cell>
        </row>
        <row r="505">
          <cell r="C505" t="str">
            <v>ECO1060</v>
          </cell>
          <cell r="D505" t="str">
            <v xml:space="preserve">Compuerta de aireación con tapa corrediza en lámina Cold Roller Cal18, de 20 cm de largo X 10 cm de ancho. Incluye manija de aluminio, láminas de soporte, pestaña de 2 cm y pestaña-riel para desplazamiento de las láminas. </v>
          </cell>
          <cell r="E505" t="str">
            <v>un</v>
          </cell>
          <cell r="F505">
            <v>26500</v>
          </cell>
          <cell r="G505">
            <v>0</v>
          </cell>
          <cell r="H505">
            <v>26500</v>
          </cell>
        </row>
        <row r="506">
          <cell r="C506" t="str">
            <v>TR0000</v>
          </cell>
          <cell r="D506" t="str">
            <v>TRANSPORTES</v>
          </cell>
        </row>
        <row r="507">
          <cell r="C507" t="str">
            <v>TR1010</v>
          </cell>
          <cell r="D507" t="str">
            <v>Retiro y botada tierra (incluye derecho botada)</v>
          </cell>
          <cell r="E507" t="str">
            <v>m3</v>
          </cell>
          <cell r="F507">
            <v>16500</v>
          </cell>
          <cell r="G507">
            <v>0</v>
          </cell>
          <cell r="H507">
            <v>16500</v>
          </cell>
        </row>
        <row r="508">
          <cell r="C508" t="str">
            <v>TR1020</v>
          </cell>
          <cell r="D508" t="str">
            <v>Transporte limo-arenilla ($/m³)</v>
          </cell>
          <cell r="E508" t="str">
            <v>km</v>
          </cell>
          <cell r="F508">
            <v>15000</v>
          </cell>
          <cell r="G508">
            <v>0</v>
          </cell>
          <cell r="H508">
            <v>15000</v>
          </cell>
        </row>
        <row r="509">
          <cell r="C509" t="str">
            <v>TR1030</v>
          </cell>
          <cell r="D509" t="str">
            <v>Cargue y botada escombros</v>
          </cell>
          <cell r="E509" t="str">
            <v>m3</v>
          </cell>
          <cell r="F509">
            <v>13300</v>
          </cell>
          <cell r="G509">
            <v>0</v>
          </cell>
          <cell r="H509">
            <v>13300</v>
          </cell>
        </row>
        <row r="510">
          <cell r="C510" t="str">
            <v>TR1040</v>
          </cell>
          <cell r="D510" t="str">
            <v>Transporte de agregados ($/m³.km)</v>
          </cell>
          <cell r="E510" t="str">
            <v>km</v>
          </cell>
          <cell r="F510">
            <v>15000</v>
          </cell>
          <cell r="G510">
            <v>0</v>
          </cell>
          <cell r="H510">
            <v>15000</v>
          </cell>
        </row>
        <row r="511">
          <cell r="C511" t="str">
            <v>TR1050</v>
          </cell>
          <cell r="D511" t="str">
            <v>Transporte de materiales en motocarguero</v>
          </cell>
          <cell r="E511" t="str">
            <v>viaje</v>
          </cell>
          <cell r="F511">
            <v>60000</v>
          </cell>
          <cell r="G511">
            <v>0</v>
          </cell>
          <cell r="H511">
            <v>60000</v>
          </cell>
        </row>
        <row r="512">
          <cell r="C512" t="str">
            <v>TR1060</v>
          </cell>
          <cell r="D512" t="str">
            <v xml:space="preserve">Transporte de materiales en volqueta </v>
          </cell>
          <cell r="E512" t="str">
            <v>viaje</v>
          </cell>
          <cell r="F512">
            <v>550000</v>
          </cell>
          <cell r="G512">
            <v>0</v>
          </cell>
          <cell r="H512">
            <v>550000</v>
          </cell>
        </row>
        <row r="513">
          <cell r="C513" t="str">
            <v>TR1070</v>
          </cell>
          <cell r="D513" t="str">
            <v xml:space="preserve">Transporte de materiales varios </v>
          </cell>
          <cell r="E513" t="str">
            <v>viaje</v>
          </cell>
          <cell r="F513">
            <v>24500</v>
          </cell>
          <cell r="G513">
            <v>0</v>
          </cell>
          <cell r="H513">
            <v>24500</v>
          </cell>
        </row>
        <row r="514">
          <cell r="C514" t="str">
            <v>TR1080</v>
          </cell>
          <cell r="D514" t="str">
            <v>Transporte interno materiales</v>
          </cell>
          <cell r="E514" t="str">
            <v>viaje</v>
          </cell>
          <cell r="F514">
            <v>8800</v>
          </cell>
          <cell r="G514">
            <v>0</v>
          </cell>
          <cell r="H514">
            <v>8800</v>
          </cell>
        </row>
        <row r="515">
          <cell r="C515" t="str">
            <v>VAL0000</v>
          </cell>
          <cell r="D515" t="str">
            <v>VALVULAS</v>
          </cell>
        </row>
        <row r="516">
          <cell r="C516" t="str">
            <v>VALMA3</v>
          </cell>
          <cell r="D516" t="str">
            <v>Válvula mariposa 3"</v>
          </cell>
          <cell r="E516" t="str">
            <v>un</v>
          </cell>
          <cell r="F516">
            <v>235000</v>
          </cell>
          <cell r="G516">
            <v>0</v>
          </cell>
          <cell r="H516">
            <v>235000</v>
          </cell>
        </row>
        <row r="517">
          <cell r="C517" t="str">
            <v>VALMA4</v>
          </cell>
          <cell r="D517" t="str">
            <v>Válvula mariposa 4"</v>
          </cell>
          <cell r="E517" t="str">
            <v>un</v>
          </cell>
          <cell r="F517">
            <v>290000</v>
          </cell>
          <cell r="G517">
            <v>0</v>
          </cell>
          <cell r="H517">
            <v>290000</v>
          </cell>
        </row>
        <row r="518">
          <cell r="C518" t="str">
            <v>VCBB2</v>
          </cell>
          <cell r="D518" t="str">
            <v>Válvula Compuerta sello bronce BB 50 mm</v>
          </cell>
          <cell r="E518" t="str">
            <v>un</v>
          </cell>
          <cell r="F518">
            <v>540000</v>
          </cell>
          <cell r="G518">
            <v>0</v>
          </cell>
          <cell r="H518">
            <v>540000</v>
          </cell>
        </row>
        <row r="519">
          <cell r="C519" t="str">
            <v>VCBB2</v>
          </cell>
          <cell r="D519" t="str">
            <v>Válvula Compuerta sello bronce BB 50 mm</v>
          </cell>
          <cell r="E519" t="str">
            <v>un</v>
          </cell>
          <cell r="F519">
            <v>18000</v>
          </cell>
          <cell r="G519">
            <v>0</v>
          </cell>
          <cell r="H519">
            <v>18000</v>
          </cell>
        </row>
        <row r="520">
          <cell r="C520" t="str">
            <v>VCBB3</v>
          </cell>
          <cell r="D520" t="str">
            <v>Válvula Compuerta sello bronce BB 75 mm</v>
          </cell>
          <cell r="E520" t="str">
            <v>un</v>
          </cell>
          <cell r="F520">
            <v>825000</v>
          </cell>
          <cell r="G520">
            <v>0</v>
          </cell>
          <cell r="H520">
            <v>825000</v>
          </cell>
        </row>
        <row r="521">
          <cell r="C521" t="str">
            <v>VCBB8</v>
          </cell>
          <cell r="D521" t="str">
            <v>Válvula Compuerta sello bronce BB 200 mm</v>
          </cell>
          <cell r="E521" t="str">
            <v>un</v>
          </cell>
          <cell r="F521">
            <v>3300000</v>
          </cell>
          <cell r="G521">
            <v>0</v>
          </cell>
          <cell r="H521">
            <v>3300000</v>
          </cell>
        </row>
        <row r="522">
          <cell r="C522" t="str">
            <v>VCEL1</v>
          </cell>
          <cell r="D522" t="str">
            <v>Válvula Compuerta sello bronce 25mm</v>
          </cell>
          <cell r="E522" t="str">
            <v>un</v>
          </cell>
          <cell r="F522">
            <v>42000</v>
          </cell>
          <cell r="G522">
            <v>0</v>
          </cell>
          <cell r="H522">
            <v>42000</v>
          </cell>
        </row>
        <row r="523">
          <cell r="C523" t="str">
            <v>VCEL2</v>
          </cell>
          <cell r="D523" t="str">
            <v>Válvula Compuerta sello bronce EL 50 mm</v>
          </cell>
          <cell r="E523" t="str">
            <v>un</v>
          </cell>
          <cell r="F523">
            <v>525000</v>
          </cell>
          <cell r="G523">
            <v>0</v>
          </cell>
          <cell r="H523">
            <v>525000</v>
          </cell>
        </row>
        <row r="524">
          <cell r="C524" t="str">
            <v>VCEL3</v>
          </cell>
          <cell r="D524" t="str">
            <v>Válvula Compuerta sello bronce EL 75 mm</v>
          </cell>
          <cell r="E524" t="str">
            <v>un</v>
          </cell>
          <cell r="F524">
            <v>650000</v>
          </cell>
          <cell r="G524">
            <v>0</v>
          </cell>
          <cell r="H524">
            <v>650000</v>
          </cell>
        </row>
        <row r="525">
          <cell r="C525" t="str">
            <v>VCEL4</v>
          </cell>
          <cell r="D525" t="str">
            <v>Válvula Compuerta sello bronce EL 100 mm</v>
          </cell>
          <cell r="E525" t="str">
            <v>un</v>
          </cell>
          <cell r="F525">
            <v>800000</v>
          </cell>
          <cell r="G525">
            <v>0</v>
          </cell>
          <cell r="H525">
            <v>800000</v>
          </cell>
        </row>
        <row r="526">
          <cell r="C526" t="str">
            <v>VCEL6</v>
          </cell>
          <cell r="D526" t="str">
            <v>Válvula Compuerta sello bronce EL 150 mm</v>
          </cell>
          <cell r="E526" t="str">
            <v>un</v>
          </cell>
          <cell r="F526">
            <v>1720000</v>
          </cell>
          <cell r="G526">
            <v>0</v>
          </cell>
          <cell r="H526">
            <v>1720000</v>
          </cell>
        </row>
        <row r="527">
          <cell r="C527" t="str">
            <v>VCELA2</v>
          </cell>
          <cell r="D527" t="str">
            <v>Válvula Compuerta elástica EL 50 mm</v>
          </cell>
          <cell r="E527" t="str">
            <v>un</v>
          </cell>
          <cell r="F527">
            <v>303000</v>
          </cell>
          <cell r="G527">
            <v>0</v>
          </cell>
          <cell r="H527">
            <v>303000</v>
          </cell>
        </row>
        <row r="528">
          <cell r="C528" t="str">
            <v>VCELA3</v>
          </cell>
          <cell r="D528" t="str">
            <v>Válvula Compuerta elástica EL 75 mm</v>
          </cell>
          <cell r="E528" t="str">
            <v>un</v>
          </cell>
          <cell r="F528">
            <v>403000</v>
          </cell>
          <cell r="G528">
            <v>0</v>
          </cell>
          <cell r="H528">
            <v>403000</v>
          </cell>
        </row>
        <row r="529">
          <cell r="C529" t="str">
            <v>VCELA4</v>
          </cell>
          <cell r="D529" t="str">
            <v>Válvula Compuerta elástica EL 100 mm</v>
          </cell>
          <cell r="E529" t="str">
            <v>un</v>
          </cell>
          <cell r="F529">
            <v>572000</v>
          </cell>
          <cell r="G529">
            <v>0</v>
          </cell>
          <cell r="H529">
            <v>572000</v>
          </cell>
        </row>
        <row r="530">
          <cell r="C530" t="str">
            <v>VCELA6</v>
          </cell>
          <cell r="D530" t="str">
            <v>Válvula Compuerta elástica EL 150 mm</v>
          </cell>
          <cell r="E530" t="str">
            <v>un</v>
          </cell>
          <cell r="F530">
            <v>1107000</v>
          </cell>
          <cell r="G530">
            <v>0</v>
          </cell>
          <cell r="H530">
            <v>1107000</v>
          </cell>
        </row>
        <row r="531">
          <cell r="C531" t="str">
            <v>VCHE12</v>
          </cell>
          <cell r="D531" t="str">
            <v>Válvula Cheque ø200mm BxB con contrapesa</v>
          </cell>
          <cell r="E531" t="str">
            <v>un</v>
          </cell>
          <cell r="F531">
            <v>1920000</v>
          </cell>
          <cell r="G531">
            <v>0</v>
          </cell>
          <cell r="H531">
            <v>1920000</v>
          </cell>
        </row>
        <row r="532">
          <cell r="C532" t="str">
            <v>VEN02</v>
          </cell>
          <cell r="D532" t="str">
            <v>Ventosa doble acción 2" brida</v>
          </cell>
          <cell r="E532" t="str">
            <v>un</v>
          </cell>
          <cell r="F532">
            <v>395000</v>
          </cell>
          <cell r="G532">
            <v>0</v>
          </cell>
          <cell r="H532">
            <v>395000</v>
          </cell>
        </row>
        <row r="533">
          <cell r="C533" t="str">
            <v>VEN02</v>
          </cell>
          <cell r="D533" t="str">
            <v>Ventosa doble acción 3" brida</v>
          </cell>
          <cell r="E533" t="str">
            <v>un</v>
          </cell>
          <cell r="F533">
            <v>449000</v>
          </cell>
          <cell r="G533">
            <v>0</v>
          </cell>
          <cell r="H533">
            <v>449000</v>
          </cell>
        </row>
        <row r="534">
          <cell r="C534" t="str">
            <v>VEN04</v>
          </cell>
          <cell r="D534" t="str">
            <v>Ventosa doble acción 4" brida</v>
          </cell>
          <cell r="E534" t="str">
            <v>un</v>
          </cell>
          <cell r="F534">
            <v>698000</v>
          </cell>
          <cell r="G534">
            <v>0</v>
          </cell>
          <cell r="H534">
            <v>698000</v>
          </cell>
        </row>
        <row r="535">
          <cell r="C535" t="str">
            <v>VPVC12</v>
          </cell>
          <cell r="D535" t="str">
            <v>Válvula de regulación - abasto 1/2"</v>
          </cell>
          <cell r="E535" t="str">
            <v>un</v>
          </cell>
          <cell r="F535">
            <v>8052</v>
          </cell>
          <cell r="G535">
            <v>0</v>
          </cell>
          <cell r="H535">
            <v>8052</v>
          </cell>
        </row>
        <row r="536">
          <cell r="C536" t="str">
            <v>VPVC2</v>
          </cell>
          <cell r="D536" t="str">
            <v xml:space="preserve">Válvula PVC ø 25mm (1") </v>
          </cell>
          <cell r="E536" t="str">
            <v>un</v>
          </cell>
          <cell r="F536">
            <v>17479</v>
          </cell>
          <cell r="G536">
            <v>0</v>
          </cell>
          <cell r="H536">
            <v>17479</v>
          </cell>
        </row>
        <row r="537">
          <cell r="D537" t="str">
            <v>costales</v>
          </cell>
          <cell r="E537" t="str">
            <v>un</v>
          </cell>
          <cell r="F537">
            <v>500</v>
          </cell>
        </row>
      </sheetData>
      <sheetData sheetId="14" refreshError="1"/>
      <sheetData sheetId="15" refreshError="1"/>
      <sheetData sheetId="1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 val="CRA.MODI"/>
    </sheetNames>
    <sheetDataSet>
      <sheetData sheetId="0">
        <row r="2">
          <cell r="A2" t="str">
            <v>REGIONAL CUNDINAMARCA</v>
          </cell>
        </row>
      </sheetData>
      <sheetData sheetId="1">
        <row r="2">
          <cell r="A2" t="str">
            <v>REGIONAL CUNDINAMARCA</v>
          </cell>
        </row>
        <row r="9">
          <cell r="E9" t="str">
            <v>EDGAR EDUARDO HERNANDEZ Q.</v>
          </cell>
        </row>
      </sheetData>
      <sheetData sheetId="2">
        <row r="8">
          <cell r="E8" t="str">
            <v>BIMESTRE: JULIO - AGOSTO DE 2001</v>
          </cell>
        </row>
      </sheetData>
      <sheetData sheetId="3">
        <row r="2">
          <cell r="A2" t="str">
            <v>REGIONAL CUNDINAMARCA</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9">
          <cell r="E9" t="str">
            <v>EDGAR EDUARDO HERNANDEZ Q.</v>
          </cell>
        </row>
      </sheetData>
      <sheetData sheetId="50"/>
      <sheetData sheetId="51"/>
      <sheetData sheetId="52">
        <row r="8">
          <cell r="E8" t="str">
            <v>BIMESTRE: JULIO - AGOSTO DE 2001</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2">
          <cell r="A2">
            <v>0</v>
          </cell>
        </row>
      </sheetData>
      <sheetData sheetId="87"/>
      <sheetData sheetId="88" refreshError="1"/>
      <sheetData sheetId="89"/>
      <sheetData sheetId="90"/>
      <sheetData sheetId="91" refreshError="1"/>
      <sheetData sheetId="92" refreshError="1"/>
      <sheetData sheetId="93" refreshError="1"/>
      <sheetData sheetId="9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_ALCDO"/>
      <sheetName val="AIU"/>
      <sheetName val="Amb."/>
      <sheetName val="Póliza"/>
      <sheetName val="BASE CTOS"/>
      <sheetName val="BASE"/>
      <sheetName val="PRESTA"/>
      <sheetName val="MAT_ELEC_ACUED"/>
      <sheetName val="APU L.Elect_PTAP"/>
      <sheetName val="9.7 Resumen Obras"/>
      <sheetName val="9.1 Boc-Aduc-Desaren"/>
      <sheetName val="9.1 APU Boc-Aduc-Desaren"/>
      <sheetName val="9.2_Aduccion"/>
      <sheetName val="9.2 APU_aduccion"/>
      <sheetName val="9.3 PTAP"/>
      <sheetName val="9.3 APU PTAP"/>
      <sheetName val="9.4 Conduccion"/>
      <sheetName val="9.4 APU Conduccion "/>
      <sheetName val="9.5 Tanque"/>
      <sheetName val="9.5 APU Tanque"/>
      <sheetName val="9.6 Redes_Acued"/>
      <sheetName val="9.6 APU Redes"/>
      <sheetName val="8.1 Redes_Alcant."/>
      <sheetName val="8.1 APU_Redes_Alcant."/>
      <sheetName val="MAT_ELECT_PTAR"/>
      <sheetName val="DOMICILIARIAS"/>
      <sheetName val="8.2 APU Domiciliarias"/>
      <sheetName val="ELECT_PTAR"/>
      <sheetName val="APU_ELEC_PTAR"/>
      <sheetName val="9.3_PTAR"/>
      <sheetName val="9.3 APU PTAR"/>
    </sheetNames>
    <sheetDataSet>
      <sheetData sheetId="0"/>
      <sheetData sheetId="1"/>
      <sheetData sheetId="2"/>
      <sheetData sheetId="3"/>
      <sheetData sheetId="4"/>
      <sheetData sheetId="5">
        <row r="8">
          <cell r="D8">
            <v>0.65000000000000013</v>
          </cell>
        </row>
        <row r="14">
          <cell r="D14">
            <v>650000</v>
          </cell>
        </row>
        <row r="64">
          <cell r="D64">
            <v>56000</v>
          </cell>
        </row>
        <row r="1679">
          <cell r="D1679">
            <v>64000</v>
          </cell>
        </row>
        <row r="1697">
          <cell r="D1697">
            <v>2550</v>
          </cell>
        </row>
        <row r="1754">
          <cell r="D1754">
            <v>85000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mplo"/>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sasAmbientales"/>
      <sheetName val="ValidacionPuc"/>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LARACIONES"/>
      <sheetName val="DATOS INICIALES"/>
      <sheetName val="ENTIDADES"/>
      <sheetName val="MEMORIAS"/>
      <sheetName val="AIU"/>
      <sheetName val="PÓLIZAS OBRA"/>
      <sheetName val="LEGALIZACIÓN OBRA"/>
      <sheetName val="PMA"/>
      <sheetName val="PMT"/>
      <sheetName val="PAPSO OBRA"/>
      <sheetName val="APU GEORREFERENCIACIÓN"/>
      <sheetName val="APU CARACTERIZACIÓN"/>
      <sheetName val="AJUSTE ESTUDIOS"/>
      <sheetName val="APU AUXILIARES"/>
      <sheetName val="INSUMOS GENERALES"/>
      <sheetName val="INSUMOS EQUIPOS"/>
      <sheetName val="PRESUPUESTO"/>
      <sheetName val="APU"/>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s>
    <sheetDataSet>
      <sheetData sheetId="0"/>
      <sheetData sheetId="1">
        <row r="7">
          <cell r="B7" t="str">
            <v>MUNICIPIO DE SAN VICENTE FERRER</v>
          </cell>
        </row>
      </sheetData>
      <sheetData sheetId="2"/>
      <sheetData sheetId="3">
        <row r="1">
          <cell r="A1" t="str">
            <v>DEPARTAMENTO DE ANTIOQUIA</v>
          </cell>
          <cell r="B1">
            <v>0</v>
          </cell>
          <cell r="C1">
            <v>0</v>
          </cell>
          <cell r="D1">
            <v>0</v>
          </cell>
          <cell r="E1">
            <v>0</v>
          </cell>
          <cell r="F1">
            <v>0</v>
          </cell>
          <cell r="G1">
            <v>0</v>
          </cell>
          <cell r="H1">
            <v>0</v>
          </cell>
        </row>
        <row r="2">
          <cell r="A2" t="str">
            <v>MUNICIPIO DE SAN VICENTE FERRER</v>
          </cell>
          <cell r="B2">
            <v>0</v>
          </cell>
          <cell r="C2">
            <v>0</v>
          </cell>
          <cell r="D2">
            <v>0</v>
          </cell>
          <cell r="E2">
            <v>0</v>
          </cell>
          <cell r="F2">
            <v>0</v>
          </cell>
          <cell r="G2">
            <v>0</v>
          </cell>
          <cell r="H2">
            <v>0</v>
          </cell>
        </row>
        <row r="3">
          <cell r="A3" t="str">
            <v>PROYECTO:  INTERVENCION DE CALLEJONES EN LA ZONA URBANA DEL MUNICIPIO SAN VICENTE FERRER_CALLEJÓN 01-COCIACA</v>
          </cell>
          <cell r="B3">
            <v>0</v>
          </cell>
          <cell r="C3">
            <v>0</v>
          </cell>
          <cell r="D3">
            <v>0</v>
          </cell>
          <cell r="E3">
            <v>0</v>
          </cell>
          <cell r="F3">
            <v>0</v>
          </cell>
          <cell r="G3">
            <v>0</v>
          </cell>
          <cell r="H3">
            <v>0</v>
          </cell>
        </row>
        <row r="4">
          <cell r="A4">
            <v>0</v>
          </cell>
          <cell r="C4">
            <v>0</v>
          </cell>
          <cell r="D4">
            <v>0</v>
          </cell>
          <cell r="E4">
            <v>0</v>
          </cell>
          <cell r="F4">
            <v>0</v>
          </cell>
          <cell r="G4">
            <v>0</v>
          </cell>
          <cell r="H4">
            <v>0</v>
          </cell>
        </row>
        <row r="5">
          <cell r="A5" t="str">
            <v>MEMORIAS DE OBRA</v>
          </cell>
          <cell r="B5">
            <v>0</v>
          </cell>
          <cell r="C5">
            <v>0</v>
          </cell>
          <cell r="D5">
            <v>0</v>
          </cell>
          <cell r="E5">
            <v>0</v>
          </cell>
          <cell r="F5">
            <v>0</v>
          </cell>
          <cell r="G5">
            <v>0</v>
          </cell>
          <cell r="H5">
            <v>0</v>
          </cell>
        </row>
        <row r="7">
          <cell r="A7" t="str">
            <v>ITEM</v>
          </cell>
          <cell r="B7" t="str">
            <v>DESCRIPCIÓN</v>
          </cell>
          <cell r="C7">
            <v>0</v>
          </cell>
          <cell r="D7">
            <v>0</v>
          </cell>
          <cell r="E7">
            <v>0</v>
          </cell>
          <cell r="F7">
            <v>0</v>
          </cell>
          <cell r="G7" t="str">
            <v>UNIDAD</v>
          </cell>
          <cell r="H7" t="str">
            <v>CANTIDAD</v>
          </cell>
        </row>
        <row r="8">
          <cell r="A8">
            <v>0</v>
          </cell>
          <cell r="B8"/>
          <cell r="C8">
            <v>0</v>
          </cell>
          <cell r="D8">
            <v>0</v>
          </cell>
          <cell r="E8">
            <v>0</v>
          </cell>
          <cell r="F8">
            <v>0</v>
          </cell>
          <cell r="G8"/>
          <cell r="H8"/>
        </row>
        <row r="9">
          <cell r="A9">
            <v>0</v>
          </cell>
          <cell r="B9">
            <v>0</v>
          </cell>
          <cell r="C9">
            <v>0</v>
          </cell>
          <cell r="D9">
            <v>0</v>
          </cell>
          <cell r="E9">
            <v>0</v>
          </cell>
          <cell r="F9">
            <v>0</v>
          </cell>
          <cell r="G9">
            <v>0</v>
          </cell>
        </row>
        <row r="10">
          <cell r="A10" t="str">
            <v>DETALLE</v>
          </cell>
          <cell r="B10">
            <v>0</v>
          </cell>
          <cell r="C10" t="str">
            <v>FACTOR</v>
          </cell>
          <cell r="D10" t="str">
            <v>CANTIDAD</v>
          </cell>
          <cell r="E10" t="str">
            <v>A (ML)</v>
          </cell>
          <cell r="F10" t="str">
            <v>B (M2)</v>
          </cell>
          <cell r="G10" t="str">
            <v>C (M3)</v>
          </cell>
          <cell r="H10" t="str">
            <v>TOTAL</v>
          </cell>
        </row>
        <row r="11">
          <cell r="A11">
            <v>0</v>
          </cell>
          <cell r="B11">
            <v>0</v>
          </cell>
          <cell r="C11">
            <v>0</v>
          </cell>
          <cell r="D11">
            <v>0</v>
          </cell>
          <cell r="E11">
            <v>0</v>
          </cell>
          <cell r="F11">
            <v>0</v>
          </cell>
          <cell r="G11">
            <v>0</v>
          </cell>
          <cell r="H11"/>
        </row>
        <row r="12">
          <cell r="A12">
            <v>0</v>
          </cell>
          <cell r="B12">
            <v>0</v>
          </cell>
          <cell r="C12">
            <v>0</v>
          </cell>
          <cell r="D12">
            <v>0</v>
          </cell>
          <cell r="E12">
            <v>0</v>
          </cell>
          <cell r="F12">
            <v>0</v>
          </cell>
          <cell r="G12">
            <v>0</v>
          </cell>
          <cell r="H12"/>
        </row>
        <row r="13">
          <cell r="A13">
            <v>0</v>
          </cell>
          <cell r="B13">
            <v>0</v>
          </cell>
          <cell r="C13">
            <v>0</v>
          </cell>
          <cell r="D13">
            <v>0</v>
          </cell>
          <cell r="E13">
            <v>0</v>
          </cell>
          <cell r="F13">
            <v>0</v>
          </cell>
          <cell r="G13">
            <v>0</v>
          </cell>
          <cell r="H13"/>
        </row>
        <row r="14">
          <cell r="A14">
            <v>0</v>
          </cell>
          <cell r="B14">
            <v>0</v>
          </cell>
          <cell r="C14">
            <v>0</v>
          </cell>
          <cell r="D14">
            <v>0</v>
          </cell>
          <cell r="E14">
            <v>0</v>
          </cell>
          <cell r="F14">
            <v>0</v>
          </cell>
          <cell r="G14">
            <v>0</v>
          </cell>
          <cell r="H14"/>
        </row>
        <row r="15">
          <cell r="A15">
            <v>0</v>
          </cell>
          <cell r="B15">
            <v>0</v>
          </cell>
          <cell r="C15">
            <v>0</v>
          </cell>
          <cell r="D15">
            <v>0</v>
          </cell>
          <cell r="E15">
            <v>0</v>
          </cell>
          <cell r="F15">
            <v>0</v>
          </cell>
          <cell r="G15">
            <v>0</v>
          </cell>
          <cell r="H15"/>
        </row>
        <row r="16">
          <cell r="A16">
            <v>0</v>
          </cell>
          <cell r="B16">
            <v>0</v>
          </cell>
          <cell r="C16">
            <v>0</v>
          </cell>
          <cell r="D16">
            <v>0</v>
          </cell>
          <cell r="E16">
            <v>0</v>
          </cell>
          <cell r="F16">
            <v>0</v>
          </cell>
          <cell r="G16">
            <v>0</v>
          </cell>
          <cell r="H16"/>
        </row>
        <row r="17">
          <cell r="A17">
            <v>0</v>
          </cell>
          <cell r="B17">
            <v>0</v>
          </cell>
          <cell r="C17">
            <v>0</v>
          </cell>
          <cell r="D17">
            <v>0</v>
          </cell>
          <cell r="E17">
            <v>0</v>
          </cell>
          <cell r="F17">
            <v>0</v>
          </cell>
          <cell r="G17">
            <v>0</v>
          </cell>
          <cell r="H17"/>
        </row>
        <row r="18">
          <cell r="A18">
            <v>0</v>
          </cell>
          <cell r="B18">
            <v>0</v>
          </cell>
          <cell r="C18">
            <v>0</v>
          </cell>
          <cell r="D18">
            <v>0</v>
          </cell>
          <cell r="E18">
            <v>0</v>
          </cell>
          <cell r="F18">
            <v>0</v>
          </cell>
          <cell r="G18">
            <v>0</v>
          </cell>
          <cell r="H18"/>
        </row>
        <row r="19">
          <cell r="A19">
            <v>0</v>
          </cell>
          <cell r="B19">
            <v>0</v>
          </cell>
          <cell r="C19">
            <v>0</v>
          </cell>
          <cell r="D19">
            <v>0</v>
          </cell>
          <cell r="E19">
            <v>0</v>
          </cell>
          <cell r="F19">
            <v>0</v>
          </cell>
          <cell r="G19">
            <v>0</v>
          </cell>
          <cell r="H19"/>
        </row>
        <row r="20">
          <cell r="A20">
            <v>0</v>
          </cell>
          <cell r="B20">
            <v>0</v>
          </cell>
          <cell r="C20">
            <v>0</v>
          </cell>
          <cell r="D20">
            <v>0</v>
          </cell>
          <cell r="E20">
            <v>0</v>
          </cell>
          <cell r="F20">
            <v>0</v>
          </cell>
          <cell r="G20">
            <v>0</v>
          </cell>
          <cell r="H20"/>
        </row>
        <row r="21">
          <cell r="A21">
            <v>0</v>
          </cell>
          <cell r="B21">
            <v>0</v>
          </cell>
          <cell r="C21">
            <v>0</v>
          </cell>
          <cell r="D21">
            <v>0</v>
          </cell>
          <cell r="E21">
            <v>0</v>
          </cell>
          <cell r="F21">
            <v>0</v>
          </cell>
          <cell r="G21">
            <v>0</v>
          </cell>
          <cell r="H21"/>
        </row>
        <row r="22">
          <cell r="A22">
            <v>0</v>
          </cell>
          <cell r="B22">
            <v>0</v>
          </cell>
          <cell r="C22">
            <v>0</v>
          </cell>
          <cell r="D22">
            <v>0</v>
          </cell>
          <cell r="E22">
            <v>0</v>
          </cell>
          <cell r="F22">
            <v>0</v>
          </cell>
          <cell r="G22">
            <v>0</v>
          </cell>
          <cell r="H22"/>
        </row>
        <row r="23">
          <cell r="A23">
            <v>0</v>
          </cell>
          <cell r="B23">
            <v>0</v>
          </cell>
          <cell r="C23">
            <v>0</v>
          </cell>
          <cell r="D23">
            <v>0</v>
          </cell>
          <cell r="E23">
            <v>0</v>
          </cell>
          <cell r="F23">
            <v>0</v>
          </cell>
          <cell r="G23">
            <v>0</v>
          </cell>
          <cell r="H23"/>
        </row>
        <row r="24">
          <cell r="A24">
            <v>0</v>
          </cell>
          <cell r="B24">
            <v>0</v>
          </cell>
          <cell r="C24">
            <v>0</v>
          </cell>
          <cell r="D24">
            <v>0</v>
          </cell>
          <cell r="E24">
            <v>0</v>
          </cell>
          <cell r="F24">
            <v>0</v>
          </cell>
          <cell r="G24">
            <v>0</v>
          </cell>
          <cell r="H24"/>
        </row>
        <row r="25">
          <cell r="A25">
            <v>0</v>
          </cell>
          <cell r="B25">
            <v>0</v>
          </cell>
          <cell r="C25">
            <v>0</v>
          </cell>
          <cell r="D25">
            <v>0</v>
          </cell>
          <cell r="E25">
            <v>0</v>
          </cell>
          <cell r="F25">
            <v>0</v>
          </cell>
          <cell r="G25">
            <v>0</v>
          </cell>
          <cell r="H25"/>
        </row>
        <row r="26">
          <cell r="A26">
            <v>0</v>
          </cell>
          <cell r="B26">
            <v>0</v>
          </cell>
          <cell r="C26">
            <v>0</v>
          </cell>
          <cell r="D26">
            <v>0</v>
          </cell>
          <cell r="E26">
            <v>0</v>
          </cell>
          <cell r="F26">
            <v>0</v>
          </cell>
          <cell r="G26">
            <v>0</v>
          </cell>
          <cell r="H26"/>
        </row>
        <row r="27">
          <cell r="A27">
            <v>0</v>
          </cell>
          <cell r="B27">
            <v>0</v>
          </cell>
          <cell r="C27">
            <v>0</v>
          </cell>
          <cell r="D27">
            <v>0</v>
          </cell>
          <cell r="E27">
            <v>0</v>
          </cell>
          <cell r="F27">
            <v>0</v>
          </cell>
          <cell r="G27">
            <v>0</v>
          </cell>
          <cell r="H27"/>
        </row>
        <row r="28">
          <cell r="A28">
            <v>0</v>
          </cell>
          <cell r="B28">
            <v>0</v>
          </cell>
          <cell r="C28">
            <v>0</v>
          </cell>
          <cell r="D28">
            <v>0</v>
          </cell>
          <cell r="E28">
            <v>0</v>
          </cell>
          <cell r="F28">
            <v>0</v>
          </cell>
          <cell r="G28">
            <v>0</v>
          </cell>
          <cell r="H28"/>
        </row>
        <row r="29">
          <cell r="A29">
            <v>0</v>
          </cell>
          <cell r="B29">
            <v>0</v>
          </cell>
          <cell r="C29">
            <v>0</v>
          </cell>
          <cell r="D29">
            <v>0</v>
          </cell>
          <cell r="E29">
            <v>0</v>
          </cell>
          <cell r="F29">
            <v>0</v>
          </cell>
          <cell r="G29">
            <v>0</v>
          </cell>
          <cell r="H29"/>
        </row>
        <row r="30">
          <cell r="A30">
            <v>0</v>
          </cell>
          <cell r="B30">
            <v>0</v>
          </cell>
          <cell r="C30">
            <v>0</v>
          </cell>
          <cell r="D30">
            <v>0</v>
          </cell>
          <cell r="E30">
            <v>0</v>
          </cell>
          <cell r="F30">
            <v>0</v>
          </cell>
          <cell r="G30">
            <v>0</v>
          </cell>
          <cell r="H30"/>
        </row>
        <row r="31">
          <cell r="A31">
            <v>0</v>
          </cell>
          <cell r="B31">
            <v>0</v>
          </cell>
          <cell r="C31">
            <v>0</v>
          </cell>
          <cell r="D31">
            <v>0</v>
          </cell>
          <cell r="E31">
            <v>0</v>
          </cell>
          <cell r="F31">
            <v>0</v>
          </cell>
          <cell r="G31">
            <v>0</v>
          </cell>
          <cell r="H31"/>
        </row>
        <row r="32">
          <cell r="A32">
            <v>0</v>
          </cell>
          <cell r="B32">
            <v>0</v>
          </cell>
          <cell r="C32">
            <v>0</v>
          </cell>
          <cell r="D32">
            <v>0</v>
          </cell>
          <cell r="E32">
            <v>0</v>
          </cell>
          <cell r="F32">
            <v>0</v>
          </cell>
          <cell r="G32">
            <v>0</v>
          </cell>
          <cell r="H32"/>
        </row>
        <row r="33">
          <cell r="A33">
            <v>0</v>
          </cell>
          <cell r="B33">
            <v>0</v>
          </cell>
          <cell r="C33">
            <v>0</v>
          </cell>
          <cell r="D33">
            <v>0</v>
          </cell>
          <cell r="E33">
            <v>0</v>
          </cell>
          <cell r="F33">
            <v>0</v>
          </cell>
          <cell r="G33">
            <v>0</v>
          </cell>
          <cell r="H33"/>
        </row>
        <row r="34">
          <cell r="A34">
            <v>0</v>
          </cell>
          <cell r="B34">
            <v>0</v>
          </cell>
          <cell r="C34">
            <v>0</v>
          </cell>
          <cell r="D34">
            <v>0</v>
          </cell>
          <cell r="E34">
            <v>0</v>
          </cell>
          <cell r="F34">
            <v>0</v>
          </cell>
          <cell r="G34">
            <v>0</v>
          </cell>
          <cell r="H34"/>
        </row>
        <row r="35">
          <cell r="A35">
            <v>0</v>
          </cell>
          <cell r="B35">
            <v>0</v>
          </cell>
          <cell r="C35">
            <v>0</v>
          </cell>
          <cell r="D35">
            <v>0</v>
          </cell>
          <cell r="E35">
            <v>0</v>
          </cell>
          <cell r="F35">
            <v>0</v>
          </cell>
          <cell r="G35">
            <v>0</v>
          </cell>
          <cell r="H35"/>
        </row>
        <row r="36">
          <cell r="A36">
            <v>0</v>
          </cell>
          <cell r="B36">
            <v>0</v>
          </cell>
          <cell r="C36">
            <v>0</v>
          </cell>
          <cell r="D36">
            <v>0</v>
          </cell>
          <cell r="E36">
            <v>0</v>
          </cell>
          <cell r="F36">
            <v>0</v>
          </cell>
          <cell r="G36">
            <v>0</v>
          </cell>
          <cell r="H36"/>
        </row>
        <row r="37">
          <cell r="A37">
            <v>0</v>
          </cell>
          <cell r="B37">
            <v>0</v>
          </cell>
          <cell r="C37">
            <v>0</v>
          </cell>
          <cell r="D37">
            <v>0</v>
          </cell>
          <cell r="E37">
            <v>0</v>
          </cell>
          <cell r="F37">
            <v>0</v>
          </cell>
          <cell r="G37">
            <v>0</v>
          </cell>
          <cell r="H37"/>
        </row>
        <row r="38">
          <cell r="A38">
            <v>0</v>
          </cell>
          <cell r="B38">
            <v>0</v>
          </cell>
          <cell r="C38">
            <v>0</v>
          </cell>
          <cell r="D38">
            <v>0</v>
          </cell>
          <cell r="E38">
            <v>0</v>
          </cell>
          <cell r="F38">
            <v>0</v>
          </cell>
          <cell r="G38">
            <v>0</v>
          </cell>
          <cell r="H38"/>
        </row>
        <row r="39">
          <cell r="A39">
            <v>0</v>
          </cell>
          <cell r="B39">
            <v>0</v>
          </cell>
          <cell r="C39">
            <v>0</v>
          </cell>
          <cell r="D39">
            <v>0</v>
          </cell>
          <cell r="E39">
            <v>0</v>
          </cell>
          <cell r="F39">
            <v>0</v>
          </cell>
          <cell r="G39">
            <v>0</v>
          </cell>
          <cell r="H39"/>
        </row>
        <row r="40">
          <cell r="A40">
            <v>0</v>
          </cell>
          <cell r="B40">
            <v>0</v>
          </cell>
          <cell r="C40">
            <v>0</v>
          </cell>
          <cell r="D40">
            <v>0</v>
          </cell>
          <cell r="E40">
            <v>0</v>
          </cell>
          <cell r="F40">
            <v>0</v>
          </cell>
          <cell r="G40">
            <v>0</v>
          </cell>
          <cell r="H40"/>
        </row>
        <row r="41">
          <cell r="A41">
            <v>0</v>
          </cell>
          <cell r="B41">
            <v>0</v>
          </cell>
          <cell r="C41">
            <v>0</v>
          </cell>
          <cell r="D41">
            <v>0</v>
          </cell>
          <cell r="E41">
            <v>0</v>
          </cell>
          <cell r="F41">
            <v>0</v>
          </cell>
          <cell r="G41">
            <v>0</v>
          </cell>
          <cell r="H41"/>
        </row>
        <row r="42">
          <cell r="A42" t="str">
            <v>ITEM  - PÁGINA 1</v>
          </cell>
          <cell r="B42">
            <v>0</v>
          </cell>
          <cell r="C42">
            <v>0</v>
          </cell>
          <cell r="D42">
            <v>0</v>
          </cell>
          <cell r="E42">
            <v>0</v>
          </cell>
          <cell r="F42">
            <v>0</v>
          </cell>
          <cell r="G42">
            <v>0</v>
          </cell>
          <cell r="H42">
            <v>0</v>
          </cell>
        </row>
        <row r="43">
          <cell r="A43">
            <v>0</v>
          </cell>
          <cell r="B43">
            <v>0</v>
          </cell>
          <cell r="C43">
            <v>0</v>
          </cell>
          <cell r="D43">
            <v>0</v>
          </cell>
          <cell r="E43">
            <v>0</v>
          </cell>
          <cell r="F43">
            <v>0</v>
          </cell>
          <cell r="G43">
            <v>0</v>
          </cell>
          <cell r="H43"/>
        </row>
        <row r="44">
          <cell r="A44">
            <v>0</v>
          </cell>
          <cell r="B44">
            <v>0</v>
          </cell>
          <cell r="C44">
            <v>0</v>
          </cell>
          <cell r="D44">
            <v>0</v>
          </cell>
          <cell r="E44">
            <v>0</v>
          </cell>
          <cell r="F44">
            <v>0</v>
          </cell>
          <cell r="G44">
            <v>0</v>
          </cell>
          <cell r="H44"/>
        </row>
        <row r="45">
          <cell r="A45">
            <v>0</v>
          </cell>
          <cell r="B45">
            <v>0</v>
          </cell>
          <cell r="C45">
            <v>0</v>
          </cell>
          <cell r="D45">
            <v>0</v>
          </cell>
          <cell r="E45">
            <v>0</v>
          </cell>
          <cell r="F45">
            <v>0</v>
          </cell>
          <cell r="G45">
            <v>0</v>
          </cell>
          <cell r="H45"/>
        </row>
        <row r="46">
          <cell r="A46">
            <v>0</v>
          </cell>
          <cell r="B46">
            <v>0</v>
          </cell>
          <cell r="C46">
            <v>0</v>
          </cell>
          <cell r="D46">
            <v>0</v>
          </cell>
          <cell r="E46">
            <v>0</v>
          </cell>
          <cell r="F46">
            <v>0</v>
          </cell>
          <cell r="G46">
            <v>0</v>
          </cell>
          <cell r="H46"/>
        </row>
        <row r="47">
          <cell r="A47">
            <v>0</v>
          </cell>
          <cell r="B47">
            <v>0</v>
          </cell>
          <cell r="C47">
            <v>0</v>
          </cell>
          <cell r="D47">
            <v>0</v>
          </cell>
          <cell r="E47">
            <v>0</v>
          </cell>
          <cell r="F47">
            <v>0</v>
          </cell>
          <cell r="G47">
            <v>0</v>
          </cell>
          <cell r="H47"/>
        </row>
        <row r="48">
          <cell r="A48">
            <v>0</v>
          </cell>
          <cell r="B48">
            <v>0</v>
          </cell>
          <cell r="C48">
            <v>0</v>
          </cell>
          <cell r="D48">
            <v>0</v>
          </cell>
          <cell r="E48">
            <v>0</v>
          </cell>
          <cell r="F48">
            <v>0</v>
          </cell>
          <cell r="G48">
            <v>0</v>
          </cell>
          <cell r="H48"/>
        </row>
        <row r="49">
          <cell r="A49">
            <v>0</v>
          </cell>
          <cell r="B49">
            <v>0</v>
          </cell>
          <cell r="C49">
            <v>0</v>
          </cell>
          <cell r="D49">
            <v>0</v>
          </cell>
          <cell r="E49">
            <v>0</v>
          </cell>
          <cell r="F49">
            <v>0</v>
          </cell>
          <cell r="G49">
            <v>0</v>
          </cell>
          <cell r="H49"/>
        </row>
        <row r="50">
          <cell r="A50">
            <v>0</v>
          </cell>
          <cell r="B50">
            <v>0</v>
          </cell>
          <cell r="C50">
            <v>0</v>
          </cell>
          <cell r="D50">
            <v>0</v>
          </cell>
          <cell r="E50">
            <v>0</v>
          </cell>
          <cell r="F50">
            <v>0</v>
          </cell>
          <cell r="G50">
            <v>0</v>
          </cell>
          <cell r="H50"/>
        </row>
        <row r="51">
          <cell r="A51">
            <v>0</v>
          </cell>
          <cell r="B51">
            <v>0</v>
          </cell>
          <cell r="C51">
            <v>0</v>
          </cell>
          <cell r="D51">
            <v>0</v>
          </cell>
          <cell r="E51">
            <v>0</v>
          </cell>
          <cell r="F51">
            <v>0</v>
          </cell>
          <cell r="G51">
            <v>0</v>
          </cell>
          <cell r="H51"/>
        </row>
        <row r="52">
          <cell r="A52">
            <v>0</v>
          </cell>
          <cell r="B52">
            <v>0</v>
          </cell>
          <cell r="C52">
            <v>0</v>
          </cell>
          <cell r="D52">
            <v>0</v>
          </cell>
          <cell r="E52">
            <v>0</v>
          </cell>
          <cell r="F52">
            <v>0</v>
          </cell>
          <cell r="G52">
            <v>0</v>
          </cell>
          <cell r="H52"/>
        </row>
        <row r="53">
          <cell r="A53">
            <v>0</v>
          </cell>
          <cell r="B53">
            <v>0</v>
          </cell>
          <cell r="C53">
            <v>0</v>
          </cell>
          <cell r="D53">
            <v>0</v>
          </cell>
          <cell r="E53">
            <v>0</v>
          </cell>
          <cell r="F53">
            <v>0</v>
          </cell>
          <cell r="G53">
            <v>0</v>
          </cell>
          <cell r="H53"/>
        </row>
        <row r="54">
          <cell r="A54">
            <v>0</v>
          </cell>
          <cell r="B54">
            <v>0</v>
          </cell>
          <cell r="C54">
            <v>0</v>
          </cell>
          <cell r="D54">
            <v>0</v>
          </cell>
          <cell r="E54">
            <v>0</v>
          </cell>
          <cell r="F54">
            <v>0</v>
          </cell>
          <cell r="G54">
            <v>0</v>
          </cell>
          <cell r="H54"/>
        </row>
        <row r="55">
          <cell r="A55">
            <v>0</v>
          </cell>
          <cell r="B55">
            <v>0</v>
          </cell>
          <cell r="C55">
            <v>0</v>
          </cell>
          <cell r="D55">
            <v>0</v>
          </cell>
          <cell r="E55">
            <v>0</v>
          </cell>
          <cell r="F55">
            <v>0</v>
          </cell>
          <cell r="G55">
            <v>0</v>
          </cell>
          <cell r="H55"/>
        </row>
        <row r="56">
          <cell r="A56">
            <v>0</v>
          </cell>
          <cell r="B56">
            <v>0</v>
          </cell>
          <cell r="C56">
            <v>0</v>
          </cell>
          <cell r="D56">
            <v>0</v>
          </cell>
          <cell r="E56">
            <v>0</v>
          </cell>
          <cell r="F56">
            <v>0</v>
          </cell>
          <cell r="G56">
            <v>0</v>
          </cell>
          <cell r="H56"/>
        </row>
        <row r="57">
          <cell r="A57">
            <v>0</v>
          </cell>
          <cell r="B57">
            <v>0</v>
          </cell>
          <cell r="C57">
            <v>0</v>
          </cell>
          <cell r="D57">
            <v>0</v>
          </cell>
          <cell r="E57">
            <v>0</v>
          </cell>
          <cell r="F57">
            <v>0</v>
          </cell>
          <cell r="G57">
            <v>0</v>
          </cell>
          <cell r="H57"/>
        </row>
        <row r="58">
          <cell r="A58">
            <v>0</v>
          </cell>
          <cell r="B58">
            <v>0</v>
          </cell>
          <cell r="C58">
            <v>0</v>
          </cell>
          <cell r="D58">
            <v>0</v>
          </cell>
          <cell r="E58">
            <v>0</v>
          </cell>
          <cell r="F58">
            <v>0</v>
          </cell>
          <cell r="G58">
            <v>0</v>
          </cell>
          <cell r="H58"/>
        </row>
        <row r="59">
          <cell r="A59">
            <v>0</v>
          </cell>
          <cell r="B59">
            <v>0</v>
          </cell>
          <cell r="C59">
            <v>0</v>
          </cell>
          <cell r="D59">
            <v>0</v>
          </cell>
          <cell r="E59">
            <v>0</v>
          </cell>
          <cell r="F59">
            <v>0</v>
          </cell>
          <cell r="G59">
            <v>0</v>
          </cell>
          <cell r="H59"/>
        </row>
        <row r="60">
          <cell r="A60" t="str">
            <v xml:space="preserve">TOTAL CANTIDAD ITEM </v>
          </cell>
          <cell r="B60">
            <v>0</v>
          </cell>
          <cell r="C60">
            <v>0</v>
          </cell>
          <cell r="D60">
            <v>0</v>
          </cell>
          <cell r="E60">
            <v>0</v>
          </cell>
          <cell r="F60">
            <v>0</v>
          </cell>
          <cell r="G60">
            <v>0</v>
          </cell>
          <cell r="H60"/>
        </row>
        <row r="61">
          <cell r="A61" t="str">
            <v>INSERTE PLANO, GRÁFICO O ESQUEMA AQUÍ</v>
          </cell>
          <cell r="B61">
            <v>0</v>
          </cell>
          <cell r="C61">
            <v>0</v>
          </cell>
          <cell r="D61">
            <v>0</v>
          </cell>
          <cell r="E61">
            <v>0</v>
          </cell>
          <cell r="F61">
            <v>0</v>
          </cell>
          <cell r="G61">
            <v>0</v>
          </cell>
          <cell r="H61">
            <v>0</v>
          </cell>
        </row>
        <row r="62">
          <cell r="A62">
            <v>0</v>
          </cell>
          <cell r="B62">
            <v>0</v>
          </cell>
          <cell r="C62">
            <v>0</v>
          </cell>
          <cell r="D62">
            <v>0</v>
          </cell>
          <cell r="E62">
            <v>0</v>
          </cell>
          <cell r="F62">
            <v>0</v>
          </cell>
          <cell r="G62">
            <v>0</v>
          </cell>
          <cell r="H62">
            <v>0</v>
          </cell>
        </row>
        <row r="63">
          <cell r="A63">
            <v>0</v>
          </cell>
          <cell r="B63">
            <v>0</v>
          </cell>
          <cell r="C63">
            <v>0</v>
          </cell>
          <cell r="D63">
            <v>0</v>
          </cell>
          <cell r="E63">
            <v>0</v>
          </cell>
          <cell r="F63">
            <v>0</v>
          </cell>
          <cell r="G63">
            <v>0</v>
          </cell>
          <cell r="H63">
            <v>0</v>
          </cell>
        </row>
        <row r="64">
          <cell r="A64">
            <v>0</v>
          </cell>
          <cell r="B64">
            <v>0</v>
          </cell>
          <cell r="C64">
            <v>0</v>
          </cell>
          <cell r="D64">
            <v>0</v>
          </cell>
          <cell r="E64">
            <v>0</v>
          </cell>
          <cell r="F64">
            <v>0</v>
          </cell>
          <cell r="G64">
            <v>0</v>
          </cell>
          <cell r="H64">
            <v>0</v>
          </cell>
        </row>
        <row r="65">
          <cell r="A65">
            <v>0</v>
          </cell>
          <cell r="B65">
            <v>0</v>
          </cell>
          <cell r="C65">
            <v>0</v>
          </cell>
          <cell r="D65">
            <v>0</v>
          </cell>
          <cell r="E65">
            <v>0</v>
          </cell>
          <cell r="F65">
            <v>0</v>
          </cell>
          <cell r="G65">
            <v>0</v>
          </cell>
          <cell r="H65">
            <v>0</v>
          </cell>
        </row>
        <row r="66">
          <cell r="A66">
            <v>0</v>
          </cell>
          <cell r="B66">
            <v>0</v>
          </cell>
          <cell r="C66">
            <v>0</v>
          </cell>
          <cell r="D66">
            <v>0</v>
          </cell>
          <cell r="E66">
            <v>0</v>
          </cell>
          <cell r="F66">
            <v>0</v>
          </cell>
          <cell r="G66">
            <v>0</v>
          </cell>
          <cell r="H66">
            <v>0</v>
          </cell>
        </row>
        <row r="67">
          <cell r="A67">
            <v>0</v>
          </cell>
          <cell r="B67">
            <v>0</v>
          </cell>
          <cell r="C67">
            <v>0</v>
          </cell>
          <cell r="D67">
            <v>0</v>
          </cell>
          <cell r="E67">
            <v>0</v>
          </cell>
          <cell r="F67">
            <v>0</v>
          </cell>
          <cell r="G67">
            <v>0</v>
          </cell>
          <cell r="H67">
            <v>0</v>
          </cell>
        </row>
        <row r="68">
          <cell r="A68">
            <v>0</v>
          </cell>
          <cell r="B68">
            <v>0</v>
          </cell>
          <cell r="C68">
            <v>0</v>
          </cell>
          <cell r="D68">
            <v>0</v>
          </cell>
          <cell r="E68">
            <v>0</v>
          </cell>
          <cell r="F68">
            <v>0</v>
          </cell>
          <cell r="G68">
            <v>0</v>
          </cell>
          <cell r="H68">
            <v>0</v>
          </cell>
        </row>
        <row r="69">
          <cell r="A69">
            <v>0</v>
          </cell>
          <cell r="B69">
            <v>0</v>
          </cell>
          <cell r="C69">
            <v>0</v>
          </cell>
          <cell r="D69">
            <v>0</v>
          </cell>
          <cell r="E69">
            <v>0</v>
          </cell>
          <cell r="F69">
            <v>0</v>
          </cell>
          <cell r="G69">
            <v>0</v>
          </cell>
          <cell r="H69">
            <v>0</v>
          </cell>
        </row>
        <row r="70">
          <cell r="A70">
            <v>0</v>
          </cell>
          <cell r="B70">
            <v>0</v>
          </cell>
          <cell r="C70">
            <v>0</v>
          </cell>
          <cell r="D70">
            <v>0</v>
          </cell>
          <cell r="E70">
            <v>0</v>
          </cell>
          <cell r="F70">
            <v>0</v>
          </cell>
          <cell r="G70">
            <v>0</v>
          </cell>
          <cell r="H70">
            <v>0</v>
          </cell>
        </row>
        <row r="71">
          <cell r="A71">
            <v>0</v>
          </cell>
          <cell r="B71">
            <v>0</v>
          </cell>
          <cell r="C71">
            <v>0</v>
          </cell>
          <cell r="D71">
            <v>0</v>
          </cell>
          <cell r="E71">
            <v>0</v>
          </cell>
          <cell r="F71">
            <v>0</v>
          </cell>
          <cell r="G71">
            <v>0</v>
          </cell>
          <cell r="H71">
            <v>0</v>
          </cell>
        </row>
        <row r="72">
          <cell r="A72">
            <v>0</v>
          </cell>
          <cell r="B72">
            <v>0</v>
          </cell>
          <cell r="C72">
            <v>0</v>
          </cell>
          <cell r="D72">
            <v>0</v>
          </cell>
          <cell r="E72">
            <v>0</v>
          </cell>
          <cell r="F72">
            <v>0</v>
          </cell>
          <cell r="G72">
            <v>0</v>
          </cell>
          <cell r="H72">
            <v>0</v>
          </cell>
        </row>
        <row r="73">
          <cell r="A73">
            <v>0</v>
          </cell>
          <cell r="B73">
            <v>0</v>
          </cell>
          <cell r="C73">
            <v>0</v>
          </cell>
          <cell r="D73">
            <v>0</v>
          </cell>
          <cell r="E73">
            <v>0</v>
          </cell>
          <cell r="F73">
            <v>0</v>
          </cell>
          <cell r="G73">
            <v>0</v>
          </cell>
          <cell r="H73">
            <v>0</v>
          </cell>
        </row>
        <row r="74">
          <cell r="A74">
            <v>0</v>
          </cell>
          <cell r="B74">
            <v>0</v>
          </cell>
          <cell r="C74">
            <v>0</v>
          </cell>
          <cell r="D74">
            <v>0</v>
          </cell>
          <cell r="E74">
            <v>0</v>
          </cell>
          <cell r="F74">
            <v>0</v>
          </cell>
          <cell r="G74">
            <v>0</v>
          </cell>
          <cell r="H74">
            <v>0</v>
          </cell>
        </row>
        <row r="75">
          <cell r="A75">
            <v>0</v>
          </cell>
          <cell r="B75">
            <v>0</v>
          </cell>
          <cell r="C75">
            <v>0</v>
          </cell>
          <cell r="D75">
            <v>0</v>
          </cell>
          <cell r="E75">
            <v>0</v>
          </cell>
          <cell r="F75">
            <v>0</v>
          </cell>
          <cell r="G75">
            <v>0</v>
          </cell>
          <cell r="H75">
            <v>0</v>
          </cell>
        </row>
        <row r="76">
          <cell r="A76">
            <v>0</v>
          </cell>
          <cell r="B76">
            <v>0</v>
          </cell>
          <cell r="C76">
            <v>0</v>
          </cell>
          <cell r="D76">
            <v>0</v>
          </cell>
          <cell r="E76">
            <v>0</v>
          </cell>
          <cell r="F76">
            <v>0</v>
          </cell>
          <cell r="G76">
            <v>0</v>
          </cell>
          <cell r="H76">
            <v>0</v>
          </cell>
        </row>
        <row r="77">
          <cell r="A77">
            <v>0</v>
          </cell>
          <cell r="B77">
            <v>0</v>
          </cell>
          <cell r="C77">
            <v>0</v>
          </cell>
          <cell r="D77">
            <v>0</v>
          </cell>
          <cell r="E77">
            <v>0</v>
          </cell>
          <cell r="F77">
            <v>0</v>
          </cell>
          <cell r="G77">
            <v>0</v>
          </cell>
          <cell r="H77">
            <v>0</v>
          </cell>
        </row>
        <row r="78">
          <cell r="A78">
            <v>0</v>
          </cell>
          <cell r="B78">
            <v>0</v>
          </cell>
          <cell r="C78">
            <v>0</v>
          </cell>
          <cell r="D78">
            <v>0</v>
          </cell>
          <cell r="E78">
            <v>0</v>
          </cell>
          <cell r="F78">
            <v>0</v>
          </cell>
          <cell r="G78">
            <v>0</v>
          </cell>
          <cell r="H78">
            <v>0</v>
          </cell>
        </row>
        <row r="79">
          <cell r="A79">
            <v>0</v>
          </cell>
          <cell r="B79">
            <v>0</v>
          </cell>
          <cell r="C79">
            <v>0</v>
          </cell>
          <cell r="D79">
            <v>0</v>
          </cell>
          <cell r="E79">
            <v>0</v>
          </cell>
          <cell r="F79">
            <v>0</v>
          </cell>
          <cell r="G79">
            <v>0</v>
          </cell>
          <cell r="H79">
            <v>0</v>
          </cell>
        </row>
        <row r="80">
          <cell r="A80">
            <v>0</v>
          </cell>
          <cell r="B80">
            <v>0</v>
          </cell>
          <cell r="C80">
            <v>0</v>
          </cell>
          <cell r="D80">
            <v>0</v>
          </cell>
          <cell r="E80">
            <v>0</v>
          </cell>
          <cell r="F80">
            <v>0</v>
          </cell>
          <cell r="G80">
            <v>0</v>
          </cell>
          <cell r="H80">
            <v>0</v>
          </cell>
        </row>
        <row r="81">
          <cell r="A81">
            <v>0</v>
          </cell>
          <cell r="C81">
            <v>0</v>
          </cell>
          <cell r="D81">
            <v>0</v>
          </cell>
          <cell r="E81">
            <v>0</v>
          </cell>
          <cell r="F81">
            <v>0</v>
          </cell>
          <cell r="G81">
            <v>0</v>
          </cell>
        </row>
        <row r="82">
          <cell r="A82">
            <v>0</v>
          </cell>
          <cell r="C82">
            <v>0</v>
          </cell>
          <cell r="D82">
            <v>0</v>
          </cell>
          <cell r="E82">
            <v>0</v>
          </cell>
          <cell r="F82">
            <v>0</v>
          </cell>
          <cell r="G82">
            <v>0</v>
          </cell>
        </row>
        <row r="83">
          <cell r="A83">
            <v>0</v>
          </cell>
          <cell r="B83">
            <v>0</v>
          </cell>
          <cell r="C83">
            <v>0</v>
          </cell>
          <cell r="D83">
            <v>0</v>
          </cell>
          <cell r="E83">
            <v>0</v>
          </cell>
          <cell r="F83">
            <v>0</v>
          </cell>
          <cell r="G83">
            <v>0</v>
          </cell>
        </row>
        <row r="84">
          <cell r="A84">
            <v>0</v>
          </cell>
          <cell r="B84" t="str">
            <v>OVIDIO HURTADO MOSQUERA</v>
          </cell>
          <cell r="C84">
            <v>0</v>
          </cell>
          <cell r="D84">
            <v>0</v>
          </cell>
          <cell r="E84">
            <v>0</v>
          </cell>
          <cell r="F84">
            <v>0</v>
          </cell>
          <cell r="G84">
            <v>0</v>
          </cell>
        </row>
        <row r="85">
          <cell r="A85">
            <v>0</v>
          </cell>
          <cell r="B85" t="str">
            <v>Consultor</v>
          </cell>
          <cell r="C85">
            <v>0</v>
          </cell>
          <cell r="D85">
            <v>0</v>
          </cell>
          <cell r="E85">
            <v>0</v>
          </cell>
          <cell r="F85">
            <v>0</v>
          </cell>
          <cell r="G85">
            <v>0</v>
          </cell>
        </row>
        <row r="86">
          <cell r="A86">
            <v>0</v>
          </cell>
          <cell r="B86" t="str">
            <v>Consultor</v>
          </cell>
          <cell r="C86">
            <v>0</v>
          </cell>
          <cell r="D86">
            <v>0</v>
          </cell>
          <cell r="E86">
            <v>0</v>
          </cell>
          <cell r="F86">
            <v>0</v>
          </cell>
          <cell r="G86">
            <v>0</v>
          </cell>
        </row>
        <row r="87">
          <cell r="A87">
            <v>0</v>
          </cell>
          <cell r="B87" t="str">
            <v>M.P. 05202-260189 ANT</v>
          </cell>
          <cell r="C87" t="str">
            <v>ITEM  - PÁGINA 2</v>
          </cell>
          <cell r="D87">
            <v>0</v>
          </cell>
          <cell r="E87">
            <v>0</v>
          </cell>
          <cell r="F87">
            <v>0</v>
          </cell>
          <cell r="G87">
            <v>0</v>
          </cell>
          <cell r="H87">
            <v>0</v>
          </cell>
        </row>
        <row r="88">
          <cell r="A88" t="str">
            <v>DEPARTAMENTO DE ANTIOQUIA</v>
          </cell>
          <cell r="B88">
            <v>0</v>
          </cell>
          <cell r="C88">
            <v>0</v>
          </cell>
          <cell r="D88">
            <v>0</v>
          </cell>
          <cell r="E88">
            <v>0</v>
          </cell>
          <cell r="F88">
            <v>0</v>
          </cell>
          <cell r="G88">
            <v>0</v>
          </cell>
          <cell r="H88">
            <v>0</v>
          </cell>
        </row>
        <row r="89">
          <cell r="A89" t="str">
            <v>MUNICIPIO DE SAN VICENTE FERRER</v>
          </cell>
          <cell r="B89">
            <v>0</v>
          </cell>
          <cell r="C89">
            <v>0</v>
          </cell>
          <cell r="D89">
            <v>0</v>
          </cell>
          <cell r="E89">
            <v>0</v>
          </cell>
          <cell r="F89">
            <v>0</v>
          </cell>
          <cell r="G89">
            <v>0</v>
          </cell>
          <cell r="H89">
            <v>0</v>
          </cell>
        </row>
        <row r="90">
          <cell r="A90" t="str">
            <v>PROYECTO:  INTERVENCION DE CALLEJONES EN LA ZONA URBANA DEL MUNICIPIO SAN VICENTE FERRER_CALLEJÓN 01-COCIACA</v>
          </cell>
          <cell r="B90">
            <v>0</v>
          </cell>
          <cell r="C90">
            <v>0</v>
          </cell>
          <cell r="D90">
            <v>0</v>
          </cell>
          <cell r="E90">
            <v>0</v>
          </cell>
          <cell r="F90">
            <v>0</v>
          </cell>
          <cell r="G90">
            <v>0</v>
          </cell>
          <cell r="H90">
            <v>0</v>
          </cell>
        </row>
        <row r="91">
          <cell r="A91">
            <v>0</v>
          </cell>
          <cell r="C91">
            <v>0</v>
          </cell>
          <cell r="D91">
            <v>0</v>
          </cell>
          <cell r="E91">
            <v>0</v>
          </cell>
          <cell r="F91">
            <v>0</v>
          </cell>
          <cell r="G91">
            <v>0</v>
          </cell>
          <cell r="H91">
            <v>0</v>
          </cell>
        </row>
        <row r="92">
          <cell r="A92" t="str">
            <v>MEMORIAS DE OBRA</v>
          </cell>
          <cell r="B92">
            <v>0</v>
          </cell>
          <cell r="C92">
            <v>0</v>
          </cell>
          <cell r="D92">
            <v>0</v>
          </cell>
          <cell r="E92">
            <v>0</v>
          </cell>
          <cell r="F92">
            <v>0</v>
          </cell>
          <cell r="G92">
            <v>0</v>
          </cell>
          <cell r="H92">
            <v>0</v>
          </cell>
        </row>
        <row r="94">
          <cell r="A94" t="str">
            <v>ITEM</v>
          </cell>
          <cell r="B94" t="str">
            <v>DESCRIPCIÓN</v>
          </cell>
          <cell r="C94">
            <v>0</v>
          </cell>
          <cell r="D94">
            <v>0</v>
          </cell>
          <cell r="E94">
            <v>0</v>
          </cell>
          <cell r="F94">
            <v>0</v>
          </cell>
          <cell r="G94" t="str">
            <v>UNIDAD</v>
          </cell>
          <cell r="H94" t="str">
            <v>CANTIDAD</v>
          </cell>
        </row>
        <row r="95">
          <cell r="A95" t="str">
            <v>1.1</v>
          </cell>
          <cell r="B95" t="str">
            <v xml:space="preserve">Localizacion Y Replanteo </v>
          </cell>
          <cell r="C95">
            <v>0</v>
          </cell>
          <cell r="D95">
            <v>0</v>
          </cell>
          <cell r="E95">
            <v>0</v>
          </cell>
          <cell r="F95">
            <v>0</v>
          </cell>
          <cell r="G95" t="str">
            <v>día</v>
          </cell>
          <cell r="H95">
            <v>3</v>
          </cell>
        </row>
        <row r="96">
          <cell r="A96">
            <v>0</v>
          </cell>
          <cell r="B96">
            <v>0</v>
          </cell>
          <cell r="C96">
            <v>0</v>
          </cell>
          <cell r="D96">
            <v>0</v>
          </cell>
          <cell r="E96">
            <v>0</v>
          </cell>
          <cell r="F96">
            <v>0</v>
          </cell>
          <cell r="G96">
            <v>0</v>
          </cell>
        </row>
        <row r="97">
          <cell r="A97" t="str">
            <v>DETALLE</v>
          </cell>
          <cell r="B97">
            <v>0</v>
          </cell>
          <cell r="C97" t="str">
            <v>FACTOR</v>
          </cell>
          <cell r="D97" t="str">
            <v>CANTIDAD</v>
          </cell>
          <cell r="E97" t="str">
            <v>A (ML)</v>
          </cell>
          <cell r="F97" t="str">
            <v>B (M2)</v>
          </cell>
          <cell r="G97" t="str">
            <v>C (M3)</v>
          </cell>
          <cell r="H97" t="str">
            <v>TOTAL</v>
          </cell>
        </row>
        <row r="98">
          <cell r="A98" t="str">
            <v>localización de escalas y accesorios</v>
          </cell>
          <cell r="B98">
            <v>0</v>
          </cell>
          <cell r="C98">
            <v>1</v>
          </cell>
          <cell r="D98">
            <v>3</v>
          </cell>
          <cell r="E98">
            <v>1</v>
          </cell>
          <cell r="F98">
            <v>1</v>
          </cell>
          <cell r="G98">
            <v>1</v>
          </cell>
          <cell r="H98">
            <v>3</v>
          </cell>
        </row>
        <row r="99">
          <cell r="A99">
            <v>0</v>
          </cell>
          <cell r="B99">
            <v>0</v>
          </cell>
          <cell r="C99">
            <v>0</v>
          </cell>
          <cell r="D99">
            <v>0</v>
          </cell>
          <cell r="E99">
            <v>0</v>
          </cell>
          <cell r="F99">
            <v>0</v>
          </cell>
          <cell r="G99">
            <v>0</v>
          </cell>
          <cell r="H99"/>
        </row>
        <row r="100">
          <cell r="A100">
            <v>0</v>
          </cell>
          <cell r="B100">
            <v>0</v>
          </cell>
          <cell r="C100">
            <v>0</v>
          </cell>
          <cell r="D100">
            <v>0</v>
          </cell>
          <cell r="E100">
            <v>0</v>
          </cell>
          <cell r="F100">
            <v>0</v>
          </cell>
          <cell r="G100">
            <v>0</v>
          </cell>
          <cell r="H100"/>
        </row>
        <row r="101">
          <cell r="A101">
            <v>0</v>
          </cell>
          <cell r="B101">
            <v>0</v>
          </cell>
          <cell r="C101">
            <v>0</v>
          </cell>
          <cell r="D101">
            <v>0</v>
          </cell>
          <cell r="E101">
            <v>0</v>
          </cell>
          <cell r="F101">
            <v>0</v>
          </cell>
          <cell r="G101">
            <v>0</v>
          </cell>
          <cell r="H101"/>
        </row>
        <row r="102">
          <cell r="A102">
            <v>0</v>
          </cell>
          <cell r="B102">
            <v>0</v>
          </cell>
          <cell r="C102">
            <v>0</v>
          </cell>
          <cell r="D102">
            <v>0</v>
          </cell>
          <cell r="E102">
            <v>0</v>
          </cell>
          <cell r="F102">
            <v>0</v>
          </cell>
          <cell r="G102">
            <v>0</v>
          </cell>
          <cell r="H102"/>
        </row>
        <row r="103">
          <cell r="A103">
            <v>0</v>
          </cell>
          <cell r="B103">
            <v>0</v>
          </cell>
          <cell r="C103">
            <v>0</v>
          </cell>
          <cell r="D103">
            <v>0</v>
          </cell>
          <cell r="E103">
            <v>0</v>
          </cell>
          <cell r="F103">
            <v>0</v>
          </cell>
          <cell r="G103">
            <v>0</v>
          </cell>
          <cell r="H103"/>
        </row>
        <row r="104">
          <cell r="A104">
            <v>0</v>
          </cell>
          <cell r="B104">
            <v>0</v>
          </cell>
          <cell r="C104">
            <v>0</v>
          </cell>
          <cell r="D104">
            <v>0</v>
          </cell>
          <cell r="E104">
            <v>0</v>
          </cell>
          <cell r="F104">
            <v>0</v>
          </cell>
          <cell r="G104">
            <v>0</v>
          </cell>
          <cell r="H104"/>
        </row>
        <row r="105">
          <cell r="A105">
            <v>0</v>
          </cell>
          <cell r="B105">
            <v>0</v>
          </cell>
          <cell r="C105">
            <v>0</v>
          </cell>
          <cell r="D105">
            <v>0</v>
          </cell>
          <cell r="E105">
            <v>0</v>
          </cell>
          <cell r="F105">
            <v>0</v>
          </cell>
          <cell r="G105">
            <v>0</v>
          </cell>
          <cell r="H105"/>
        </row>
        <row r="106">
          <cell r="A106">
            <v>0</v>
          </cell>
          <cell r="B106">
            <v>0</v>
          </cell>
          <cell r="C106">
            <v>0</v>
          </cell>
          <cell r="D106">
            <v>0</v>
          </cell>
          <cell r="E106">
            <v>0</v>
          </cell>
          <cell r="F106">
            <v>0</v>
          </cell>
          <cell r="G106">
            <v>0</v>
          </cell>
          <cell r="H106"/>
        </row>
        <row r="107">
          <cell r="A107">
            <v>0</v>
          </cell>
          <cell r="B107">
            <v>0</v>
          </cell>
          <cell r="C107">
            <v>0</v>
          </cell>
          <cell r="D107">
            <v>0</v>
          </cell>
          <cell r="E107">
            <v>0</v>
          </cell>
          <cell r="F107">
            <v>0</v>
          </cell>
          <cell r="G107">
            <v>0</v>
          </cell>
          <cell r="H107"/>
        </row>
        <row r="108">
          <cell r="A108">
            <v>0</v>
          </cell>
          <cell r="B108">
            <v>0</v>
          </cell>
          <cell r="C108">
            <v>0</v>
          </cell>
          <cell r="D108">
            <v>0</v>
          </cell>
          <cell r="E108">
            <v>0</v>
          </cell>
          <cell r="F108">
            <v>0</v>
          </cell>
          <cell r="G108">
            <v>0</v>
          </cell>
          <cell r="H108"/>
        </row>
        <row r="109">
          <cell r="A109">
            <v>0</v>
          </cell>
          <cell r="B109">
            <v>0</v>
          </cell>
          <cell r="C109">
            <v>0</v>
          </cell>
          <cell r="D109">
            <v>0</v>
          </cell>
          <cell r="E109">
            <v>0</v>
          </cell>
          <cell r="F109">
            <v>0</v>
          </cell>
          <cell r="G109">
            <v>0</v>
          </cell>
          <cell r="H109"/>
        </row>
        <row r="110">
          <cell r="A110">
            <v>0</v>
          </cell>
          <cell r="B110">
            <v>0</v>
          </cell>
          <cell r="C110">
            <v>0</v>
          </cell>
          <cell r="D110">
            <v>0</v>
          </cell>
          <cell r="E110">
            <v>0</v>
          </cell>
          <cell r="F110">
            <v>0</v>
          </cell>
          <cell r="G110">
            <v>0</v>
          </cell>
          <cell r="H110"/>
        </row>
        <row r="111">
          <cell r="A111">
            <v>0</v>
          </cell>
          <cell r="B111">
            <v>0</v>
          </cell>
          <cell r="C111">
            <v>0</v>
          </cell>
          <cell r="D111">
            <v>0</v>
          </cell>
          <cell r="E111">
            <v>0</v>
          </cell>
          <cell r="F111">
            <v>0</v>
          </cell>
          <cell r="G111">
            <v>0</v>
          </cell>
          <cell r="H111"/>
        </row>
        <row r="112">
          <cell r="A112">
            <v>0</v>
          </cell>
          <cell r="B112">
            <v>0</v>
          </cell>
          <cell r="C112">
            <v>0</v>
          </cell>
          <cell r="D112">
            <v>0</v>
          </cell>
          <cell r="E112">
            <v>0</v>
          </cell>
          <cell r="F112">
            <v>0</v>
          </cell>
          <cell r="G112">
            <v>0</v>
          </cell>
          <cell r="H112"/>
        </row>
        <row r="113">
          <cell r="A113">
            <v>0</v>
          </cell>
          <cell r="B113">
            <v>0</v>
          </cell>
          <cell r="C113">
            <v>0</v>
          </cell>
          <cell r="D113">
            <v>0</v>
          </cell>
          <cell r="E113">
            <v>0</v>
          </cell>
          <cell r="F113">
            <v>0</v>
          </cell>
          <cell r="G113">
            <v>0</v>
          </cell>
          <cell r="H113"/>
        </row>
        <row r="114">
          <cell r="A114">
            <v>0</v>
          </cell>
          <cell r="B114">
            <v>0</v>
          </cell>
          <cell r="C114">
            <v>0</v>
          </cell>
          <cell r="D114">
            <v>0</v>
          </cell>
          <cell r="E114">
            <v>0</v>
          </cell>
          <cell r="F114">
            <v>0</v>
          </cell>
          <cell r="G114">
            <v>0</v>
          </cell>
          <cell r="H114"/>
        </row>
        <row r="115">
          <cell r="A115">
            <v>0</v>
          </cell>
          <cell r="B115">
            <v>0</v>
          </cell>
          <cell r="C115">
            <v>0</v>
          </cell>
          <cell r="D115">
            <v>0</v>
          </cell>
          <cell r="E115">
            <v>0</v>
          </cell>
          <cell r="F115">
            <v>0</v>
          </cell>
          <cell r="G115">
            <v>0</v>
          </cell>
          <cell r="H115"/>
        </row>
        <row r="116">
          <cell r="A116">
            <v>0</v>
          </cell>
          <cell r="B116">
            <v>0</v>
          </cell>
          <cell r="C116">
            <v>0</v>
          </cell>
          <cell r="D116">
            <v>0</v>
          </cell>
          <cell r="E116">
            <v>0</v>
          </cell>
          <cell r="F116">
            <v>0</v>
          </cell>
          <cell r="G116">
            <v>0</v>
          </cell>
          <cell r="H116"/>
        </row>
        <row r="117">
          <cell r="A117">
            <v>0</v>
          </cell>
          <cell r="B117">
            <v>0</v>
          </cell>
          <cell r="C117">
            <v>0</v>
          </cell>
          <cell r="D117">
            <v>0</v>
          </cell>
          <cell r="E117">
            <v>0</v>
          </cell>
          <cell r="F117">
            <v>0</v>
          </cell>
          <cell r="G117">
            <v>0</v>
          </cell>
          <cell r="H117"/>
        </row>
        <row r="118">
          <cell r="A118">
            <v>0</v>
          </cell>
          <cell r="B118">
            <v>0</v>
          </cell>
          <cell r="C118">
            <v>0</v>
          </cell>
          <cell r="D118">
            <v>0</v>
          </cell>
          <cell r="E118">
            <v>0</v>
          </cell>
          <cell r="F118">
            <v>0</v>
          </cell>
          <cell r="G118">
            <v>0</v>
          </cell>
          <cell r="H118"/>
        </row>
        <row r="119">
          <cell r="A119">
            <v>0</v>
          </cell>
          <cell r="B119">
            <v>0</v>
          </cell>
          <cell r="C119">
            <v>0</v>
          </cell>
          <cell r="D119">
            <v>0</v>
          </cell>
          <cell r="E119">
            <v>0</v>
          </cell>
          <cell r="F119">
            <v>0</v>
          </cell>
          <cell r="G119">
            <v>0</v>
          </cell>
          <cell r="H119"/>
        </row>
        <row r="120">
          <cell r="A120">
            <v>0</v>
          </cell>
          <cell r="B120">
            <v>0</v>
          </cell>
          <cell r="C120">
            <v>0</v>
          </cell>
          <cell r="D120">
            <v>0</v>
          </cell>
          <cell r="E120">
            <v>0</v>
          </cell>
          <cell r="F120">
            <v>0</v>
          </cell>
          <cell r="G120">
            <v>0</v>
          </cell>
          <cell r="H120"/>
        </row>
        <row r="121">
          <cell r="A121">
            <v>0</v>
          </cell>
          <cell r="B121">
            <v>0</v>
          </cell>
          <cell r="C121">
            <v>0</v>
          </cell>
          <cell r="D121">
            <v>0</v>
          </cell>
          <cell r="E121">
            <v>0</v>
          </cell>
          <cell r="F121">
            <v>0</v>
          </cell>
          <cell r="G121">
            <v>0</v>
          </cell>
          <cell r="H121"/>
        </row>
        <row r="122">
          <cell r="A122">
            <v>0</v>
          </cell>
          <cell r="B122">
            <v>0</v>
          </cell>
          <cell r="C122">
            <v>0</v>
          </cell>
          <cell r="D122">
            <v>0</v>
          </cell>
          <cell r="E122">
            <v>0</v>
          </cell>
          <cell r="F122">
            <v>0</v>
          </cell>
          <cell r="G122">
            <v>0</v>
          </cell>
          <cell r="H122"/>
        </row>
        <row r="123">
          <cell r="A123">
            <v>0</v>
          </cell>
          <cell r="B123">
            <v>0</v>
          </cell>
          <cell r="C123">
            <v>0</v>
          </cell>
          <cell r="D123">
            <v>0</v>
          </cell>
          <cell r="E123">
            <v>0</v>
          </cell>
          <cell r="F123">
            <v>0</v>
          </cell>
          <cell r="G123">
            <v>0</v>
          </cell>
          <cell r="H123"/>
        </row>
        <row r="124">
          <cell r="A124">
            <v>0</v>
          </cell>
          <cell r="B124">
            <v>0</v>
          </cell>
          <cell r="C124">
            <v>0</v>
          </cell>
          <cell r="D124">
            <v>0</v>
          </cell>
          <cell r="E124">
            <v>0</v>
          </cell>
          <cell r="F124">
            <v>0</v>
          </cell>
          <cell r="G124">
            <v>0</v>
          </cell>
          <cell r="H124"/>
        </row>
        <row r="125">
          <cell r="A125">
            <v>0</v>
          </cell>
          <cell r="B125">
            <v>0</v>
          </cell>
          <cell r="C125">
            <v>0</v>
          </cell>
          <cell r="D125">
            <v>0</v>
          </cell>
          <cell r="E125">
            <v>0</v>
          </cell>
          <cell r="F125">
            <v>0</v>
          </cell>
          <cell r="G125">
            <v>0</v>
          </cell>
          <cell r="H125"/>
        </row>
        <row r="126">
          <cell r="A126">
            <v>0</v>
          </cell>
          <cell r="B126">
            <v>0</v>
          </cell>
          <cell r="C126">
            <v>0</v>
          </cell>
          <cell r="D126">
            <v>0</v>
          </cell>
          <cell r="E126">
            <v>0</v>
          </cell>
          <cell r="F126">
            <v>0</v>
          </cell>
          <cell r="G126">
            <v>0</v>
          </cell>
          <cell r="H126"/>
        </row>
        <row r="127">
          <cell r="A127">
            <v>0</v>
          </cell>
          <cell r="B127">
            <v>0</v>
          </cell>
          <cell r="C127">
            <v>0</v>
          </cell>
          <cell r="D127">
            <v>0</v>
          </cell>
          <cell r="E127">
            <v>0</v>
          </cell>
          <cell r="F127">
            <v>0</v>
          </cell>
          <cell r="G127">
            <v>0</v>
          </cell>
          <cell r="H127"/>
        </row>
        <row r="128">
          <cell r="A128">
            <v>0</v>
          </cell>
          <cell r="B128">
            <v>0</v>
          </cell>
          <cell r="C128">
            <v>0</v>
          </cell>
          <cell r="D128">
            <v>0</v>
          </cell>
          <cell r="E128">
            <v>0</v>
          </cell>
          <cell r="F128">
            <v>0</v>
          </cell>
          <cell r="G128">
            <v>0</v>
          </cell>
          <cell r="H128"/>
        </row>
        <row r="129">
          <cell r="A129" t="str">
            <v>ITEM 1.1 - PÁGINA 1</v>
          </cell>
          <cell r="B129">
            <v>0</v>
          </cell>
          <cell r="C129">
            <v>0</v>
          </cell>
          <cell r="D129">
            <v>0</v>
          </cell>
          <cell r="E129">
            <v>0</v>
          </cell>
          <cell r="F129">
            <v>0</v>
          </cell>
          <cell r="G129">
            <v>0</v>
          </cell>
          <cell r="H129">
            <v>0</v>
          </cell>
        </row>
        <row r="130">
          <cell r="A130">
            <v>0</v>
          </cell>
          <cell r="B130">
            <v>0</v>
          </cell>
          <cell r="C130">
            <v>0</v>
          </cell>
          <cell r="D130">
            <v>0</v>
          </cell>
          <cell r="E130">
            <v>0</v>
          </cell>
          <cell r="F130">
            <v>0</v>
          </cell>
          <cell r="G130">
            <v>0</v>
          </cell>
          <cell r="H130"/>
        </row>
        <row r="131">
          <cell r="A131">
            <v>0</v>
          </cell>
          <cell r="B131">
            <v>0</v>
          </cell>
          <cell r="C131">
            <v>0</v>
          </cell>
          <cell r="D131">
            <v>0</v>
          </cell>
          <cell r="E131">
            <v>0</v>
          </cell>
          <cell r="F131">
            <v>0</v>
          </cell>
          <cell r="G131">
            <v>0</v>
          </cell>
          <cell r="H131"/>
        </row>
        <row r="132">
          <cell r="A132">
            <v>0</v>
          </cell>
          <cell r="B132">
            <v>0</v>
          </cell>
          <cell r="C132">
            <v>0</v>
          </cell>
          <cell r="D132">
            <v>0</v>
          </cell>
          <cell r="E132">
            <v>0</v>
          </cell>
          <cell r="F132">
            <v>0</v>
          </cell>
          <cell r="G132">
            <v>0</v>
          </cell>
          <cell r="H132"/>
        </row>
        <row r="133">
          <cell r="A133">
            <v>0</v>
          </cell>
          <cell r="B133">
            <v>0</v>
          </cell>
          <cell r="C133">
            <v>0</v>
          </cell>
          <cell r="D133">
            <v>0</v>
          </cell>
          <cell r="E133">
            <v>0</v>
          </cell>
          <cell r="F133">
            <v>0</v>
          </cell>
          <cell r="G133">
            <v>0</v>
          </cell>
          <cell r="H133"/>
        </row>
        <row r="134">
          <cell r="A134">
            <v>0</v>
          </cell>
          <cell r="B134">
            <v>0</v>
          </cell>
          <cell r="C134">
            <v>0</v>
          </cell>
          <cell r="D134">
            <v>0</v>
          </cell>
          <cell r="E134">
            <v>0</v>
          </cell>
          <cell r="F134">
            <v>0</v>
          </cell>
          <cell r="G134">
            <v>0</v>
          </cell>
          <cell r="H134"/>
        </row>
        <row r="135">
          <cell r="A135">
            <v>0</v>
          </cell>
          <cell r="B135">
            <v>0</v>
          </cell>
          <cell r="C135">
            <v>0</v>
          </cell>
          <cell r="D135">
            <v>0</v>
          </cell>
          <cell r="E135">
            <v>0</v>
          </cell>
          <cell r="F135">
            <v>0</v>
          </cell>
          <cell r="G135">
            <v>0</v>
          </cell>
          <cell r="H135"/>
        </row>
        <row r="136">
          <cell r="A136">
            <v>0</v>
          </cell>
          <cell r="B136">
            <v>0</v>
          </cell>
          <cell r="C136">
            <v>0</v>
          </cell>
          <cell r="D136">
            <v>0</v>
          </cell>
          <cell r="E136">
            <v>0</v>
          </cell>
          <cell r="F136">
            <v>0</v>
          </cell>
          <cell r="G136">
            <v>0</v>
          </cell>
          <cell r="H136"/>
        </row>
        <row r="137">
          <cell r="A137">
            <v>0</v>
          </cell>
          <cell r="B137">
            <v>0</v>
          </cell>
          <cell r="C137">
            <v>0</v>
          </cell>
          <cell r="D137">
            <v>0</v>
          </cell>
          <cell r="E137">
            <v>0</v>
          </cell>
          <cell r="F137">
            <v>0</v>
          </cell>
          <cell r="G137">
            <v>0</v>
          </cell>
          <cell r="H137"/>
        </row>
        <row r="138">
          <cell r="A138">
            <v>0</v>
          </cell>
          <cell r="B138">
            <v>0</v>
          </cell>
          <cell r="C138">
            <v>0</v>
          </cell>
          <cell r="D138">
            <v>0</v>
          </cell>
          <cell r="E138">
            <v>0</v>
          </cell>
          <cell r="F138">
            <v>0</v>
          </cell>
          <cell r="G138">
            <v>0</v>
          </cell>
          <cell r="H138"/>
        </row>
        <row r="139">
          <cell r="A139">
            <v>0</v>
          </cell>
          <cell r="B139">
            <v>0</v>
          </cell>
          <cell r="C139">
            <v>0</v>
          </cell>
          <cell r="D139">
            <v>0</v>
          </cell>
          <cell r="E139">
            <v>0</v>
          </cell>
          <cell r="F139">
            <v>0</v>
          </cell>
          <cell r="G139">
            <v>0</v>
          </cell>
          <cell r="H139"/>
        </row>
        <row r="140">
          <cell r="A140">
            <v>0</v>
          </cell>
          <cell r="B140">
            <v>0</v>
          </cell>
          <cell r="C140">
            <v>0</v>
          </cell>
          <cell r="D140">
            <v>0</v>
          </cell>
          <cell r="E140">
            <v>0</v>
          </cell>
          <cell r="F140">
            <v>0</v>
          </cell>
          <cell r="G140">
            <v>0</v>
          </cell>
          <cell r="H140"/>
        </row>
        <row r="141">
          <cell r="A141">
            <v>0</v>
          </cell>
          <cell r="B141">
            <v>0</v>
          </cell>
          <cell r="C141">
            <v>0</v>
          </cell>
          <cell r="D141">
            <v>0</v>
          </cell>
          <cell r="E141">
            <v>0</v>
          </cell>
          <cell r="F141">
            <v>0</v>
          </cell>
          <cell r="G141">
            <v>0</v>
          </cell>
          <cell r="H141"/>
        </row>
        <row r="142">
          <cell r="A142">
            <v>0</v>
          </cell>
          <cell r="B142">
            <v>0</v>
          </cell>
          <cell r="C142">
            <v>0</v>
          </cell>
          <cell r="D142">
            <v>0</v>
          </cell>
          <cell r="E142">
            <v>0</v>
          </cell>
          <cell r="F142">
            <v>0</v>
          </cell>
          <cell r="G142">
            <v>0</v>
          </cell>
          <cell r="H142"/>
        </row>
        <row r="143">
          <cell r="A143">
            <v>0</v>
          </cell>
          <cell r="B143">
            <v>0</v>
          </cell>
          <cell r="C143">
            <v>0</v>
          </cell>
          <cell r="D143">
            <v>0</v>
          </cell>
          <cell r="E143">
            <v>0</v>
          </cell>
          <cell r="F143">
            <v>0</v>
          </cell>
          <cell r="G143">
            <v>0</v>
          </cell>
          <cell r="H143"/>
        </row>
        <row r="144">
          <cell r="A144">
            <v>0</v>
          </cell>
          <cell r="B144">
            <v>0</v>
          </cell>
          <cell r="C144">
            <v>0</v>
          </cell>
          <cell r="D144">
            <v>0</v>
          </cell>
          <cell r="E144">
            <v>0</v>
          </cell>
          <cell r="F144">
            <v>0</v>
          </cell>
          <cell r="G144">
            <v>0</v>
          </cell>
          <cell r="H144"/>
        </row>
        <row r="145">
          <cell r="A145">
            <v>0</v>
          </cell>
          <cell r="B145">
            <v>0</v>
          </cell>
          <cell r="C145">
            <v>0</v>
          </cell>
          <cell r="D145">
            <v>0</v>
          </cell>
          <cell r="E145">
            <v>0</v>
          </cell>
          <cell r="F145">
            <v>0</v>
          </cell>
          <cell r="G145">
            <v>0</v>
          </cell>
          <cell r="H145"/>
        </row>
        <row r="146">
          <cell r="A146">
            <v>0</v>
          </cell>
          <cell r="B146">
            <v>0</v>
          </cell>
          <cell r="C146">
            <v>0</v>
          </cell>
          <cell r="D146">
            <v>0</v>
          </cell>
          <cell r="E146">
            <v>0</v>
          </cell>
          <cell r="F146">
            <v>0</v>
          </cell>
          <cell r="G146">
            <v>0</v>
          </cell>
          <cell r="H146"/>
        </row>
        <row r="147">
          <cell r="A147" t="str">
            <v>TOTAL CANTIDAD ITEM 1.1</v>
          </cell>
          <cell r="B147">
            <v>0</v>
          </cell>
          <cell r="C147">
            <v>0</v>
          </cell>
          <cell r="D147">
            <v>0</v>
          </cell>
          <cell r="E147">
            <v>0</v>
          </cell>
          <cell r="F147">
            <v>0</v>
          </cell>
          <cell r="G147">
            <v>0</v>
          </cell>
          <cell r="H147">
            <v>3</v>
          </cell>
        </row>
        <row r="148">
          <cell r="A148" t="str">
            <v>INSERTE PLANO, GRÁFICO O ESQUEMA AQUÍ</v>
          </cell>
          <cell r="B148">
            <v>0</v>
          </cell>
          <cell r="C148">
            <v>0</v>
          </cell>
          <cell r="D148">
            <v>0</v>
          </cell>
          <cell r="E148">
            <v>0</v>
          </cell>
          <cell r="F148">
            <v>0</v>
          </cell>
          <cell r="G148">
            <v>0</v>
          </cell>
          <cell r="H148">
            <v>0</v>
          </cell>
        </row>
        <row r="149">
          <cell r="A149">
            <v>0</v>
          </cell>
          <cell r="B149">
            <v>0</v>
          </cell>
          <cell r="C149">
            <v>0</v>
          </cell>
          <cell r="D149">
            <v>0</v>
          </cell>
          <cell r="E149">
            <v>0</v>
          </cell>
          <cell r="F149">
            <v>0</v>
          </cell>
          <cell r="G149">
            <v>0</v>
          </cell>
          <cell r="H149">
            <v>0</v>
          </cell>
        </row>
        <row r="150">
          <cell r="A150">
            <v>0</v>
          </cell>
          <cell r="B150">
            <v>0</v>
          </cell>
          <cell r="C150">
            <v>0</v>
          </cell>
          <cell r="D150">
            <v>0</v>
          </cell>
          <cell r="E150">
            <v>0</v>
          </cell>
          <cell r="F150">
            <v>0</v>
          </cell>
          <cell r="G150">
            <v>0</v>
          </cell>
          <cell r="H150">
            <v>0</v>
          </cell>
        </row>
        <row r="151">
          <cell r="A151">
            <v>0</v>
          </cell>
          <cell r="B151">
            <v>0</v>
          </cell>
          <cell r="C151">
            <v>0</v>
          </cell>
          <cell r="D151">
            <v>0</v>
          </cell>
          <cell r="E151">
            <v>0</v>
          </cell>
          <cell r="F151">
            <v>0</v>
          </cell>
          <cell r="G151">
            <v>0</v>
          </cell>
          <cell r="H151">
            <v>0</v>
          </cell>
        </row>
        <row r="152">
          <cell r="A152">
            <v>0</v>
          </cell>
          <cell r="B152">
            <v>0</v>
          </cell>
          <cell r="C152">
            <v>0</v>
          </cell>
          <cell r="D152">
            <v>0</v>
          </cell>
          <cell r="E152">
            <v>0</v>
          </cell>
          <cell r="F152">
            <v>0</v>
          </cell>
          <cell r="G152">
            <v>0</v>
          </cell>
          <cell r="H152">
            <v>0</v>
          </cell>
        </row>
        <row r="153">
          <cell r="A153">
            <v>0</v>
          </cell>
          <cell r="B153">
            <v>0</v>
          </cell>
          <cell r="C153">
            <v>0</v>
          </cell>
          <cell r="D153">
            <v>0</v>
          </cell>
          <cell r="E153">
            <v>0</v>
          </cell>
          <cell r="F153">
            <v>0</v>
          </cell>
          <cell r="G153">
            <v>0</v>
          </cell>
          <cell r="H153">
            <v>0</v>
          </cell>
        </row>
        <row r="154">
          <cell r="A154">
            <v>0</v>
          </cell>
          <cell r="B154">
            <v>0</v>
          </cell>
          <cell r="C154">
            <v>0</v>
          </cell>
          <cell r="D154">
            <v>0</v>
          </cell>
          <cell r="E154">
            <v>0</v>
          </cell>
          <cell r="F154">
            <v>0</v>
          </cell>
          <cell r="G154">
            <v>0</v>
          </cell>
          <cell r="H154">
            <v>0</v>
          </cell>
        </row>
        <row r="155">
          <cell r="A155">
            <v>0</v>
          </cell>
          <cell r="B155">
            <v>0</v>
          </cell>
          <cell r="C155">
            <v>0</v>
          </cell>
          <cell r="D155">
            <v>0</v>
          </cell>
          <cell r="E155">
            <v>0</v>
          </cell>
          <cell r="F155">
            <v>0</v>
          </cell>
          <cell r="G155">
            <v>0</v>
          </cell>
          <cell r="H155">
            <v>0</v>
          </cell>
        </row>
        <row r="156">
          <cell r="A156">
            <v>0</v>
          </cell>
          <cell r="B156">
            <v>0</v>
          </cell>
          <cell r="C156">
            <v>0</v>
          </cell>
          <cell r="D156">
            <v>0</v>
          </cell>
          <cell r="E156">
            <v>0</v>
          </cell>
          <cell r="F156">
            <v>0</v>
          </cell>
          <cell r="G156">
            <v>0</v>
          </cell>
          <cell r="H156">
            <v>0</v>
          </cell>
        </row>
        <row r="157">
          <cell r="A157">
            <v>0</v>
          </cell>
          <cell r="B157">
            <v>0</v>
          </cell>
          <cell r="C157">
            <v>0</v>
          </cell>
          <cell r="D157">
            <v>0</v>
          </cell>
          <cell r="E157">
            <v>0</v>
          </cell>
          <cell r="F157">
            <v>0</v>
          </cell>
          <cell r="G157">
            <v>0</v>
          </cell>
          <cell r="H157">
            <v>0</v>
          </cell>
        </row>
        <row r="158">
          <cell r="A158">
            <v>0</v>
          </cell>
          <cell r="B158">
            <v>0</v>
          </cell>
          <cell r="C158">
            <v>0</v>
          </cell>
          <cell r="D158">
            <v>0</v>
          </cell>
          <cell r="E158">
            <v>0</v>
          </cell>
          <cell r="F158">
            <v>0</v>
          </cell>
          <cell r="G158">
            <v>0</v>
          </cell>
          <cell r="H158">
            <v>0</v>
          </cell>
        </row>
        <row r="159">
          <cell r="A159">
            <v>0</v>
          </cell>
          <cell r="B159">
            <v>0</v>
          </cell>
          <cell r="C159">
            <v>0</v>
          </cell>
          <cell r="D159">
            <v>0</v>
          </cell>
          <cell r="E159">
            <v>0</v>
          </cell>
          <cell r="F159">
            <v>0</v>
          </cell>
          <cell r="G159">
            <v>0</v>
          </cell>
          <cell r="H159">
            <v>0</v>
          </cell>
        </row>
        <row r="160">
          <cell r="A160">
            <v>0</v>
          </cell>
          <cell r="B160">
            <v>0</v>
          </cell>
          <cell r="C160">
            <v>0</v>
          </cell>
          <cell r="D160">
            <v>0</v>
          </cell>
          <cell r="E160">
            <v>0</v>
          </cell>
          <cell r="F160">
            <v>0</v>
          </cell>
          <cell r="G160">
            <v>0</v>
          </cell>
          <cell r="H160">
            <v>0</v>
          </cell>
        </row>
        <row r="161">
          <cell r="A161">
            <v>0</v>
          </cell>
          <cell r="B161">
            <v>0</v>
          </cell>
          <cell r="C161">
            <v>0</v>
          </cell>
          <cell r="D161">
            <v>0</v>
          </cell>
          <cell r="E161">
            <v>0</v>
          </cell>
          <cell r="F161">
            <v>0</v>
          </cell>
          <cell r="G161">
            <v>0</v>
          </cell>
          <cell r="H161">
            <v>0</v>
          </cell>
        </row>
        <row r="162">
          <cell r="A162">
            <v>0</v>
          </cell>
          <cell r="B162">
            <v>0</v>
          </cell>
          <cell r="C162">
            <v>0</v>
          </cell>
          <cell r="D162">
            <v>0</v>
          </cell>
          <cell r="E162">
            <v>0</v>
          </cell>
          <cell r="F162">
            <v>0</v>
          </cell>
          <cell r="G162">
            <v>0</v>
          </cell>
          <cell r="H162">
            <v>0</v>
          </cell>
        </row>
        <row r="163">
          <cell r="A163">
            <v>0</v>
          </cell>
          <cell r="B163">
            <v>0</v>
          </cell>
          <cell r="C163">
            <v>0</v>
          </cell>
          <cell r="D163">
            <v>0</v>
          </cell>
          <cell r="E163">
            <v>0</v>
          </cell>
          <cell r="F163">
            <v>0</v>
          </cell>
          <cell r="G163">
            <v>0</v>
          </cell>
          <cell r="H163">
            <v>0</v>
          </cell>
        </row>
        <row r="164">
          <cell r="A164">
            <v>0</v>
          </cell>
          <cell r="B164">
            <v>0</v>
          </cell>
          <cell r="C164">
            <v>0</v>
          </cell>
          <cell r="D164">
            <v>0</v>
          </cell>
          <cell r="E164">
            <v>0</v>
          </cell>
          <cell r="F164">
            <v>0</v>
          </cell>
          <cell r="G164">
            <v>0</v>
          </cell>
          <cell r="H164">
            <v>0</v>
          </cell>
        </row>
        <row r="165">
          <cell r="A165">
            <v>0</v>
          </cell>
          <cell r="B165">
            <v>0</v>
          </cell>
          <cell r="C165">
            <v>0</v>
          </cell>
          <cell r="D165">
            <v>0</v>
          </cell>
          <cell r="E165">
            <v>0</v>
          </cell>
          <cell r="F165">
            <v>0</v>
          </cell>
          <cell r="G165">
            <v>0</v>
          </cell>
          <cell r="H165">
            <v>0</v>
          </cell>
        </row>
        <row r="166">
          <cell r="A166">
            <v>0</v>
          </cell>
          <cell r="B166">
            <v>0</v>
          </cell>
          <cell r="C166">
            <v>0</v>
          </cell>
          <cell r="D166">
            <v>0</v>
          </cell>
          <cell r="E166">
            <v>0</v>
          </cell>
          <cell r="F166">
            <v>0</v>
          </cell>
          <cell r="G166">
            <v>0</v>
          </cell>
          <cell r="H166">
            <v>0</v>
          </cell>
        </row>
        <row r="167">
          <cell r="A167">
            <v>0</v>
          </cell>
          <cell r="B167">
            <v>0</v>
          </cell>
          <cell r="C167">
            <v>0</v>
          </cell>
          <cell r="D167">
            <v>0</v>
          </cell>
          <cell r="E167">
            <v>0</v>
          </cell>
          <cell r="F167">
            <v>0</v>
          </cell>
          <cell r="G167">
            <v>0</v>
          </cell>
          <cell r="H167">
            <v>0</v>
          </cell>
        </row>
        <row r="168">
          <cell r="A168">
            <v>0</v>
          </cell>
          <cell r="C168">
            <v>0</v>
          </cell>
          <cell r="D168">
            <v>0</v>
          </cell>
          <cell r="E168">
            <v>0</v>
          </cell>
          <cell r="F168">
            <v>0</v>
          </cell>
          <cell r="G168">
            <v>0</v>
          </cell>
        </row>
        <row r="169">
          <cell r="A169">
            <v>0</v>
          </cell>
          <cell r="C169">
            <v>0</v>
          </cell>
          <cell r="D169">
            <v>0</v>
          </cell>
          <cell r="E169">
            <v>0</v>
          </cell>
          <cell r="F169">
            <v>0</v>
          </cell>
          <cell r="G169">
            <v>0</v>
          </cell>
        </row>
        <row r="170">
          <cell r="A170">
            <v>0</v>
          </cell>
          <cell r="B170">
            <v>0</v>
          </cell>
          <cell r="C170">
            <v>0</v>
          </cell>
          <cell r="D170">
            <v>0</v>
          </cell>
          <cell r="E170">
            <v>0</v>
          </cell>
          <cell r="F170">
            <v>0</v>
          </cell>
          <cell r="G170">
            <v>0</v>
          </cell>
        </row>
        <row r="171">
          <cell r="A171">
            <v>0</v>
          </cell>
          <cell r="B171" t="str">
            <v>OVIDIO HURTADO MOSQUERA</v>
          </cell>
          <cell r="C171">
            <v>0</v>
          </cell>
          <cell r="D171">
            <v>0</v>
          </cell>
          <cell r="E171">
            <v>0</v>
          </cell>
          <cell r="F171">
            <v>0</v>
          </cell>
          <cell r="G171">
            <v>0</v>
          </cell>
        </row>
        <row r="172">
          <cell r="A172">
            <v>0</v>
          </cell>
          <cell r="B172" t="str">
            <v>Consultor</v>
          </cell>
          <cell r="C172">
            <v>0</v>
          </cell>
          <cell r="D172">
            <v>0</v>
          </cell>
          <cell r="E172">
            <v>0</v>
          </cell>
          <cell r="F172">
            <v>0</v>
          </cell>
          <cell r="G172">
            <v>0</v>
          </cell>
        </row>
        <row r="173">
          <cell r="A173">
            <v>0</v>
          </cell>
          <cell r="B173" t="str">
            <v>Consultor</v>
          </cell>
          <cell r="C173">
            <v>0</v>
          </cell>
          <cell r="D173">
            <v>0</v>
          </cell>
          <cell r="E173">
            <v>0</v>
          </cell>
          <cell r="F173">
            <v>0</v>
          </cell>
          <cell r="G173">
            <v>0</v>
          </cell>
        </row>
        <row r="174">
          <cell r="A174">
            <v>0</v>
          </cell>
          <cell r="B174" t="str">
            <v>M.P. 05202-260189 ANT</v>
          </cell>
          <cell r="C174" t="str">
            <v>ITEM 1.1 - PÁGINA 2</v>
          </cell>
          <cell r="D174">
            <v>0</v>
          </cell>
          <cell r="E174">
            <v>0</v>
          </cell>
          <cell r="F174">
            <v>0</v>
          </cell>
          <cell r="G174">
            <v>0</v>
          </cell>
          <cell r="H174">
            <v>0</v>
          </cell>
        </row>
        <row r="175">
          <cell r="A175" t="str">
            <v>DEPARTAMENTO DE ANTIOQUIA</v>
          </cell>
          <cell r="B175">
            <v>0</v>
          </cell>
          <cell r="C175">
            <v>0</v>
          </cell>
          <cell r="D175">
            <v>0</v>
          </cell>
          <cell r="E175">
            <v>0</v>
          </cell>
          <cell r="F175">
            <v>0</v>
          </cell>
          <cell r="G175">
            <v>0</v>
          </cell>
          <cell r="H175">
            <v>0</v>
          </cell>
        </row>
        <row r="176">
          <cell r="A176" t="str">
            <v>MUNICIPIO DE SAN VICENTE FERRER</v>
          </cell>
          <cell r="B176">
            <v>0</v>
          </cell>
          <cell r="C176">
            <v>0</v>
          </cell>
          <cell r="D176">
            <v>0</v>
          </cell>
          <cell r="E176">
            <v>0</v>
          </cell>
          <cell r="F176">
            <v>0</v>
          </cell>
          <cell r="G176">
            <v>0</v>
          </cell>
          <cell r="H176">
            <v>0</v>
          </cell>
        </row>
        <row r="177">
          <cell r="A177" t="str">
            <v>PROYECTO:  INTERVENCION DE CALLEJONES EN LA ZONA URBANA DEL MUNICIPIO SAN VICENTE FERRER_CALLEJÓN 01-COCIACA</v>
          </cell>
          <cell r="B177">
            <v>0</v>
          </cell>
          <cell r="C177">
            <v>0</v>
          </cell>
          <cell r="D177">
            <v>0</v>
          </cell>
          <cell r="E177">
            <v>0</v>
          </cell>
          <cell r="F177">
            <v>0</v>
          </cell>
          <cell r="G177">
            <v>0</v>
          </cell>
          <cell r="H177">
            <v>0</v>
          </cell>
        </row>
        <row r="178">
          <cell r="A178">
            <v>0</v>
          </cell>
          <cell r="C178">
            <v>0</v>
          </cell>
          <cell r="D178">
            <v>0</v>
          </cell>
          <cell r="E178">
            <v>0</v>
          </cell>
          <cell r="F178">
            <v>0</v>
          </cell>
          <cell r="G178">
            <v>0</v>
          </cell>
          <cell r="H178">
            <v>0</v>
          </cell>
        </row>
        <row r="179">
          <cell r="A179" t="str">
            <v>MEMORIAS DE OBRA</v>
          </cell>
          <cell r="B179">
            <v>0</v>
          </cell>
          <cell r="C179">
            <v>0</v>
          </cell>
          <cell r="D179">
            <v>0</v>
          </cell>
          <cell r="E179">
            <v>0</v>
          </cell>
          <cell r="F179">
            <v>0</v>
          </cell>
          <cell r="G179">
            <v>0</v>
          </cell>
          <cell r="H179">
            <v>0</v>
          </cell>
        </row>
        <row r="181">
          <cell r="A181" t="str">
            <v>ITEM</v>
          </cell>
          <cell r="B181" t="str">
            <v>DESCRIPCIÓN</v>
          </cell>
          <cell r="C181">
            <v>0</v>
          </cell>
          <cell r="D181">
            <v>0</v>
          </cell>
          <cell r="E181">
            <v>0</v>
          </cell>
          <cell r="F181">
            <v>0</v>
          </cell>
          <cell r="G181" t="str">
            <v>UNIDAD</v>
          </cell>
          <cell r="H181" t="str">
            <v>CANTIDAD</v>
          </cell>
        </row>
        <row r="182">
          <cell r="A182" t="str">
            <v>1.2</v>
          </cell>
          <cell r="B182" t="str">
            <v>Demoliciones Espesor Variable  Incluyen cargue, trasiego y retiro a lugares autorizados por la región.</v>
          </cell>
          <cell r="C182">
            <v>0</v>
          </cell>
          <cell r="D182">
            <v>0</v>
          </cell>
          <cell r="E182">
            <v>0</v>
          </cell>
          <cell r="F182">
            <v>0</v>
          </cell>
          <cell r="G182" t="str">
            <v>m2</v>
          </cell>
          <cell r="H182">
            <v>212</v>
          </cell>
        </row>
        <row r="183">
          <cell r="A183">
            <v>0</v>
          </cell>
          <cell r="B183">
            <v>0</v>
          </cell>
          <cell r="C183">
            <v>0</v>
          </cell>
          <cell r="D183">
            <v>0</v>
          </cell>
          <cell r="E183">
            <v>0</v>
          </cell>
          <cell r="F183">
            <v>0</v>
          </cell>
          <cell r="G183">
            <v>0</v>
          </cell>
        </row>
        <row r="184">
          <cell r="A184" t="str">
            <v>DETALLE</v>
          </cell>
          <cell r="B184">
            <v>0</v>
          </cell>
          <cell r="C184" t="str">
            <v>FACTOR</v>
          </cell>
          <cell r="D184" t="str">
            <v>CANTIDAD</v>
          </cell>
          <cell r="E184" t="str">
            <v>A (ML)</v>
          </cell>
          <cell r="F184" t="str">
            <v>B (M2)</v>
          </cell>
          <cell r="G184" t="str">
            <v>C (M3)</v>
          </cell>
          <cell r="H184" t="str">
            <v>TOTAL</v>
          </cell>
        </row>
        <row r="185">
          <cell r="A185" t="str">
            <v>Demolición de escalas</v>
          </cell>
          <cell r="B185">
            <v>0</v>
          </cell>
          <cell r="C185">
            <v>1</v>
          </cell>
          <cell r="D185">
            <v>212</v>
          </cell>
          <cell r="E185">
            <v>1</v>
          </cell>
          <cell r="F185">
            <v>1</v>
          </cell>
          <cell r="G185">
            <v>1</v>
          </cell>
          <cell r="H185">
            <v>212</v>
          </cell>
        </row>
        <row r="186">
          <cell r="A186">
            <v>0</v>
          </cell>
          <cell r="B186">
            <v>0</v>
          </cell>
          <cell r="C186">
            <v>0</v>
          </cell>
          <cell r="D186">
            <v>0</v>
          </cell>
          <cell r="E186">
            <v>0</v>
          </cell>
          <cell r="F186">
            <v>0</v>
          </cell>
          <cell r="G186">
            <v>0</v>
          </cell>
          <cell r="H186"/>
        </row>
        <row r="187">
          <cell r="A187">
            <v>0</v>
          </cell>
          <cell r="B187">
            <v>0</v>
          </cell>
          <cell r="C187">
            <v>0</v>
          </cell>
          <cell r="D187">
            <v>0</v>
          </cell>
          <cell r="E187">
            <v>0</v>
          </cell>
          <cell r="F187">
            <v>0</v>
          </cell>
          <cell r="G187">
            <v>0</v>
          </cell>
          <cell r="H187"/>
        </row>
        <row r="188">
          <cell r="A188">
            <v>0</v>
          </cell>
          <cell r="B188">
            <v>0</v>
          </cell>
          <cell r="C188">
            <v>0</v>
          </cell>
          <cell r="D188">
            <v>0</v>
          </cell>
          <cell r="E188">
            <v>0</v>
          </cell>
          <cell r="F188">
            <v>0</v>
          </cell>
          <cell r="G188">
            <v>0</v>
          </cell>
          <cell r="H188"/>
        </row>
        <row r="189">
          <cell r="A189">
            <v>0</v>
          </cell>
          <cell r="B189">
            <v>0</v>
          </cell>
          <cell r="C189">
            <v>0</v>
          </cell>
          <cell r="D189">
            <v>0</v>
          </cell>
          <cell r="E189">
            <v>0</v>
          </cell>
          <cell r="F189">
            <v>0</v>
          </cell>
          <cell r="G189">
            <v>0</v>
          </cell>
          <cell r="H189"/>
        </row>
        <row r="190">
          <cell r="A190">
            <v>0</v>
          </cell>
          <cell r="B190">
            <v>0</v>
          </cell>
          <cell r="C190">
            <v>0</v>
          </cell>
          <cell r="D190">
            <v>0</v>
          </cell>
          <cell r="E190">
            <v>0</v>
          </cell>
          <cell r="F190">
            <v>0</v>
          </cell>
          <cell r="G190">
            <v>0</v>
          </cell>
          <cell r="H190"/>
        </row>
        <row r="191">
          <cell r="A191">
            <v>0</v>
          </cell>
          <cell r="B191">
            <v>0</v>
          </cell>
          <cell r="C191">
            <v>0</v>
          </cell>
          <cell r="D191">
            <v>0</v>
          </cell>
          <cell r="E191">
            <v>0</v>
          </cell>
          <cell r="F191">
            <v>0</v>
          </cell>
          <cell r="G191">
            <v>0</v>
          </cell>
          <cell r="H191"/>
        </row>
        <row r="192">
          <cell r="A192">
            <v>0</v>
          </cell>
          <cell r="B192">
            <v>0</v>
          </cell>
          <cell r="C192">
            <v>0</v>
          </cell>
          <cell r="D192">
            <v>0</v>
          </cell>
          <cell r="E192">
            <v>0</v>
          </cell>
          <cell r="F192">
            <v>0</v>
          </cell>
          <cell r="G192">
            <v>0</v>
          </cell>
          <cell r="H192"/>
        </row>
        <row r="193">
          <cell r="A193">
            <v>0</v>
          </cell>
          <cell r="B193">
            <v>0</v>
          </cell>
          <cell r="C193">
            <v>0</v>
          </cell>
          <cell r="D193">
            <v>0</v>
          </cell>
          <cell r="E193">
            <v>0</v>
          </cell>
          <cell r="F193">
            <v>0</v>
          </cell>
          <cell r="G193">
            <v>0</v>
          </cell>
          <cell r="H193"/>
        </row>
        <row r="194">
          <cell r="A194">
            <v>0</v>
          </cell>
          <cell r="B194">
            <v>0</v>
          </cell>
          <cell r="C194">
            <v>0</v>
          </cell>
          <cell r="D194">
            <v>0</v>
          </cell>
          <cell r="E194">
            <v>0</v>
          </cell>
          <cell r="F194">
            <v>0</v>
          </cell>
          <cell r="G194">
            <v>0</v>
          </cell>
          <cell r="H194"/>
        </row>
        <row r="195">
          <cell r="A195">
            <v>0</v>
          </cell>
          <cell r="B195">
            <v>0</v>
          </cell>
          <cell r="C195">
            <v>0</v>
          </cell>
          <cell r="D195">
            <v>0</v>
          </cell>
          <cell r="E195">
            <v>0</v>
          </cell>
          <cell r="F195">
            <v>0</v>
          </cell>
          <cell r="G195">
            <v>0</v>
          </cell>
          <cell r="H195"/>
        </row>
        <row r="196">
          <cell r="A196">
            <v>0</v>
          </cell>
          <cell r="B196">
            <v>0</v>
          </cell>
          <cell r="C196">
            <v>0</v>
          </cell>
          <cell r="D196">
            <v>0</v>
          </cell>
          <cell r="E196">
            <v>0</v>
          </cell>
          <cell r="F196">
            <v>0</v>
          </cell>
          <cell r="G196">
            <v>0</v>
          </cell>
          <cell r="H196"/>
        </row>
        <row r="197">
          <cell r="A197">
            <v>0</v>
          </cell>
          <cell r="B197">
            <v>0</v>
          </cell>
          <cell r="C197">
            <v>0</v>
          </cell>
          <cell r="D197">
            <v>0</v>
          </cell>
          <cell r="E197">
            <v>0</v>
          </cell>
          <cell r="F197">
            <v>0</v>
          </cell>
          <cell r="G197">
            <v>0</v>
          </cell>
          <cell r="H197"/>
        </row>
        <row r="198">
          <cell r="A198">
            <v>0</v>
          </cell>
          <cell r="B198">
            <v>0</v>
          </cell>
          <cell r="C198">
            <v>0</v>
          </cell>
          <cell r="D198">
            <v>0</v>
          </cell>
          <cell r="E198">
            <v>0</v>
          </cell>
          <cell r="F198">
            <v>0</v>
          </cell>
          <cell r="G198">
            <v>0</v>
          </cell>
          <cell r="H198"/>
        </row>
        <row r="199">
          <cell r="A199">
            <v>0</v>
          </cell>
          <cell r="B199">
            <v>0</v>
          </cell>
          <cell r="C199">
            <v>0</v>
          </cell>
          <cell r="D199">
            <v>0</v>
          </cell>
          <cell r="E199">
            <v>0</v>
          </cell>
          <cell r="F199">
            <v>0</v>
          </cell>
          <cell r="G199">
            <v>0</v>
          </cell>
          <cell r="H199"/>
        </row>
        <row r="200">
          <cell r="A200">
            <v>0</v>
          </cell>
          <cell r="B200">
            <v>0</v>
          </cell>
          <cell r="C200">
            <v>0</v>
          </cell>
          <cell r="D200">
            <v>0</v>
          </cell>
          <cell r="E200">
            <v>0</v>
          </cell>
          <cell r="F200">
            <v>0</v>
          </cell>
          <cell r="G200">
            <v>0</v>
          </cell>
          <cell r="H200"/>
        </row>
        <row r="201">
          <cell r="A201">
            <v>0</v>
          </cell>
          <cell r="B201">
            <v>0</v>
          </cell>
          <cell r="C201">
            <v>0</v>
          </cell>
          <cell r="D201">
            <v>0</v>
          </cell>
          <cell r="E201">
            <v>0</v>
          </cell>
          <cell r="F201">
            <v>0</v>
          </cell>
          <cell r="G201">
            <v>0</v>
          </cell>
          <cell r="H201"/>
        </row>
        <row r="202">
          <cell r="A202">
            <v>0</v>
          </cell>
          <cell r="B202">
            <v>0</v>
          </cell>
          <cell r="C202">
            <v>0</v>
          </cell>
          <cell r="D202">
            <v>0</v>
          </cell>
          <cell r="E202">
            <v>0</v>
          </cell>
          <cell r="F202">
            <v>0</v>
          </cell>
          <cell r="G202">
            <v>0</v>
          </cell>
          <cell r="H202"/>
        </row>
        <row r="203">
          <cell r="A203">
            <v>0</v>
          </cell>
          <cell r="B203">
            <v>0</v>
          </cell>
          <cell r="C203">
            <v>0</v>
          </cell>
          <cell r="D203">
            <v>0</v>
          </cell>
          <cell r="E203">
            <v>0</v>
          </cell>
          <cell r="F203">
            <v>0</v>
          </cell>
          <cell r="G203">
            <v>0</v>
          </cell>
          <cell r="H203"/>
        </row>
        <row r="204">
          <cell r="A204">
            <v>0</v>
          </cell>
          <cell r="B204">
            <v>0</v>
          </cell>
          <cell r="C204">
            <v>0</v>
          </cell>
          <cell r="D204">
            <v>0</v>
          </cell>
          <cell r="E204">
            <v>0</v>
          </cell>
          <cell r="F204">
            <v>0</v>
          </cell>
          <cell r="G204">
            <v>0</v>
          </cell>
          <cell r="H204"/>
        </row>
        <row r="205">
          <cell r="A205">
            <v>0</v>
          </cell>
          <cell r="B205">
            <v>0</v>
          </cell>
          <cell r="C205">
            <v>0</v>
          </cell>
          <cell r="D205">
            <v>0</v>
          </cell>
          <cell r="E205">
            <v>0</v>
          </cell>
          <cell r="F205">
            <v>0</v>
          </cell>
          <cell r="G205">
            <v>0</v>
          </cell>
          <cell r="H205"/>
        </row>
        <row r="206">
          <cell r="A206">
            <v>0</v>
          </cell>
          <cell r="B206">
            <v>0</v>
          </cell>
          <cell r="C206">
            <v>0</v>
          </cell>
          <cell r="D206">
            <v>0</v>
          </cell>
          <cell r="E206">
            <v>0</v>
          </cell>
          <cell r="F206">
            <v>0</v>
          </cell>
          <cell r="G206">
            <v>0</v>
          </cell>
          <cell r="H206"/>
        </row>
        <row r="207">
          <cell r="A207">
            <v>0</v>
          </cell>
          <cell r="B207">
            <v>0</v>
          </cell>
          <cell r="C207">
            <v>0</v>
          </cell>
          <cell r="D207">
            <v>0</v>
          </cell>
          <cell r="E207">
            <v>0</v>
          </cell>
          <cell r="F207">
            <v>0</v>
          </cell>
          <cell r="G207">
            <v>0</v>
          </cell>
          <cell r="H207"/>
        </row>
        <row r="208">
          <cell r="A208">
            <v>0</v>
          </cell>
          <cell r="B208">
            <v>0</v>
          </cell>
          <cell r="C208">
            <v>0</v>
          </cell>
          <cell r="D208">
            <v>0</v>
          </cell>
          <cell r="E208">
            <v>0</v>
          </cell>
          <cell r="F208">
            <v>0</v>
          </cell>
          <cell r="G208">
            <v>0</v>
          </cell>
          <cell r="H208"/>
        </row>
        <row r="209">
          <cell r="A209">
            <v>0</v>
          </cell>
          <cell r="B209">
            <v>0</v>
          </cell>
          <cell r="C209">
            <v>0</v>
          </cell>
          <cell r="D209">
            <v>0</v>
          </cell>
          <cell r="E209">
            <v>0</v>
          </cell>
          <cell r="F209">
            <v>0</v>
          </cell>
          <cell r="G209">
            <v>0</v>
          </cell>
          <cell r="H209"/>
        </row>
        <row r="210">
          <cell r="A210">
            <v>0</v>
          </cell>
          <cell r="B210">
            <v>0</v>
          </cell>
          <cell r="C210">
            <v>0</v>
          </cell>
          <cell r="D210">
            <v>0</v>
          </cell>
          <cell r="E210">
            <v>0</v>
          </cell>
          <cell r="F210">
            <v>0</v>
          </cell>
          <cell r="G210">
            <v>0</v>
          </cell>
          <cell r="H210"/>
        </row>
        <row r="211">
          <cell r="A211">
            <v>0</v>
          </cell>
          <cell r="B211">
            <v>0</v>
          </cell>
          <cell r="C211">
            <v>0</v>
          </cell>
          <cell r="D211">
            <v>0</v>
          </cell>
          <cell r="E211">
            <v>0</v>
          </cell>
          <cell r="F211">
            <v>0</v>
          </cell>
          <cell r="G211">
            <v>0</v>
          </cell>
          <cell r="H211"/>
        </row>
        <row r="212">
          <cell r="A212">
            <v>0</v>
          </cell>
          <cell r="B212">
            <v>0</v>
          </cell>
          <cell r="C212">
            <v>0</v>
          </cell>
          <cell r="D212">
            <v>0</v>
          </cell>
          <cell r="E212">
            <v>0</v>
          </cell>
          <cell r="F212">
            <v>0</v>
          </cell>
          <cell r="G212">
            <v>0</v>
          </cell>
          <cell r="H212"/>
        </row>
        <row r="213">
          <cell r="A213">
            <v>0</v>
          </cell>
          <cell r="B213">
            <v>0</v>
          </cell>
          <cell r="C213">
            <v>0</v>
          </cell>
          <cell r="D213">
            <v>0</v>
          </cell>
          <cell r="E213">
            <v>0</v>
          </cell>
          <cell r="F213">
            <v>0</v>
          </cell>
          <cell r="G213">
            <v>0</v>
          </cell>
          <cell r="H213"/>
        </row>
        <row r="214">
          <cell r="A214">
            <v>0</v>
          </cell>
          <cell r="B214">
            <v>0</v>
          </cell>
          <cell r="C214">
            <v>0</v>
          </cell>
          <cell r="D214">
            <v>0</v>
          </cell>
          <cell r="E214">
            <v>0</v>
          </cell>
          <cell r="F214">
            <v>0</v>
          </cell>
          <cell r="G214">
            <v>0</v>
          </cell>
          <cell r="H214"/>
        </row>
        <row r="215">
          <cell r="A215">
            <v>0</v>
          </cell>
          <cell r="B215">
            <v>0</v>
          </cell>
          <cell r="C215">
            <v>0</v>
          </cell>
          <cell r="D215">
            <v>0</v>
          </cell>
          <cell r="E215">
            <v>0</v>
          </cell>
          <cell r="F215">
            <v>0</v>
          </cell>
          <cell r="G215">
            <v>0</v>
          </cell>
          <cell r="H215"/>
        </row>
        <row r="216">
          <cell r="A216" t="str">
            <v>ITEM 1.2 - PÁGINA 1</v>
          </cell>
          <cell r="B216">
            <v>0</v>
          </cell>
          <cell r="C216">
            <v>0</v>
          </cell>
          <cell r="D216">
            <v>0</v>
          </cell>
          <cell r="E216">
            <v>0</v>
          </cell>
          <cell r="F216">
            <v>0</v>
          </cell>
          <cell r="G216">
            <v>0</v>
          </cell>
          <cell r="H216">
            <v>0</v>
          </cell>
        </row>
        <row r="217">
          <cell r="A217">
            <v>0</v>
          </cell>
          <cell r="B217">
            <v>0</v>
          </cell>
          <cell r="C217">
            <v>0</v>
          </cell>
          <cell r="D217">
            <v>0</v>
          </cell>
          <cell r="E217">
            <v>0</v>
          </cell>
          <cell r="F217">
            <v>0</v>
          </cell>
          <cell r="G217">
            <v>0</v>
          </cell>
          <cell r="H217"/>
        </row>
        <row r="218">
          <cell r="A218">
            <v>0</v>
          </cell>
          <cell r="B218">
            <v>0</v>
          </cell>
          <cell r="C218">
            <v>0</v>
          </cell>
          <cell r="D218">
            <v>0</v>
          </cell>
          <cell r="E218">
            <v>0</v>
          </cell>
          <cell r="F218">
            <v>0</v>
          </cell>
          <cell r="G218">
            <v>0</v>
          </cell>
          <cell r="H218"/>
        </row>
        <row r="219">
          <cell r="A219">
            <v>0</v>
          </cell>
          <cell r="B219">
            <v>0</v>
          </cell>
          <cell r="C219">
            <v>0</v>
          </cell>
          <cell r="D219">
            <v>0</v>
          </cell>
          <cell r="E219">
            <v>0</v>
          </cell>
          <cell r="F219">
            <v>0</v>
          </cell>
          <cell r="G219">
            <v>0</v>
          </cell>
          <cell r="H219"/>
        </row>
        <row r="220">
          <cell r="A220">
            <v>0</v>
          </cell>
          <cell r="B220">
            <v>0</v>
          </cell>
          <cell r="C220">
            <v>0</v>
          </cell>
          <cell r="D220">
            <v>0</v>
          </cell>
          <cell r="E220">
            <v>0</v>
          </cell>
          <cell r="F220">
            <v>0</v>
          </cell>
          <cell r="G220">
            <v>0</v>
          </cell>
          <cell r="H220"/>
        </row>
        <row r="221">
          <cell r="A221">
            <v>0</v>
          </cell>
          <cell r="B221">
            <v>0</v>
          </cell>
          <cell r="C221">
            <v>0</v>
          </cell>
          <cell r="D221">
            <v>0</v>
          </cell>
          <cell r="E221">
            <v>0</v>
          </cell>
          <cell r="F221">
            <v>0</v>
          </cell>
          <cell r="G221">
            <v>0</v>
          </cell>
          <cell r="H221"/>
        </row>
        <row r="222">
          <cell r="A222">
            <v>0</v>
          </cell>
          <cell r="B222">
            <v>0</v>
          </cell>
          <cell r="C222">
            <v>0</v>
          </cell>
          <cell r="D222">
            <v>0</v>
          </cell>
          <cell r="E222">
            <v>0</v>
          </cell>
          <cell r="F222">
            <v>0</v>
          </cell>
          <cell r="G222">
            <v>0</v>
          </cell>
          <cell r="H222"/>
        </row>
        <row r="223">
          <cell r="A223">
            <v>0</v>
          </cell>
          <cell r="B223">
            <v>0</v>
          </cell>
          <cell r="C223">
            <v>0</v>
          </cell>
          <cell r="D223">
            <v>0</v>
          </cell>
          <cell r="E223">
            <v>0</v>
          </cell>
          <cell r="F223">
            <v>0</v>
          </cell>
          <cell r="G223">
            <v>0</v>
          </cell>
          <cell r="H223"/>
        </row>
        <row r="224">
          <cell r="A224">
            <v>0</v>
          </cell>
          <cell r="B224">
            <v>0</v>
          </cell>
          <cell r="C224">
            <v>0</v>
          </cell>
          <cell r="D224">
            <v>0</v>
          </cell>
          <cell r="E224">
            <v>0</v>
          </cell>
          <cell r="F224">
            <v>0</v>
          </cell>
          <cell r="G224">
            <v>0</v>
          </cell>
          <cell r="H224"/>
        </row>
        <row r="225">
          <cell r="A225">
            <v>0</v>
          </cell>
          <cell r="B225">
            <v>0</v>
          </cell>
          <cell r="C225">
            <v>0</v>
          </cell>
          <cell r="D225">
            <v>0</v>
          </cell>
          <cell r="E225">
            <v>0</v>
          </cell>
          <cell r="F225">
            <v>0</v>
          </cell>
          <cell r="G225">
            <v>0</v>
          </cell>
          <cell r="H225"/>
        </row>
        <row r="226">
          <cell r="A226">
            <v>0</v>
          </cell>
          <cell r="B226">
            <v>0</v>
          </cell>
          <cell r="C226">
            <v>0</v>
          </cell>
          <cell r="D226">
            <v>0</v>
          </cell>
          <cell r="E226">
            <v>0</v>
          </cell>
          <cell r="F226">
            <v>0</v>
          </cell>
          <cell r="G226">
            <v>0</v>
          </cell>
          <cell r="H226"/>
        </row>
        <row r="227">
          <cell r="A227">
            <v>0</v>
          </cell>
          <cell r="B227">
            <v>0</v>
          </cell>
          <cell r="C227">
            <v>0</v>
          </cell>
          <cell r="D227">
            <v>0</v>
          </cell>
          <cell r="E227">
            <v>0</v>
          </cell>
          <cell r="F227">
            <v>0</v>
          </cell>
          <cell r="G227">
            <v>0</v>
          </cell>
          <cell r="H227"/>
        </row>
        <row r="228">
          <cell r="A228">
            <v>0</v>
          </cell>
          <cell r="B228">
            <v>0</v>
          </cell>
          <cell r="C228">
            <v>0</v>
          </cell>
          <cell r="D228">
            <v>0</v>
          </cell>
          <cell r="E228">
            <v>0</v>
          </cell>
          <cell r="F228">
            <v>0</v>
          </cell>
          <cell r="G228">
            <v>0</v>
          </cell>
          <cell r="H228"/>
        </row>
        <row r="229">
          <cell r="A229">
            <v>0</v>
          </cell>
          <cell r="B229">
            <v>0</v>
          </cell>
          <cell r="C229">
            <v>0</v>
          </cell>
          <cell r="D229">
            <v>0</v>
          </cell>
          <cell r="E229">
            <v>0</v>
          </cell>
          <cell r="F229">
            <v>0</v>
          </cell>
          <cell r="G229">
            <v>0</v>
          </cell>
          <cell r="H229"/>
        </row>
        <row r="230">
          <cell r="A230">
            <v>0</v>
          </cell>
          <cell r="B230">
            <v>0</v>
          </cell>
          <cell r="C230">
            <v>0</v>
          </cell>
          <cell r="D230">
            <v>0</v>
          </cell>
          <cell r="E230">
            <v>0</v>
          </cell>
          <cell r="F230">
            <v>0</v>
          </cell>
          <cell r="G230">
            <v>0</v>
          </cell>
          <cell r="H230"/>
        </row>
        <row r="231">
          <cell r="A231">
            <v>0</v>
          </cell>
          <cell r="B231">
            <v>0</v>
          </cell>
          <cell r="C231">
            <v>0</v>
          </cell>
          <cell r="D231">
            <v>0</v>
          </cell>
          <cell r="E231">
            <v>0</v>
          </cell>
          <cell r="F231">
            <v>0</v>
          </cell>
          <cell r="G231">
            <v>0</v>
          </cell>
          <cell r="H231"/>
        </row>
        <row r="232">
          <cell r="A232">
            <v>0</v>
          </cell>
          <cell r="B232">
            <v>0</v>
          </cell>
          <cell r="C232">
            <v>0</v>
          </cell>
          <cell r="D232">
            <v>0</v>
          </cell>
          <cell r="E232">
            <v>0</v>
          </cell>
          <cell r="F232">
            <v>0</v>
          </cell>
          <cell r="G232">
            <v>0</v>
          </cell>
          <cell r="H232"/>
        </row>
        <row r="233">
          <cell r="A233">
            <v>0</v>
          </cell>
          <cell r="B233">
            <v>0</v>
          </cell>
          <cell r="C233">
            <v>0</v>
          </cell>
          <cell r="D233">
            <v>0</v>
          </cell>
          <cell r="E233">
            <v>0</v>
          </cell>
          <cell r="F233">
            <v>0</v>
          </cell>
          <cell r="G233">
            <v>0</v>
          </cell>
          <cell r="H233"/>
        </row>
        <row r="234">
          <cell r="A234" t="str">
            <v>TOTAL CANTIDAD ITEM 1.2</v>
          </cell>
          <cell r="B234">
            <v>0</v>
          </cell>
          <cell r="C234">
            <v>0</v>
          </cell>
          <cell r="D234">
            <v>0</v>
          </cell>
          <cell r="E234">
            <v>0</v>
          </cell>
          <cell r="F234">
            <v>0</v>
          </cell>
          <cell r="G234">
            <v>0</v>
          </cell>
          <cell r="H234">
            <v>212</v>
          </cell>
        </row>
        <row r="235">
          <cell r="A235" t="str">
            <v>INSERTE PLANO, GRÁFICO O ESQUEMA AQUÍ</v>
          </cell>
          <cell r="B235">
            <v>0</v>
          </cell>
          <cell r="C235">
            <v>0</v>
          </cell>
          <cell r="D235">
            <v>0</v>
          </cell>
          <cell r="E235">
            <v>0</v>
          </cell>
          <cell r="F235">
            <v>0</v>
          </cell>
          <cell r="G235">
            <v>0</v>
          </cell>
          <cell r="H235">
            <v>0</v>
          </cell>
        </row>
        <row r="236">
          <cell r="A236">
            <v>0</v>
          </cell>
          <cell r="B236">
            <v>0</v>
          </cell>
          <cell r="C236">
            <v>0</v>
          </cell>
          <cell r="D236">
            <v>0</v>
          </cell>
          <cell r="E236">
            <v>0</v>
          </cell>
          <cell r="F236">
            <v>0</v>
          </cell>
          <cell r="G236">
            <v>0</v>
          </cell>
          <cell r="H236">
            <v>0</v>
          </cell>
        </row>
        <row r="237">
          <cell r="A237">
            <v>0</v>
          </cell>
          <cell r="B237">
            <v>0</v>
          </cell>
          <cell r="C237">
            <v>0</v>
          </cell>
          <cell r="D237">
            <v>0</v>
          </cell>
          <cell r="E237">
            <v>0</v>
          </cell>
          <cell r="F237">
            <v>0</v>
          </cell>
          <cell r="G237">
            <v>0</v>
          </cell>
          <cell r="H237">
            <v>0</v>
          </cell>
        </row>
        <row r="238">
          <cell r="A238">
            <v>0</v>
          </cell>
          <cell r="B238">
            <v>0</v>
          </cell>
          <cell r="C238">
            <v>0</v>
          </cell>
          <cell r="D238">
            <v>0</v>
          </cell>
          <cell r="E238">
            <v>0</v>
          </cell>
          <cell r="F238">
            <v>0</v>
          </cell>
          <cell r="G238">
            <v>0</v>
          </cell>
          <cell r="H238">
            <v>0</v>
          </cell>
        </row>
        <row r="239">
          <cell r="A239">
            <v>0</v>
          </cell>
          <cell r="B239">
            <v>0</v>
          </cell>
          <cell r="C239">
            <v>0</v>
          </cell>
          <cell r="D239">
            <v>0</v>
          </cell>
          <cell r="E239">
            <v>0</v>
          </cell>
          <cell r="F239">
            <v>0</v>
          </cell>
          <cell r="G239">
            <v>0</v>
          </cell>
          <cell r="H239">
            <v>0</v>
          </cell>
        </row>
        <row r="240">
          <cell r="A240">
            <v>0</v>
          </cell>
          <cell r="B240">
            <v>0</v>
          </cell>
          <cell r="C240">
            <v>0</v>
          </cell>
          <cell r="D240">
            <v>0</v>
          </cell>
          <cell r="E240">
            <v>0</v>
          </cell>
          <cell r="F240">
            <v>0</v>
          </cell>
          <cell r="G240">
            <v>0</v>
          </cell>
          <cell r="H240">
            <v>0</v>
          </cell>
        </row>
        <row r="241">
          <cell r="A241">
            <v>0</v>
          </cell>
          <cell r="B241">
            <v>0</v>
          </cell>
          <cell r="C241">
            <v>0</v>
          </cell>
          <cell r="D241">
            <v>0</v>
          </cell>
          <cell r="E241">
            <v>0</v>
          </cell>
          <cell r="F241">
            <v>0</v>
          </cell>
          <cell r="G241">
            <v>0</v>
          </cell>
          <cell r="H241">
            <v>0</v>
          </cell>
        </row>
        <row r="242">
          <cell r="A242">
            <v>0</v>
          </cell>
          <cell r="B242">
            <v>0</v>
          </cell>
          <cell r="C242">
            <v>0</v>
          </cell>
          <cell r="D242">
            <v>0</v>
          </cell>
          <cell r="E242">
            <v>0</v>
          </cell>
          <cell r="F242">
            <v>0</v>
          </cell>
          <cell r="G242">
            <v>0</v>
          </cell>
          <cell r="H242">
            <v>0</v>
          </cell>
        </row>
        <row r="243">
          <cell r="A243">
            <v>0</v>
          </cell>
          <cell r="B243">
            <v>0</v>
          </cell>
          <cell r="C243">
            <v>0</v>
          </cell>
          <cell r="D243">
            <v>0</v>
          </cell>
          <cell r="E243">
            <v>0</v>
          </cell>
          <cell r="F243">
            <v>0</v>
          </cell>
          <cell r="G243">
            <v>0</v>
          </cell>
          <cell r="H243">
            <v>0</v>
          </cell>
        </row>
        <row r="244">
          <cell r="A244">
            <v>0</v>
          </cell>
          <cell r="B244">
            <v>0</v>
          </cell>
          <cell r="C244">
            <v>0</v>
          </cell>
          <cell r="D244">
            <v>0</v>
          </cell>
          <cell r="E244">
            <v>0</v>
          </cell>
          <cell r="F244">
            <v>0</v>
          </cell>
          <cell r="G244">
            <v>0</v>
          </cell>
          <cell r="H244">
            <v>0</v>
          </cell>
        </row>
        <row r="245">
          <cell r="A245">
            <v>0</v>
          </cell>
          <cell r="B245">
            <v>0</v>
          </cell>
          <cell r="C245">
            <v>0</v>
          </cell>
          <cell r="D245">
            <v>0</v>
          </cell>
          <cell r="E245">
            <v>0</v>
          </cell>
          <cell r="F245">
            <v>0</v>
          </cell>
          <cell r="G245">
            <v>0</v>
          </cell>
          <cell r="H245">
            <v>0</v>
          </cell>
        </row>
        <row r="246">
          <cell r="A246">
            <v>0</v>
          </cell>
          <cell r="B246">
            <v>0</v>
          </cell>
          <cell r="C246">
            <v>0</v>
          </cell>
          <cell r="D246">
            <v>0</v>
          </cell>
          <cell r="E246">
            <v>0</v>
          </cell>
          <cell r="F246">
            <v>0</v>
          </cell>
          <cell r="G246">
            <v>0</v>
          </cell>
          <cell r="H246">
            <v>0</v>
          </cell>
        </row>
        <row r="247">
          <cell r="A247">
            <v>0</v>
          </cell>
          <cell r="B247">
            <v>0</v>
          </cell>
          <cell r="C247">
            <v>0</v>
          </cell>
          <cell r="D247">
            <v>0</v>
          </cell>
          <cell r="E247">
            <v>0</v>
          </cell>
          <cell r="F247">
            <v>0</v>
          </cell>
          <cell r="G247">
            <v>0</v>
          </cell>
          <cell r="H247">
            <v>0</v>
          </cell>
        </row>
        <row r="248">
          <cell r="A248">
            <v>0</v>
          </cell>
          <cell r="B248">
            <v>0</v>
          </cell>
          <cell r="C248">
            <v>0</v>
          </cell>
          <cell r="D248">
            <v>0</v>
          </cell>
          <cell r="E248">
            <v>0</v>
          </cell>
          <cell r="F248">
            <v>0</v>
          </cell>
          <cell r="G248">
            <v>0</v>
          </cell>
          <cell r="H248">
            <v>0</v>
          </cell>
        </row>
        <row r="249">
          <cell r="A249">
            <v>0</v>
          </cell>
          <cell r="B249">
            <v>0</v>
          </cell>
          <cell r="C249">
            <v>0</v>
          </cell>
          <cell r="D249">
            <v>0</v>
          </cell>
          <cell r="E249">
            <v>0</v>
          </cell>
          <cell r="F249">
            <v>0</v>
          </cell>
          <cell r="G249">
            <v>0</v>
          </cell>
          <cell r="H249">
            <v>0</v>
          </cell>
        </row>
        <row r="250">
          <cell r="A250">
            <v>0</v>
          </cell>
          <cell r="B250">
            <v>0</v>
          </cell>
          <cell r="C250">
            <v>0</v>
          </cell>
          <cell r="D250">
            <v>0</v>
          </cell>
          <cell r="E250">
            <v>0</v>
          </cell>
          <cell r="F250">
            <v>0</v>
          </cell>
          <cell r="G250">
            <v>0</v>
          </cell>
          <cell r="H250">
            <v>0</v>
          </cell>
        </row>
        <row r="251">
          <cell r="A251">
            <v>0</v>
          </cell>
          <cell r="B251">
            <v>0</v>
          </cell>
          <cell r="C251">
            <v>0</v>
          </cell>
          <cell r="D251">
            <v>0</v>
          </cell>
          <cell r="E251">
            <v>0</v>
          </cell>
          <cell r="F251">
            <v>0</v>
          </cell>
          <cell r="G251">
            <v>0</v>
          </cell>
          <cell r="H251">
            <v>0</v>
          </cell>
        </row>
        <row r="252">
          <cell r="A252">
            <v>0</v>
          </cell>
          <cell r="B252">
            <v>0</v>
          </cell>
          <cell r="C252">
            <v>0</v>
          </cell>
          <cell r="D252">
            <v>0</v>
          </cell>
          <cell r="E252">
            <v>0</v>
          </cell>
          <cell r="F252">
            <v>0</v>
          </cell>
          <cell r="G252">
            <v>0</v>
          </cell>
          <cell r="H252">
            <v>0</v>
          </cell>
        </row>
        <row r="253">
          <cell r="A253">
            <v>0</v>
          </cell>
          <cell r="B253">
            <v>0</v>
          </cell>
          <cell r="C253">
            <v>0</v>
          </cell>
          <cell r="D253">
            <v>0</v>
          </cell>
          <cell r="E253">
            <v>0</v>
          </cell>
          <cell r="F253">
            <v>0</v>
          </cell>
          <cell r="G253">
            <v>0</v>
          </cell>
          <cell r="H253">
            <v>0</v>
          </cell>
        </row>
        <row r="254">
          <cell r="A254">
            <v>0</v>
          </cell>
          <cell r="B254">
            <v>0</v>
          </cell>
          <cell r="C254">
            <v>0</v>
          </cell>
          <cell r="D254">
            <v>0</v>
          </cell>
          <cell r="E254">
            <v>0</v>
          </cell>
          <cell r="F254">
            <v>0</v>
          </cell>
          <cell r="G254">
            <v>0</v>
          </cell>
          <cell r="H254">
            <v>0</v>
          </cell>
        </row>
        <row r="255">
          <cell r="A255">
            <v>0</v>
          </cell>
          <cell r="C255">
            <v>0</v>
          </cell>
          <cell r="D255">
            <v>0</v>
          </cell>
          <cell r="E255">
            <v>0</v>
          </cell>
          <cell r="F255">
            <v>0</v>
          </cell>
          <cell r="G255">
            <v>0</v>
          </cell>
        </row>
        <row r="256">
          <cell r="A256">
            <v>0</v>
          </cell>
          <cell r="C256">
            <v>0</v>
          </cell>
          <cell r="D256">
            <v>0</v>
          </cell>
          <cell r="E256">
            <v>0</v>
          </cell>
          <cell r="F256">
            <v>0</v>
          </cell>
          <cell r="G256">
            <v>0</v>
          </cell>
        </row>
        <row r="257">
          <cell r="A257">
            <v>0</v>
          </cell>
          <cell r="B257">
            <v>0</v>
          </cell>
          <cell r="C257">
            <v>0</v>
          </cell>
          <cell r="D257">
            <v>0</v>
          </cell>
          <cell r="E257">
            <v>0</v>
          </cell>
          <cell r="F257">
            <v>0</v>
          </cell>
          <cell r="G257">
            <v>0</v>
          </cell>
        </row>
        <row r="258">
          <cell r="A258">
            <v>0</v>
          </cell>
          <cell r="B258" t="str">
            <v>OVIDIO HURTADO MOSQUERA</v>
          </cell>
          <cell r="C258">
            <v>0</v>
          </cell>
          <cell r="D258">
            <v>0</v>
          </cell>
          <cell r="E258">
            <v>0</v>
          </cell>
          <cell r="F258">
            <v>0</v>
          </cell>
          <cell r="G258">
            <v>0</v>
          </cell>
        </row>
        <row r="259">
          <cell r="A259">
            <v>0</v>
          </cell>
          <cell r="B259" t="str">
            <v>Consultor</v>
          </cell>
          <cell r="C259">
            <v>0</v>
          </cell>
          <cell r="D259">
            <v>0</v>
          </cell>
          <cell r="E259">
            <v>0</v>
          </cell>
          <cell r="F259">
            <v>0</v>
          </cell>
          <cell r="G259">
            <v>0</v>
          </cell>
        </row>
        <row r="260">
          <cell r="A260">
            <v>0</v>
          </cell>
          <cell r="B260" t="str">
            <v>Consultor</v>
          </cell>
          <cell r="C260">
            <v>0</v>
          </cell>
          <cell r="D260">
            <v>0</v>
          </cell>
          <cell r="E260">
            <v>0</v>
          </cell>
          <cell r="F260">
            <v>0</v>
          </cell>
          <cell r="G260">
            <v>0</v>
          </cell>
        </row>
        <row r="261">
          <cell r="A261">
            <v>0</v>
          </cell>
          <cell r="B261" t="str">
            <v>M.P. 05202-260189 ANT</v>
          </cell>
          <cell r="C261" t="str">
            <v>ITEM 1.2 - PÁGINA 2</v>
          </cell>
          <cell r="D261">
            <v>0</v>
          </cell>
          <cell r="E261">
            <v>0</v>
          </cell>
          <cell r="F261">
            <v>0</v>
          </cell>
          <cell r="G261">
            <v>0</v>
          </cell>
          <cell r="H261">
            <v>0</v>
          </cell>
        </row>
        <row r="262">
          <cell r="A262" t="str">
            <v>DEPARTAMENTO DE ANTIOQUIA</v>
          </cell>
          <cell r="B262">
            <v>0</v>
          </cell>
          <cell r="C262">
            <v>0</v>
          </cell>
          <cell r="D262">
            <v>0</v>
          </cell>
          <cell r="E262">
            <v>0</v>
          </cell>
          <cell r="F262">
            <v>0</v>
          </cell>
          <cell r="G262">
            <v>0</v>
          </cell>
          <cell r="H262">
            <v>0</v>
          </cell>
        </row>
        <row r="263">
          <cell r="A263" t="str">
            <v>MUNICIPIO DE SAN VICENTE FERRER</v>
          </cell>
          <cell r="B263">
            <v>0</v>
          </cell>
          <cell r="C263">
            <v>0</v>
          </cell>
          <cell r="D263">
            <v>0</v>
          </cell>
          <cell r="E263">
            <v>0</v>
          </cell>
          <cell r="F263">
            <v>0</v>
          </cell>
          <cell r="G263">
            <v>0</v>
          </cell>
          <cell r="H263">
            <v>0</v>
          </cell>
        </row>
        <row r="264">
          <cell r="A264" t="str">
            <v>PROYECTO:  INTERVENCION DE CALLEJONES EN LA ZONA URBANA DEL MUNICIPIO SAN VICENTE FERRER_CALLEJÓN 01-COCIACA</v>
          </cell>
          <cell r="B264">
            <v>0</v>
          </cell>
          <cell r="C264">
            <v>0</v>
          </cell>
          <cell r="D264">
            <v>0</v>
          </cell>
          <cell r="E264">
            <v>0</v>
          </cell>
          <cell r="F264">
            <v>0</v>
          </cell>
          <cell r="G264">
            <v>0</v>
          </cell>
          <cell r="H264">
            <v>0</v>
          </cell>
        </row>
        <row r="265">
          <cell r="A265">
            <v>0</v>
          </cell>
          <cell r="C265">
            <v>0</v>
          </cell>
          <cell r="D265">
            <v>0</v>
          </cell>
          <cell r="E265">
            <v>0</v>
          </cell>
          <cell r="F265">
            <v>0</v>
          </cell>
          <cell r="G265">
            <v>0</v>
          </cell>
          <cell r="H265">
            <v>0</v>
          </cell>
        </row>
        <row r="266">
          <cell r="A266" t="str">
            <v>MEMORIAS DE OBRA</v>
          </cell>
          <cell r="B266">
            <v>0</v>
          </cell>
          <cell r="C266">
            <v>0</v>
          </cell>
          <cell r="D266">
            <v>0</v>
          </cell>
          <cell r="E266">
            <v>0</v>
          </cell>
          <cell r="F266">
            <v>0</v>
          </cell>
          <cell r="G266">
            <v>0</v>
          </cell>
          <cell r="H266">
            <v>0</v>
          </cell>
        </row>
        <row r="268">
          <cell r="A268" t="str">
            <v>ITEM</v>
          </cell>
          <cell r="B268" t="str">
            <v>DESCRIPCIÓN</v>
          </cell>
          <cell r="C268">
            <v>0</v>
          </cell>
          <cell r="D268">
            <v>0</v>
          </cell>
          <cell r="E268">
            <v>0</v>
          </cell>
          <cell r="F268">
            <v>0</v>
          </cell>
          <cell r="G268" t="str">
            <v>UNIDAD</v>
          </cell>
          <cell r="H268" t="str">
            <v>CANTIDAD</v>
          </cell>
        </row>
        <row r="269">
          <cell r="A269" t="str">
            <v>2.1</v>
          </cell>
          <cell r="B269" t="str">
            <v>Cajeo, excavacion en tierra comun expesor entre 0 y 0.30 metros</v>
          </cell>
          <cell r="C269">
            <v>0</v>
          </cell>
          <cell r="D269">
            <v>0</v>
          </cell>
          <cell r="E269">
            <v>0</v>
          </cell>
          <cell r="F269">
            <v>0</v>
          </cell>
          <cell r="G269" t="str">
            <v>m3</v>
          </cell>
          <cell r="H269">
            <v>32</v>
          </cell>
        </row>
        <row r="270">
          <cell r="A270">
            <v>0</v>
          </cell>
          <cell r="B270">
            <v>0</v>
          </cell>
          <cell r="C270">
            <v>0</v>
          </cell>
          <cell r="D270">
            <v>0</v>
          </cell>
          <cell r="E270">
            <v>0</v>
          </cell>
          <cell r="F270">
            <v>0</v>
          </cell>
          <cell r="G270">
            <v>0</v>
          </cell>
        </row>
        <row r="271">
          <cell r="A271" t="str">
            <v>DETALLE</v>
          </cell>
          <cell r="B271">
            <v>0</v>
          </cell>
          <cell r="C271" t="str">
            <v>FACTOR</v>
          </cell>
          <cell r="D271" t="str">
            <v>CANTIDAD</v>
          </cell>
          <cell r="E271" t="str">
            <v>A (ML)</v>
          </cell>
          <cell r="F271" t="str">
            <v>B (M2)</v>
          </cell>
          <cell r="G271" t="str">
            <v>C (M3)</v>
          </cell>
          <cell r="H271" t="str">
            <v>TOTAL</v>
          </cell>
        </row>
        <row r="272">
          <cell r="A272" t="str">
            <v>Cajeo excavación en escalas</v>
          </cell>
          <cell r="B272">
            <v>0</v>
          </cell>
          <cell r="C272">
            <v>1</v>
          </cell>
          <cell r="D272">
            <v>32</v>
          </cell>
          <cell r="E272">
            <v>1</v>
          </cell>
          <cell r="F272">
            <v>1</v>
          </cell>
          <cell r="G272">
            <v>1</v>
          </cell>
          <cell r="H272">
            <v>32</v>
          </cell>
        </row>
        <row r="273">
          <cell r="A273">
            <v>0</v>
          </cell>
          <cell r="B273">
            <v>0</v>
          </cell>
          <cell r="C273">
            <v>0</v>
          </cell>
          <cell r="D273">
            <v>0</v>
          </cell>
          <cell r="E273">
            <v>0</v>
          </cell>
          <cell r="F273">
            <v>0</v>
          </cell>
          <cell r="G273">
            <v>0</v>
          </cell>
          <cell r="H273"/>
        </row>
        <row r="274">
          <cell r="A274">
            <v>0</v>
          </cell>
          <cell r="B274">
            <v>0</v>
          </cell>
          <cell r="C274">
            <v>0</v>
          </cell>
          <cell r="D274">
            <v>0</v>
          </cell>
          <cell r="E274">
            <v>0</v>
          </cell>
          <cell r="F274">
            <v>0</v>
          </cell>
          <cell r="G274">
            <v>0</v>
          </cell>
          <cell r="H274"/>
        </row>
        <row r="275">
          <cell r="A275">
            <v>0</v>
          </cell>
          <cell r="B275">
            <v>0</v>
          </cell>
          <cell r="C275">
            <v>0</v>
          </cell>
          <cell r="D275">
            <v>0</v>
          </cell>
          <cell r="E275">
            <v>0</v>
          </cell>
          <cell r="F275">
            <v>0</v>
          </cell>
          <cell r="G275">
            <v>0</v>
          </cell>
          <cell r="H275"/>
        </row>
        <row r="276">
          <cell r="A276">
            <v>0</v>
          </cell>
          <cell r="B276">
            <v>0</v>
          </cell>
          <cell r="C276">
            <v>0</v>
          </cell>
          <cell r="D276">
            <v>0</v>
          </cell>
          <cell r="E276">
            <v>0</v>
          </cell>
          <cell r="F276">
            <v>0</v>
          </cell>
          <cell r="G276">
            <v>0</v>
          </cell>
          <cell r="H276"/>
        </row>
        <row r="277">
          <cell r="A277">
            <v>0</v>
          </cell>
          <cell r="B277">
            <v>0</v>
          </cell>
          <cell r="C277">
            <v>0</v>
          </cell>
          <cell r="D277">
            <v>0</v>
          </cell>
          <cell r="E277">
            <v>0</v>
          </cell>
          <cell r="F277">
            <v>0</v>
          </cell>
          <cell r="G277">
            <v>0</v>
          </cell>
          <cell r="H277"/>
        </row>
        <row r="278">
          <cell r="A278">
            <v>0</v>
          </cell>
          <cell r="B278">
            <v>0</v>
          </cell>
          <cell r="C278">
            <v>0</v>
          </cell>
          <cell r="D278">
            <v>0</v>
          </cell>
          <cell r="E278">
            <v>0</v>
          </cell>
          <cell r="F278">
            <v>0</v>
          </cell>
          <cell r="G278">
            <v>0</v>
          </cell>
          <cell r="H278"/>
        </row>
        <row r="279">
          <cell r="A279">
            <v>0</v>
          </cell>
          <cell r="B279">
            <v>0</v>
          </cell>
          <cell r="C279">
            <v>0</v>
          </cell>
          <cell r="D279">
            <v>0</v>
          </cell>
          <cell r="E279">
            <v>0</v>
          </cell>
          <cell r="F279">
            <v>0</v>
          </cell>
          <cell r="G279">
            <v>0</v>
          </cell>
          <cell r="H279"/>
        </row>
        <row r="280">
          <cell r="A280">
            <v>0</v>
          </cell>
          <cell r="B280">
            <v>0</v>
          </cell>
          <cell r="C280">
            <v>0</v>
          </cell>
          <cell r="D280">
            <v>0</v>
          </cell>
          <cell r="E280">
            <v>0</v>
          </cell>
          <cell r="F280">
            <v>0</v>
          </cell>
          <cell r="G280">
            <v>0</v>
          </cell>
          <cell r="H280"/>
        </row>
        <row r="281">
          <cell r="A281">
            <v>0</v>
          </cell>
          <cell r="B281">
            <v>0</v>
          </cell>
          <cell r="C281">
            <v>0</v>
          </cell>
          <cell r="D281">
            <v>0</v>
          </cell>
          <cell r="E281">
            <v>0</v>
          </cell>
          <cell r="F281">
            <v>0</v>
          </cell>
          <cell r="G281">
            <v>0</v>
          </cell>
          <cell r="H281"/>
        </row>
        <row r="282">
          <cell r="A282">
            <v>0</v>
          </cell>
          <cell r="B282">
            <v>0</v>
          </cell>
          <cell r="C282">
            <v>0</v>
          </cell>
          <cell r="D282">
            <v>0</v>
          </cell>
          <cell r="E282">
            <v>0</v>
          </cell>
          <cell r="F282">
            <v>0</v>
          </cell>
          <cell r="G282">
            <v>0</v>
          </cell>
          <cell r="H282"/>
        </row>
        <row r="283">
          <cell r="A283">
            <v>0</v>
          </cell>
          <cell r="B283">
            <v>0</v>
          </cell>
          <cell r="C283">
            <v>0</v>
          </cell>
          <cell r="D283">
            <v>0</v>
          </cell>
          <cell r="E283">
            <v>0</v>
          </cell>
          <cell r="F283">
            <v>0</v>
          </cell>
          <cell r="G283">
            <v>0</v>
          </cell>
          <cell r="H283"/>
        </row>
        <row r="284">
          <cell r="A284">
            <v>0</v>
          </cell>
          <cell r="B284">
            <v>0</v>
          </cell>
          <cell r="C284">
            <v>0</v>
          </cell>
          <cell r="D284">
            <v>0</v>
          </cell>
          <cell r="E284">
            <v>0</v>
          </cell>
          <cell r="F284">
            <v>0</v>
          </cell>
          <cell r="G284">
            <v>0</v>
          </cell>
          <cell r="H284"/>
        </row>
        <row r="285">
          <cell r="A285">
            <v>0</v>
          </cell>
          <cell r="B285">
            <v>0</v>
          </cell>
          <cell r="C285">
            <v>0</v>
          </cell>
          <cell r="D285">
            <v>0</v>
          </cell>
          <cell r="E285">
            <v>0</v>
          </cell>
          <cell r="F285">
            <v>0</v>
          </cell>
          <cell r="G285">
            <v>0</v>
          </cell>
          <cell r="H285"/>
        </row>
        <row r="286">
          <cell r="A286">
            <v>0</v>
          </cell>
          <cell r="B286">
            <v>0</v>
          </cell>
          <cell r="C286">
            <v>0</v>
          </cell>
          <cell r="D286">
            <v>0</v>
          </cell>
          <cell r="E286">
            <v>0</v>
          </cell>
          <cell r="F286">
            <v>0</v>
          </cell>
          <cell r="G286">
            <v>0</v>
          </cell>
          <cell r="H286"/>
        </row>
        <row r="287">
          <cell r="A287">
            <v>0</v>
          </cell>
          <cell r="B287">
            <v>0</v>
          </cell>
          <cell r="C287">
            <v>0</v>
          </cell>
          <cell r="D287">
            <v>0</v>
          </cell>
          <cell r="E287">
            <v>0</v>
          </cell>
          <cell r="F287">
            <v>0</v>
          </cell>
          <cell r="G287">
            <v>0</v>
          </cell>
          <cell r="H287"/>
        </row>
        <row r="288">
          <cell r="A288">
            <v>0</v>
          </cell>
          <cell r="B288">
            <v>0</v>
          </cell>
          <cell r="C288">
            <v>0</v>
          </cell>
          <cell r="D288">
            <v>0</v>
          </cell>
          <cell r="E288">
            <v>0</v>
          </cell>
          <cell r="F288">
            <v>0</v>
          </cell>
          <cell r="G288">
            <v>0</v>
          </cell>
          <cell r="H288"/>
        </row>
        <row r="289">
          <cell r="A289">
            <v>0</v>
          </cell>
          <cell r="B289">
            <v>0</v>
          </cell>
          <cell r="C289">
            <v>0</v>
          </cell>
          <cell r="D289">
            <v>0</v>
          </cell>
          <cell r="E289">
            <v>0</v>
          </cell>
          <cell r="F289">
            <v>0</v>
          </cell>
          <cell r="G289">
            <v>0</v>
          </cell>
          <cell r="H289"/>
        </row>
        <row r="290">
          <cell r="A290">
            <v>0</v>
          </cell>
          <cell r="B290">
            <v>0</v>
          </cell>
          <cell r="C290">
            <v>0</v>
          </cell>
          <cell r="D290">
            <v>0</v>
          </cell>
          <cell r="E290">
            <v>0</v>
          </cell>
          <cell r="F290">
            <v>0</v>
          </cell>
          <cell r="G290">
            <v>0</v>
          </cell>
          <cell r="H290"/>
        </row>
        <row r="291">
          <cell r="A291">
            <v>0</v>
          </cell>
          <cell r="B291">
            <v>0</v>
          </cell>
          <cell r="C291">
            <v>0</v>
          </cell>
          <cell r="D291">
            <v>0</v>
          </cell>
          <cell r="E291">
            <v>0</v>
          </cell>
          <cell r="F291">
            <v>0</v>
          </cell>
          <cell r="G291">
            <v>0</v>
          </cell>
          <cell r="H291"/>
        </row>
        <row r="292">
          <cell r="A292">
            <v>0</v>
          </cell>
          <cell r="B292">
            <v>0</v>
          </cell>
          <cell r="C292">
            <v>0</v>
          </cell>
          <cell r="D292">
            <v>0</v>
          </cell>
          <cell r="E292">
            <v>0</v>
          </cell>
          <cell r="F292">
            <v>0</v>
          </cell>
          <cell r="G292">
            <v>0</v>
          </cell>
          <cell r="H292"/>
        </row>
        <row r="293">
          <cell r="A293">
            <v>0</v>
          </cell>
          <cell r="B293">
            <v>0</v>
          </cell>
          <cell r="C293">
            <v>0</v>
          </cell>
          <cell r="D293">
            <v>0</v>
          </cell>
          <cell r="E293">
            <v>0</v>
          </cell>
          <cell r="F293">
            <v>0</v>
          </cell>
          <cell r="G293">
            <v>0</v>
          </cell>
          <cell r="H293"/>
        </row>
        <row r="294">
          <cell r="A294">
            <v>0</v>
          </cell>
          <cell r="B294">
            <v>0</v>
          </cell>
          <cell r="C294">
            <v>0</v>
          </cell>
          <cell r="D294">
            <v>0</v>
          </cell>
          <cell r="E294">
            <v>0</v>
          </cell>
          <cell r="F294">
            <v>0</v>
          </cell>
          <cell r="G294">
            <v>0</v>
          </cell>
          <cell r="H294"/>
        </row>
        <row r="295">
          <cell r="A295">
            <v>0</v>
          </cell>
          <cell r="B295">
            <v>0</v>
          </cell>
          <cell r="C295">
            <v>0</v>
          </cell>
          <cell r="D295">
            <v>0</v>
          </cell>
          <cell r="E295">
            <v>0</v>
          </cell>
          <cell r="F295">
            <v>0</v>
          </cell>
          <cell r="G295">
            <v>0</v>
          </cell>
          <cell r="H295"/>
        </row>
        <row r="296">
          <cell r="A296">
            <v>0</v>
          </cell>
          <cell r="B296">
            <v>0</v>
          </cell>
          <cell r="C296">
            <v>0</v>
          </cell>
          <cell r="D296">
            <v>0</v>
          </cell>
          <cell r="E296">
            <v>0</v>
          </cell>
          <cell r="F296">
            <v>0</v>
          </cell>
          <cell r="G296">
            <v>0</v>
          </cell>
          <cell r="H296"/>
        </row>
        <row r="297">
          <cell r="A297">
            <v>0</v>
          </cell>
          <cell r="B297">
            <v>0</v>
          </cell>
          <cell r="C297">
            <v>0</v>
          </cell>
          <cell r="D297">
            <v>0</v>
          </cell>
          <cell r="E297">
            <v>0</v>
          </cell>
          <cell r="F297">
            <v>0</v>
          </cell>
          <cell r="G297">
            <v>0</v>
          </cell>
          <cell r="H297"/>
        </row>
        <row r="298">
          <cell r="A298">
            <v>0</v>
          </cell>
          <cell r="B298">
            <v>0</v>
          </cell>
          <cell r="C298">
            <v>0</v>
          </cell>
          <cell r="D298">
            <v>0</v>
          </cell>
          <cell r="E298">
            <v>0</v>
          </cell>
          <cell r="F298">
            <v>0</v>
          </cell>
          <cell r="G298">
            <v>0</v>
          </cell>
          <cell r="H298"/>
        </row>
        <row r="299">
          <cell r="A299">
            <v>0</v>
          </cell>
          <cell r="B299">
            <v>0</v>
          </cell>
          <cell r="C299">
            <v>0</v>
          </cell>
          <cell r="D299">
            <v>0</v>
          </cell>
          <cell r="E299">
            <v>0</v>
          </cell>
          <cell r="F299">
            <v>0</v>
          </cell>
          <cell r="G299">
            <v>0</v>
          </cell>
          <cell r="H299"/>
        </row>
        <row r="300">
          <cell r="A300">
            <v>0</v>
          </cell>
          <cell r="B300">
            <v>0</v>
          </cell>
          <cell r="C300">
            <v>0</v>
          </cell>
          <cell r="D300">
            <v>0</v>
          </cell>
          <cell r="E300">
            <v>0</v>
          </cell>
          <cell r="F300">
            <v>0</v>
          </cell>
          <cell r="G300">
            <v>0</v>
          </cell>
          <cell r="H300"/>
        </row>
        <row r="301">
          <cell r="A301">
            <v>0</v>
          </cell>
          <cell r="B301">
            <v>0</v>
          </cell>
          <cell r="C301">
            <v>0</v>
          </cell>
          <cell r="D301">
            <v>0</v>
          </cell>
          <cell r="E301">
            <v>0</v>
          </cell>
          <cell r="F301">
            <v>0</v>
          </cell>
          <cell r="G301">
            <v>0</v>
          </cell>
          <cell r="H301"/>
        </row>
        <row r="302">
          <cell r="A302">
            <v>0</v>
          </cell>
          <cell r="B302">
            <v>0</v>
          </cell>
          <cell r="C302">
            <v>0</v>
          </cell>
          <cell r="D302">
            <v>0</v>
          </cell>
          <cell r="E302">
            <v>0</v>
          </cell>
          <cell r="F302">
            <v>0</v>
          </cell>
          <cell r="G302">
            <v>0</v>
          </cell>
          <cell r="H302"/>
        </row>
        <row r="303">
          <cell r="A303" t="str">
            <v>ITEM 2.1 - PÁGINA 1</v>
          </cell>
          <cell r="B303">
            <v>0</v>
          </cell>
          <cell r="C303">
            <v>0</v>
          </cell>
          <cell r="D303">
            <v>0</v>
          </cell>
          <cell r="E303">
            <v>0</v>
          </cell>
          <cell r="F303">
            <v>0</v>
          </cell>
          <cell r="G303">
            <v>0</v>
          </cell>
          <cell r="H303">
            <v>0</v>
          </cell>
        </row>
        <row r="304">
          <cell r="A304">
            <v>0</v>
          </cell>
          <cell r="B304">
            <v>0</v>
          </cell>
          <cell r="C304">
            <v>0</v>
          </cell>
          <cell r="D304">
            <v>0</v>
          </cell>
          <cell r="E304">
            <v>0</v>
          </cell>
          <cell r="F304">
            <v>0</v>
          </cell>
          <cell r="G304">
            <v>0</v>
          </cell>
          <cell r="H304"/>
        </row>
        <row r="305">
          <cell r="A305">
            <v>0</v>
          </cell>
          <cell r="B305">
            <v>0</v>
          </cell>
          <cell r="C305">
            <v>0</v>
          </cell>
          <cell r="D305">
            <v>0</v>
          </cell>
          <cell r="E305">
            <v>0</v>
          </cell>
          <cell r="F305">
            <v>0</v>
          </cell>
          <cell r="G305">
            <v>0</v>
          </cell>
          <cell r="H305"/>
        </row>
        <row r="306">
          <cell r="A306">
            <v>0</v>
          </cell>
          <cell r="B306">
            <v>0</v>
          </cell>
          <cell r="C306">
            <v>0</v>
          </cell>
          <cell r="D306">
            <v>0</v>
          </cell>
          <cell r="E306">
            <v>0</v>
          </cell>
          <cell r="F306">
            <v>0</v>
          </cell>
          <cell r="G306">
            <v>0</v>
          </cell>
          <cell r="H306"/>
        </row>
        <row r="307">
          <cell r="A307">
            <v>0</v>
          </cell>
          <cell r="B307">
            <v>0</v>
          </cell>
          <cell r="C307">
            <v>0</v>
          </cell>
          <cell r="D307">
            <v>0</v>
          </cell>
          <cell r="E307">
            <v>0</v>
          </cell>
          <cell r="F307">
            <v>0</v>
          </cell>
          <cell r="G307">
            <v>0</v>
          </cell>
          <cell r="H307"/>
        </row>
        <row r="308">
          <cell r="A308">
            <v>0</v>
          </cell>
          <cell r="B308">
            <v>0</v>
          </cell>
          <cell r="C308">
            <v>0</v>
          </cell>
          <cell r="D308">
            <v>0</v>
          </cell>
          <cell r="E308">
            <v>0</v>
          </cell>
          <cell r="F308">
            <v>0</v>
          </cell>
          <cell r="G308">
            <v>0</v>
          </cell>
          <cell r="H308"/>
        </row>
        <row r="309">
          <cell r="A309">
            <v>0</v>
          </cell>
          <cell r="B309">
            <v>0</v>
          </cell>
          <cell r="C309">
            <v>0</v>
          </cell>
          <cell r="D309">
            <v>0</v>
          </cell>
          <cell r="E309">
            <v>0</v>
          </cell>
          <cell r="F309">
            <v>0</v>
          </cell>
          <cell r="G309">
            <v>0</v>
          </cell>
          <cell r="H309"/>
        </row>
        <row r="310">
          <cell r="A310">
            <v>0</v>
          </cell>
          <cell r="B310">
            <v>0</v>
          </cell>
          <cell r="C310">
            <v>0</v>
          </cell>
          <cell r="D310">
            <v>0</v>
          </cell>
          <cell r="E310">
            <v>0</v>
          </cell>
          <cell r="F310">
            <v>0</v>
          </cell>
          <cell r="G310">
            <v>0</v>
          </cell>
          <cell r="H310"/>
        </row>
        <row r="311">
          <cell r="A311">
            <v>0</v>
          </cell>
          <cell r="B311">
            <v>0</v>
          </cell>
          <cell r="C311">
            <v>0</v>
          </cell>
          <cell r="D311">
            <v>0</v>
          </cell>
          <cell r="E311">
            <v>0</v>
          </cell>
          <cell r="F311">
            <v>0</v>
          </cell>
          <cell r="G311">
            <v>0</v>
          </cell>
          <cell r="H311"/>
        </row>
        <row r="312">
          <cell r="A312">
            <v>0</v>
          </cell>
          <cell r="B312">
            <v>0</v>
          </cell>
          <cell r="C312">
            <v>0</v>
          </cell>
          <cell r="D312">
            <v>0</v>
          </cell>
          <cell r="E312">
            <v>0</v>
          </cell>
          <cell r="F312">
            <v>0</v>
          </cell>
          <cell r="G312">
            <v>0</v>
          </cell>
          <cell r="H312"/>
        </row>
        <row r="313">
          <cell r="A313">
            <v>0</v>
          </cell>
          <cell r="B313">
            <v>0</v>
          </cell>
          <cell r="C313">
            <v>0</v>
          </cell>
          <cell r="D313">
            <v>0</v>
          </cell>
          <cell r="E313">
            <v>0</v>
          </cell>
          <cell r="F313">
            <v>0</v>
          </cell>
          <cell r="G313">
            <v>0</v>
          </cell>
          <cell r="H313"/>
        </row>
        <row r="314">
          <cell r="A314">
            <v>0</v>
          </cell>
          <cell r="B314">
            <v>0</v>
          </cell>
          <cell r="C314">
            <v>0</v>
          </cell>
          <cell r="D314">
            <v>0</v>
          </cell>
          <cell r="E314">
            <v>0</v>
          </cell>
          <cell r="F314">
            <v>0</v>
          </cell>
          <cell r="G314">
            <v>0</v>
          </cell>
          <cell r="H314"/>
        </row>
        <row r="315">
          <cell r="A315">
            <v>0</v>
          </cell>
          <cell r="B315">
            <v>0</v>
          </cell>
          <cell r="C315">
            <v>0</v>
          </cell>
          <cell r="D315">
            <v>0</v>
          </cell>
          <cell r="E315">
            <v>0</v>
          </cell>
          <cell r="F315">
            <v>0</v>
          </cell>
          <cell r="G315">
            <v>0</v>
          </cell>
          <cell r="H315"/>
        </row>
        <row r="316">
          <cell r="A316">
            <v>0</v>
          </cell>
          <cell r="B316">
            <v>0</v>
          </cell>
          <cell r="C316">
            <v>0</v>
          </cell>
          <cell r="D316">
            <v>0</v>
          </cell>
          <cell r="E316">
            <v>0</v>
          </cell>
          <cell r="F316">
            <v>0</v>
          </cell>
          <cell r="G316">
            <v>0</v>
          </cell>
          <cell r="H316"/>
        </row>
        <row r="317">
          <cell r="A317">
            <v>0</v>
          </cell>
          <cell r="B317">
            <v>0</v>
          </cell>
          <cell r="C317">
            <v>0</v>
          </cell>
          <cell r="D317">
            <v>0</v>
          </cell>
          <cell r="E317">
            <v>0</v>
          </cell>
          <cell r="F317">
            <v>0</v>
          </cell>
          <cell r="G317">
            <v>0</v>
          </cell>
          <cell r="H317"/>
        </row>
        <row r="318">
          <cell r="A318">
            <v>0</v>
          </cell>
          <cell r="B318">
            <v>0</v>
          </cell>
          <cell r="C318">
            <v>0</v>
          </cell>
          <cell r="D318">
            <v>0</v>
          </cell>
          <cell r="E318">
            <v>0</v>
          </cell>
          <cell r="F318">
            <v>0</v>
          </cell>
          <cell r="G318">
            <v>0</v>
          </cell>
          <cell r="H318"/>
        </row>
        <row r="319">
          <cell r="A319">
            <v>0</v>
          </cell>
          <cell r="B319">
            <v>0</v>
          </cell>
          <cell r="C319">
            <v>0</v>
          </cell>
          <cell r="D319">
            <v>0</v>
          </cell>
          <cell r="E319">
            <v>0</v>
          </cell>
          <cell r="F319">
            <v>0</v>
          </cell>
          <cell r="G319">
            <v>0</v>
          </cell>
          <cell r="H319"/>
        </row>
        <row r="320">
          <cell r="A320">
            <v>0</v>
          </cell>
          <cell r="B320">
            <v>0</v>
          </cell>
          <cell r="C320">
            <v>0</v>
          </cell>
          <cell r="D320">
            <v>0</v>
          </cell>
          <cell r="E320">
            <v>0</v>
          </cell>
          <cell r="F320">
            <v>0</v>
          </cell>
          <cell r="G320">
            <v>0</v>
          </cell>
          <cell r="H320"/>
        </row>
        <row r="321">
          <cell r="A321" t="str">
            <v>TOTAL CANTIDAD ITEM 2.1</v>
          </cell>
          <cell r="B321">
            <v>0</v>
          </cell>
          <cell r="C321">
            <v>0</v>
          </cell>
          <cell r="D321">
            <v>0</v>
          </cell>
          <cell r="E321">
            <v>0</v>
          </cell>
          <cell r="F321">
            <v>0</v>
          </cell>
          <cell r="G321">
            <v>0</v>
          </cell>
          <cell r="H321">
            <v>32</v>
          </cell>
        </row>
        <row r="322">
          <cell r="A322" t="str">
            <v>INSERTE PLANO, GRÁFICO O ESQUEMA AQUÍ</v>
          </cell>
          <cell r="B322">
            <v>0</v>
          </cell>
          <cell r="C322">
            <v>0</v>
          </cell>
          <cell r="D322">
            <v>0</v>
          </cell>
          <cell r="E322">
            <v>0</v>
          </cell>
          <cell r="F322">
            <v>0</v>
          </cell>
          <cell r="G322">
            <v>0</v>
          </cell>
          <cell r="H322">
            <v>0</v>
          </cell>
        </row>
        <row r="323">
          <cell r="A323">
            <v>0</v>
          </cell>
          <cell r="B323">
            <v>0</v>
          </cell>
          <cell r="C323">
            <v>0</v>
          </cell>
          <cell r="D323">
            <v>0</v>
          </cell>
          <cell r="E323">
            <v>0</v>
          </cell>
          <cell r="F323">
            <v>0</v>
          </cell>
          <cell r="G323">
            <v>0</v>
          </cell>
          <cell r="H323">
            <v>0</v>
          </cell>
        </row>
        <row r="324">
          <cell r="A324">
            <v>0</v>
          </cell>
          <cell r="B324">
            <v>0</v>
          </cell>
          <cell r="C324">
            <v>0</v>
          </cell>
          <cell r="D324">
            <v>0</v>
          </cell>
          <cell r="E324">
            <v>0</v>
          </cell>
          <cell r="F324">
            <v>0</v>
          </cell>
          <cell r="G324">
            <v>0</v>
          </cell>
          <cell r="H324">
            <v>0</v>
          </cell>
        </row>
        <row r="325">
          <cell r="A325">
            <v>0</v>
          </cell>
          <cell r="B325">
            <v>0</v>
          </cell>
          <cell r="C325">
            <v>0</v>
          </cell>
          <cell r="D325">
            <v>0</v>
          </cell>
          <cell r="E325">
            <v>0</v>
          </cell>
          <cell r="F325">
            <v>0</v>
          </cell>
          <cell r="G325">
            <v>0</v>
          </cell>
          <cell r="H325">
            <v>0</v>
          </cell>
        </row>
        <row r="326">
          <cell r="A326">
            <v>0</v>
          </cell>
          <cell r="B326">
            <v>0</v>
          </cell>
          <cell r="C326">
            <v>0</v>
          </cell>
          <cell r="D326">
            <v>0</v>
          </cell>
          <cell r="E326">
            <v>0</v>
          </cell>
          <cell r="F326">
            <v>0</v>
          </cell>
          <cell r="G326">
            <v>0</v>
          </cell>
          <cell r="H326">
            <v>0</v>
          </cell>
        </row>
        <row r="327">
          <cell r="A327">
            <v>0</v>
          </cell>
          <cell r="B327">
            <v>0</v>
          </cell>
          <cell r="C327">
            <v>0</v>
          </cell>
          <cell r="D327">
            <v>0</v>
          </cell>
          <cell r="E327">
            <v>0</v>
          </cell>
          <cell r="F327">
            <v>0</v>
          </cell>
          <cell r="G327">
            <v>0</v>
          </cell>
          <cell r="H327">
            <v>0</v>
          </cell>
        </row>
        <row r="328">
          <cell r="A328">
            <v>0</v>
          </cell>
          <cell r="B328">
            <v>0</v>
          </cell>
          <cell r="C328">
            <v>0</v>
          </cell>
          <cell r="D328">
            <v>0</v>
          </cell>
          <cell r="E328">
            <v>0</v>
          </cell>
          <cell r="F328">
            <v>0</v>
          </cell>
          <cell r="G328">
            <v>0</v>
          </cell>
          <cell r="H328">
            <v>0</v>
          </cell>
        </row>
        <row r="329">
          <cell r="A329">
            <v>0</v>
          </cell>
          <cell r="B329">
            <v>0</v>
          </cell>
          <cell r="C329">
            <v>0</v>
          </cell>
          <cell r="D329">
            <v>0</v>
          </cell>
          <cell r="E329">
            <v>0</v>
          </cell>
          <cell r="F329">
            <v>0</v>
          </cell>
          <cell r="G329">
            <v>0</v>
          </cell>
          <cell r="H329">
            <v>0</v>
          </cell>
        </row>
        <row r="330">
          <cell r="A330">
            <v>0</v>
          </cell>
          <cell r="B330">
            <v>0</v>
          </cell>
          <cell r="C330">
            <v>0</v>
          </cell>
          <cell r="D330">
            <v>0</v>
          </cell>
          <cell r="E330">
            <v>0</v>
          </cell>
          <cell r="F330">
            <v>0</v>
          </cell>
          <cell r="G330">
            <v>0</v>
          </cell>
          <cell r="H330">
            <v>0</v>
          </cell>
        </row>
        <row r="331">
          <cell r="A331">
            <v>0</v>
          </cell>
          <cell r="B331">
            <v>0</v>
          </cell>
          <cell r="C331">
            <v>0</v>
          </cell>
          <cell r="D331">
            <v>0</v>
          </cell>
          <cell r="E331">
            <v>0</v>
          </cell>
          <cell r="F331">
            <v>0</v>
          </cell>
          <cell r="G331">
            <v>0</v>
          </cell>
          <cell r="H331">
            <v>0</v>
          </cell>
        </row>
        <row r="332">
          <cell r="A332">
            <v>0</v>
          </cell>
          <cell r="B332">
            <v>0</v>
          </cell>
          <cell r="C332">
            <v>0</v>
          </cell>
          <cell r="D332">
            <v>0</v>
          </cell>
          <cell r="E332">
            <v>0</v>
          </cell>
          <cell r="F332">
            <v>0</v>
          </cell>
          <cell r="G332">
            <v>0</v>
          </cell>
          <cell r="H332">
            <v>0</v>
          </cell>
        </row>
        <row r="333">
          <cell r="A333">
            <v>0</v>
          </cell>
          <cell r="B333">
            <v>0</v>
          </cell>
          <cell r="C333">
            <v>0</v>
          </cell>
          <cell r="D333">
            <v>0</v>
          </cell>
          <cell r="E333">
            <v>0</v>
          </cell>
          <cell r="F333">
            <v>0</v>
          </cell>
          <cell r="G333">
            <v>0</v>
          </cell>
          <cell r="H333">
            <v>0</v>
          </cell>
        </row>
        <row r="334">
          <cell r="A334">
            <v>0</v>
          </cell>
          <cell r="B334">
            <v>0</v>
          </cell>
          <cell r="C334">
            <v>0</v>
          </cell>
          <cell r="D334">
            <v>0</v>
          </cell>
          <cell r="E334">
            <v>0</v>
          </cell>
          <cell r="F334">
            <v>0</v>
          </cell>
          <cell r="G334">
            <v>0</v>
          </cell>
          <cell r="H334">
            <v>0</v>
          </cell>
        </row>
        <row r="335">
          <cell r="A335">
            <v>0</v>
          </cell>
          <cell r="B335">
            <v>0</v>
          </cell>
          <cell r="C335">
            <v>0</v>
          </cell>
          <cell r="D335">
            <v>0</v>
          </cell>
          <cell r="E335">
            <v>0</v>
          </cell>
          <cell r="F335">
            <v>0</v>
          </cell>
          <cell r="G335">
            <v>0</v>
          </cell>
          <cell r="H335">
            <v>0</v>
          </cell>
        </row>
        <row r="336">
          <cell r="A336">
            <v>0</v>
          </cell>
          <cell r="B336">
            <v>0</v>
          </cell>
          <cell r="C336">
            <v>0</v>
          </cell>
          <cell r="D336">
            <v>0</v>
          </cell>
          <cell r="E336">
            <v>0</v>
          </cell>
          <cell r="F336">
            <v>0</v>
          </cell>
          <cell r="G336">
            <v>0</v>
          </cell>
          <cell r="H336">
            <v>0</v>
          </cell>
        </row>
        <row r="337">
          <cell r="A337">
            <v>0</v>
          </cell>
          <cell r="B337">
            <v>0</v>
          </cell>
          <cell r="C337">
            <v>0</v>
          </cell>
          <cell r="D337">
            <v>0</v>
          </cell>
          <cell r="E337">
            <v>0</v>
          </cell>
          <cell r="F337">
            <v>0</v>
          </cell>
          <cell r="G337">
            <v>0</v>
          </cell>
          <cell r="H337">
            <v>0</v>
          </cell>
        </row>
        <row r="338">
          <cell r="A338">
            <v>0</v>
          </cell>
          <cell r="B338">
            <v>0</v>
          </cell>
          <cell r="C338">
            <v>0</v>
          </cell>
          <cell r="D338">
            <v>0</v>
          </cell>
          <cell r="E338">
            <v>0</v>
          </cell>
          <cell r="F338">
            <v>0</v>
          </cell>
          <cell r="G338">
            <v>0</v>
          </cell>
          <cell r="H338">
            <v>0</v>
          </cell>
        </row>
        <row r="339">
          <cell r="A339">
            <v>0</v>
          </cell>
          <cell r="B339">
            <v>0</v>
          </cell>
          <cell r="C339">
            <v>0</v>
          </cell>
          <cell r="D339">
            <v>0</v>
          </cell>
          <cell r="E339">
            <v>0</v>
          </cell>
          <cell r="F339">
            <v>0</v>
          </cell>
          <cell r="G339">
            <v>0</v>
          </cell>
          <cell r="H339">
            <v>0</v>
          </cell>
        </row>
        <row r="340">
          <cell r="A340">
            <v>0</v>
          </cell>
          <cell r="B340">
            <v>0</v>
          </cell>
          <cell r="C340">
            <v>0</v>
          </cell>
          <cell r="D340">
            <v>0</v>
          </cell>
          <cell r="E340">
            <v>0</v>
          </cell>
          <cell r="F340">
            <v>0</v>
          </cell>
          <cell r="G340">
            <v>0</v>
          </cell>
          <cell r="H340">
            <v>0</v>
          </cell>
        </row>
        <row r="341">
          <cell r="A341">
            <v>0</v>
          </cell>
          <cell r="B341">
            <v>0</v>
          </cell>
          <cell r="C341">
            <v>0</v>
          </cell>
          <cell r="D341">
            <v>0</v>
          </cell>
          <cell r="E341">
            <v>0</v>
          </cell>
          <cell r="F341">
            <v>0</v>
          </cell>
          <cell r="G341">
            <v>0</v>
          </cell>
          <cell r="H341">
            <v>0</v>
          </cell>
        </row>
        <row r="342">
          <cell r="A342">
            <v>0</v>
          </cell>
          <cell r="C342">
            <v>0</v>
          </cell>
          <cell r="D342">
            <v>0</v>
          </cell>
          <cell r="E342">
            <v>0</v>
          </cell>
          <cell r="F342">
            <v>0</v>
          </cell>
          <cell r="G342">
            <v>0</v>
          </cell>
        </row>
        <row r="343">
          <cell r="A343">
            <v>0</v>
          </cell>
          <cell r="C343">
            <v>0</v>
          </cell>
          <cell r="D343">
            <v>0</v>
          </cell>
          <cell r="E343">
            <v>0</v>
          </cell>
          <cell r="F343">
            <v>0</v>
          </cell>
          <cell r="G343">
            <v>0</v>
          </cell>
        </row>
        <row r="344">
          <cell r="A344">
            <v>0</v>
          </cell>
          <cell r="B344">
            <v>0</v>
          </cell>
          <cell r="C344">
            <v>0</v>
          </cell>
          <cell r="D344">
            <v>0</v>
          </cell>
          <cell r="E344">
            <v>0</v>
          </cell>
          <cell r="F344">
            <v>0</v>
          </cell>
          <cell r="G344">
            <v>0</v>
          </cell>
        </row>
        <row r="345">
          <cell r="A345">
            <v>0</v>
          </cell>
          <cell r="B345" t="str">
            <v>OVIDIO HURTADO MOSQUERA</v>
          </cell>
          <cell r="C345">
            <v>0</v>
          </cell>
          <cell r="D345">
            <v>0</v>
          </cell>
          <cell r="E345">
            <v>0</v>
          </cell>
          <cell r="F345">
            <v>0</v>
          </cell>
          <cell r="G345">
            <v>0</v>
          </cell>
        </row>
        <row r="346">
          <cell r="A346">
            <v>0</v>
          </cell>
          <cell r="B346" t="str">
            <v>Consultor</v>
          </cell>
          <cell r="C346">
            <v>0</v>
          </cell>
          <cell r="D346">
            <v>0</v>
          </cell>
          <cell r="E346">
            <v>0</v>
          </cell>
          <cell r="F346">
            <v>0</v>
          </cell>
          <cell r="G346">
            <v>0</v>
          </cell>
        </row>
        <row r="347">
          <cell r="A347">
            <v>0</v>
          </cell>
          <cell r="B347" t="str">
            <v>Consultor</v>
          </cell>
          <cell r="C347">
            <v>0</v>
          </cell>
          <cell r="D347">
            <v>0</v>
          </cell>
          <cell r="E347">
            <v>0</v>
          </cell>
          <cell r="F347">
            <v>0</v>
          </cell>
          <cell r="G347">
            <v>0</v>
          </cell>
        </row>
        <row r="348">
          <cell r="A348">
            <v>0</v>
          </cell>
          <cell r="B348" t="str">
            <v>M.P. 05202-260189 ANT</v>
          </cell>
          <cell r="C348" t="str">
            <v>ITEM 2.1 - PÁGINA 2</v>
          </cell>
          <cell r="D348">
            <v>0</v>
          </cell>
          <cell r="E348">
            <v>0</v>
          </cell>
          <cell r="F348">
            <v>0</v>
          </cell>
          <cell r="G348">
            <v>0</v>
          </cell>
          <cell r="H348">
            <v>0</v>
          </cell>
        </row>
        <row r="349">
          <cell r="A349" t="str">
            <v>DEPARTAMENTO DE ANTIOQUIA</v>
          </cell>
          <cell r="B349">
            <v>0</v>
          </cell>
          <cell r="C349">
            <v>0</v>
          </cell>
          <cell r="D349">
            <v>0</v>
          </cell>
          <cell r="E349">
            <v>0</v>
          </cell>
          <cell r="F349">
            <v>0</v>
          </cell>
          <cell r="G349">
            <v>0</v>
          </cell>
          <cell r="H349">
            <v>0</v>
          </cell>
        </row>
        <row r="350">
          <cell r="A350" t="str">
            <v>MUNICIPIO DE SAN VICENTE FERRER</v>
          </cell>
          <cell r="B350">
            <v>0</v>
          </cell>
          <cell r="C350">
            <v>0</v>
          </cell>
          <cell r="D350">
            <v>0</v>
          </cell>
          <cell r="E350">
            <v>0</v>
          </cell>
          <cell r="F350">
            <v>0</v>
          </cell>
          <cell r="G350">
            <v>0</v>
          </cell>
          <cell r="H350">
            <v>0</v>
          </cell>
        </row>
        <row r="351">
          <cell r="A351" t="str">
            <v>PROYECTO:  INTERVENCION DE CALLEJONES EN LA ZONA URBANA DEL MUNICIPIO SAN VICENTE FERRER_CALLEJÓN 01-COCIACA</v>
          </cell>
          <cell r="B351">
            <v>0</v>
          </cell>
          <cell r="C351">
            <v>0</v>
          </cell>
          <cell r="D351">
            <v>0</v>
          </cell>
          <cell r="E351">
            <v>0</v>
          </cell>
          <cell r="F351">
            <v>0</v>
          </cell>
          <cell r="G351">
            <v>0</v>
          </cell>
          <cell r="H351">
            <v>0</v>
          </cell>
        </row>
        <row r="352">
          <cell r="A352">
            <v>0</v>
          </cell>
          <cell r="C352">
            <v>0</v>
          </cell>
          <cell r="D352">
            <v>0</v>
          </cell>
          <cell r="E352">
            <v>0</v>
          </cell>
          <cell r="F352">
            <v>0</v>
          </cell>
          <cell r="G352">
            <v>0</v>
          </cell>
          <cell r="H352">
            <v>0</v>
          </cell>
        </row>
        <row r="353">
          <cell r="A353" t="str">
            <v>MEMORIAS DE OBRA</v>
          </cell>
          <cell r="B353">
            <v>0</v>
          </cell>
          <cell r="C353">
            <v>0</v>
          </cell>
          <cell r="D353">
            <v>0</v>
          </cell>
          <cell r="E353">
            <v>0</v>
          </cell>
          <cell r="F353">
            <v>0</v>
          </cell>
          <cell r="G353">
            <v>0</v>
          </cell>
          <cell r="H353">
            <v>0</v>
          </cell>
        </row>
        <row r="355">
          <cell r="A355" t="str">
            <v>ITEM</v>
          </cell>
          <cell r="B355" t="str">
            <v>DESCRIPCIÓN</v>
          </cell>
          <cell r="C355">
            <v>0</v>
          </cell>
          <cell r="D355">
            <v>0</v>
          </cell>
          <cell r="E355">
            <v>0</v>
          </cell>
          <cell r="F355">
            <v>0</v>
          </cell>
          <cell r="G355" t="str">
            <v>UNIDAD</v>
          </cell>
          <cell r="H355" t="str">
            <v>CANTIDAD</v>
          </cell>
        </row>
        <row r="356">
          <cell r="A356" t="str">
            <v>3.1</v>
          </cell>
          <cell r="B356" t="str">
            <v xml:space="preserve">S.T.I  De subbase granular </v>
          </cell>
          <cell r="C356">
            <v>0</v>
          </cell>
          <cell r="D356">
            <v>0</v>
          </cell>
          <cell r="E356">
            <v>0</v>
          </cell>
          <cell r="F356">
            <v>0</v>
          </cell>
          <cell r="G356" t="str">
            <v>m3</v>
          </cell>
          <cell r="H356">
            <v>32</v>
          </cell>
        </row>
        <row r="357">
          <cell r="A357">
            <v>0</v>
          </cell>
          <cell r="B357">
            <v>0</v>
          </cell>
          <cell r="C357">
            <v>0</v>
          </cell>
          <cell r="D357">
            <v>0</v>
          </cell>
          <cell r="E357">
            <v>0</v>
          </cell>
          <cell r="F357">
            <v>0</v>
          </cell>
          <cell r="G357">
            <v>0</v>
          </cell>
        </row>
        <row r="358">
          <cell r="A358" t="str">
            <v>DETALLE</v>
          </cell>
          <cell r="B358">
            <v>0</v>
          </cell>
          <cell r="C358" t="str">
            <v>FACTOR</v>
          </cell>
          <cell r="D358" t="str">
            <v>CANTIDAD</v>
          </cell>
          <cell r="E358" t="str">
            <v>A (ML)</v>
          </cell>
          <cell r="F358" t="str">
            <v>B (M2)</v>
          </cell>
          <cell r="G358" t="str">
            <v>C (M3)</v>
          </cell>
          <cell r="H358" t="str">
            <v>TOTAL</v>
          </cell>
        </row>
        <row r="359">
          <cell r="A359" t="str">
            <v>Llenos en escalas</v>
          </cell>
          <cell r="B359">
            <v>0</v>
          </cell>
          <cell r="C359">
            <v>1</v>
          </cell>
          <cell r="D359">
            <v>32</v>
          </cell>
          <cell r="E359">
            <v>1</v>
          </cell>
          <cell r="F359">
            <v>1</v>
          </cell>
          <cell r="G359">
            <v>1</v>
          </cell>
          <cell r="H359">
            <v>32</v>
          </cell>
        </row>
        <row r="360">
          <cell r="A360">
            <v>0</v>
          </cell>
          <cell r="B360">
            <v>0</v>
          </cell>
          <cell r="C360">
            <v>0</v>
          </cell>
          <cell r="D360">
            <v>0</v>
          </cell>
          <cell r="E360">
            <v>0</v>
          </cell>
          <cell r="F360">
            <v>0</v>
          </cell>
          <cell r="G360">
            <v>0</v>
          </cell>
          <cell r="H360"/>
        </row>
        <row r="361">
          <cell r="A361">
            <v>0</v>
          </cell>
          <cell r="B361">
            <v>0</v>
          </cell>
          <cell r="C361">
            <v>0</v>
          </cell>
          <cell r="D361">
            <v>0</v>
          </cell>
          <cell r="E361">
            <v>0</v>
          </cell>
          <cell r="F361">
            <v>0</v>
          </cell>
          <cell r="G361">
            <v>0</v>
          </cell>
          <cell r="H361"/>
        </row>
        <row r="362">
          <cell r="A362">
            <v>0</v>
          </cell>
          <cell r="B362">
            <v>0</v>
          </cell>
          <cell r="C362">
            <v>0</v>
          </cell>
          <cell r="D362">
            <v>0</v>
          </cell>
          <cell r="E362">
            <v>0</v>
          </cell>
          <cell r="F362">
            <v>0</v>
          </cell>
          <cell r="G362">
            <v>0</v>
          </cell>
          <cell r="H362"/>
        </row>
        <row r="363">
          <cell r="A363">
            <v>0</v>
          </cell>
          <cell r="B363">
            <v>0</v>
          </cell>
          <cell r="C363">
            <v>0</v>
          </cell>
          <cell r="D363">
            <v>0</v>
          </cell>
          <cell r="E363">
            <v>0</v>
          </cell>
          <cell r="F363">
            <v>0</v>
          </cell>
          <cell r="G363">
            <v>0</v>
          </cell>
          <cell r="H363"/>
        </row>
        <row r="364">
          <cell r="A364">
            <v>0</v>
          </cell>
          <cell r="B364">
            <v>0</v>
          </cell>
          <cell r="C364">
            <v>0</v>
          </cell>
          <cell r="D364">
            <v>0</v>
          </cell>
          <cell r="E364">
            <v>0</v>
          </cell>
          <cell r="F364">
            <v>0</v>
          </cell>
          <cell r="G364">
            <v>0</v>
          </cell>
          <cell r="H364"/>
        </row>
        <row r="365">
          <cell r="A365">
            <v>0</v>
          </cell>
          <cell r="B365">
            <v>0</v>
          </cell>
          <cell r="C365">
            <v>0</v>
          </cell>
          <cell r="D365">
            <v>0</v>
          </cell>
          <cell r="E365">
            <v>0</v>
          </cell>
          <cell r="F365">
            <v>0</v>
          </cell>
          <cell r="G365">
            <v>0</v>
          </cell>
          <cell r="H365"/>
        </row>
        <row r="366">
          <cell r="A366">
            <v>0</v>
          </cell>
          <cell r="B366">
            <v>0</v>
          </cell>
          <cell r="C366">
            <v>0</v>
          </cell>
          <cell r="D366">
            <v>0</v>
          </cell>
          <cell r="E366">
            <v>0</v>
          </cell>
          <cell r="F366">
            <v>0</v>
          </cell>
          <cell r="G366">
            <v>0</v>
          </cell>
          <cell r="H366"/>
        </row>
        <row r="367">
          <cell r="A367">
            <v>0</v>
          </cell>
          <cell r="B367">
            <v>0</v>
          </cell>
          <cell r="C367">
            <v>0</v>
          </cell>
          <cell r="D367">
            <v>0</v>
          </cell>
          <cell r="E367">
            <v>0</v>
          </cell>
          <cell r="F367">
            <v>0</v>
          </cell>
          <cell r="G367">
            <v>0</v>
          </cell>
          <cell r="H367"/>
        </row>
        <row r="368">
          <cell r="A368">
            <v>0</v>
          </cell>
          <cell r="B368">
            <v>0</v>
          </cell>
          <cell r="C368">
            <v>0</v>
          </cell>
          <cell r="D368">
            <v>0</v>
          </cell>
          <cell r="E368">
            <v>0</v>
          </cell>
          <cell r="F368">
            <v>0</v>
          </cell>
          <cell r="G368">
            <v>0</v>
          </cell>
          <cell r="H368"/>
        </row>
        <row r="369">
          <cell r="A369">
            <v>0</v>
          </cell>
          <cell r="B369">
            <v>0</v>
          </cell>
          <cell r="C369">
            <v>0</v>
          </cell>
          <cell r="D369">
            <v>0</v>
          </cell>
          <cell r="E369">
            <v>0</v>
          </cell>
          <cell r="F369">
            <v>0</v>
          </cell>
          <cell r="G369">
            <v>0</v>
          </cell>
          <cell r="H369"/>
        </row>
        <row r="370">
          <cell r="A370">
            <v>0</v>
          </cell>
          <cell r="B370">
            <v>0</v>
          </cell>
          <cell r="C370">
            <v>0</v>
          </cell>
          <cell r="D370">
            <v>0</v>
          </cell>
          <cell r="E370">
            <v>0</v>
          </cell>
          <cell r="F370">
            <v>0</v>
          </cell>
          <cell r="G370">
            <v>0</v>
          </cell>
          <cell r="H370"/>
        </row>
        <row r="371">
          <cell r="A371">
            <v>0</v>
          </cell>
          <cell r="B371">
            <v>0</v>
          </cell>
          <cell r="C371">
            <v>0</v>
          </cell>
          <cell r="D371">
            <v>0</v>
          </cell>
          <cell r="E371">
            <v>0</v>
          </cell>
          <cell r="F371">
            <v>0</v>
          </cell>
          <cell r="G371">
            <v>0</v>
          </cell>
          <cell r="H371"/>
        </row>
        <row r="372">
          <cell r="A372">
            <v>0</v>
          </cell>
          <cell r="B372">
            <v>0</v>
          </cell>
          <cell r="C372">
            <v>0</v>
          </cell>
          <cell r="D372">
            <v>0</v>
          </cell>
          <cell r="E372">
            <v>0</v>
          </cell>
          <cell r="F372">
            <v>0</v>
          </cell>
          <cell r="G372">
            <v>0</v>
          </cell>
          <cell r="H372"/>
        </row>
        <row r="373">
          <cell r="A373">
            <v>0</v>
          </cell>
          <cell r="B373">
            <v>0</v>
          </cell>
          <cell r="C373">
            <v>0</v>
          </cell>
          <cell r="D373">
            <v>0</v>
          </cell>
          <cell r="E373">
            <v>0</v>
          </cell>
          <cell r="F373">
            <v>0</v>
          </cell>
          <cell r="G373">
            <v>0</v>
          </cell>
          <cell r="H373"/>
        </row>
        <row r="374">
          <cell r="A374">
            <v>0</v>
          </cell>
          <cell r="B374">
            <v>0</v>
          </cell>
          <cell r="C374">
            <v>0</v>
          </cell>
          <cell r="D374">
            <v>0</v>
          </cell>
          <cell r="E374">
            <v>0</v>
          </cell>
          <cell r="F374">
            <v>0</v>
          </cell>
          <cell r="G374">
            <v>0</v>
          </cell>
          <cell r="H374"/>
        </row>
        <row r="375">
          <cell r="A375">
            <v>0</v>
          </cell>
          <cell r="B375">
            <v>0</v>
          </cell>
          <cell r="C375">
            <v>0</v>
          </cell>
          <cell r="D375">
            <v>0</v>
          </cell>
          <cell r="E375">
            <v>0</v>
          </cell>
          <cell r="F375">
            <v>0</v>
          </cell>
          <cell r="G375">
            <v>0</v>
          </cell>
          <cell r="H375"/>
        </row>
        <row r="376">
          <cell r="A376">
            <v>0</v>
          </cell>
          <cell r="B376">
            <v>0</v>
          </cell>
          <cell r="C376">
            <v>0</v>
          </cell>
          <cell r="D376">
            <v>0</v>
          </cell>
          <cell r="E376">
            <v>0</v>
          </cell>
          <cell r="F376">
            <v>0</v>
          </cell>
          <cell r="G376">
            <v>0</v>
          </cell>
          <cell r="H376"/>
        </row>
        <row r="377">
          <cell r="A377">
            <v>0</v>
          </cell>
          <cell r="B377">
            <v>0</v>
          </cell>
          <cell r="C377">
            <v>0</v>
          </cell>
          <cell r="D377">
            <v>0</v>
          </cell>
          <cell r="E377">
            <v>0</v>
          </cell>
          <cell r="F377">
            <v>0</v>
          </cell>
          <cell r="G377">
            <v>0</v>
          </cell>
          <cell r="H377"/>
        </row>
        <row r="378">
          <cell r="A378">
            <v>0</v>
          </cell>
          <cell r="B378">
            <v>0</v>
          </cell>
          <cell r="C378">
            <v>0</v>
          </cell>
          <cell r="D378">
            <v>0</v>
          </cell>
          <cell r="E378">
            <v>0</v>
          </cell>
          <cell r="F378">
            <v>0</v>
          </cell>
          <cell r="G378">
            <v>0</v>
          </cell>
          <cell r="H378"/>
        </row>
        <row r="379">
          <cell r="A379">
            <v>0</v>
          </cell>
          <cell r="B379">
            <v>0</v>
          </cell>
          <cell r="C379">
            <v>0</v>
          </cell>
          <cell r="D379">
            <v>0</v>
          </cell>
          <cell r="E379">
            <v>0</v>
          </cell>
          <cell r="F379">
            <v>0</v>
          </cell>
          <cell r="G379">
            <v>0</v>
          </cell>
          <cell r="H379"/>
        </row>
        <row r="380">
          <cell r="A380">
            <v>0</v>
          </cell>
          <cell r="B380">
            <v>0</v>
          </cell>
          <cell r="C380">
            <v>0</v>
          </cell>
          <cell r="D380">
            <v>0</v>
          </cell>
          <cell r="E380">
            <v>0</v>
          </cell>
          <cell r="F380">
            <v>0</v>
          </cell>
          <cell r="G380">
            <v>0</v>
          </cell>
          <cell r="H380"/>
        </row>
        <row r="381">
          <cell r="A381">
            <v>0</v>
          </cell>
          <cell r="B381">
            <v>0</v>
          </cell>
          <cell r="C381">
            <v>0</v>
          </cell>
          <cell r="D381">
            <v>0</v>
          </cell>
          <cell r="E381">
            <v>0</v>
          </cell>
          <cell r="F381">
            <v>0</v>
          </cell>
          <cell r="G381">
            <v>0</v>
          </cell>
          <cell r="H381"/>
        </row>
        <row r="382">
          <cell r="A382">
            <v>0</v>
          </cell>
          <cell r="B382">
            <v>0</v>
          </cell>
          <cell r="C382">
            <v>0</v>
          </cell>
          <cell r="D382">
            <v>0</v>
          </cell>
          <cell r="E382">
            <v>0</v>
          </cell>
          <cell r="F382">
            <v>0</v>
          </cell>
          <cell r="G382">
            <v>0</v>
          </cell>
          <cell r="H382"/>
        </row>
        <row r="383">
          <cell r="A383">
            <v>0</v>
          </cell>
          <cell r="B383">
            <v>0</v>
          </cell>
          <cell r="C383">
            <v>0</v>
          </cell>
          <cell r="D383">
            <v>0</v>
          </cell>
          <cell r="E383">
            <v>0</v>
          </cell>
          <cell r="F383">
            <v>0</v>
          </cell>
          <cell r="G383">
            <v>0</v>
          </cell>
          <cell r="H383"/>
        </row>
        <row r="384">
          <cell r="A384">
            <v>0</v>
          </cell>
          <cell r="B384">
            <v>0</v>
          </cell>
          <cell r="C384">
            <v>0</v>
          </cell>
          <cell r="D384">
            <v>0</v>
          </cell>
          <cell r="E384">
            <v>0</v>
          </cell>
          <cell r="F384">
            <v>0</v>
          </cell>
          <cell r="G384">
            <v>0</v>
          </cell>
          <cell r="H384"/>
        </row>
        <row r="385">
          <cell r="A385">
            <v>0</v>
          </cell>
          <cell r="B385">
            <v>0</v>
          </cell>
          <cell r="C385">
            <v>0</v>
          </cell>
          <cell r="D385">
            <v>0</v>
          </cell>
          <cell r="E385">
            <v>0</v>
          </cell>
          <cell r="F385">
            <v>0</v>
          </cell>
          <cell r="G385">
            <v>0</v>
          </cell>
          <cell r="H385"/>
        </row>
        <row r="386">
          <cell r="A386">
            <v>0</v>
          </cell>
          <cell r="B386">
            <v>0</v>
          </cell>
          <cell r="C386">
            <v>0</v>
          </cell>
          <cell r="D386">
            <v>0</v>
          </cell>
          <cell r="E386">
            <v>0</v>
          </cell>
          <cell r="F386">
            <v>0</v>
          </cell>
          <cell r="G386">
            <v>0</v>
          </cell>
          <cell r="H386"/>
        </row>
        <row r="387">
          <cell r="A387">
            <v>0</v>
          </cell>
          <cell r="B387">
            <v>0</v>
          </cell>
          <cell r="C387">
            <v>0</v>
          </cell>
          <cell r="D387">
            <v>0</v>
          </cell>
          <cell r="E387">
            <v>0</v>
          </cell>
          <cell r="F387">
            <v>0</v>
          </cell>
          <cell r="G387">
            <v>0</v>
          </cell>
          <cell r="H387"/>
        </row>
        <row r="388">
          <cell r="A388">
            <v>0</v>
          </cell>
          <cell r="B388">
            <v>0</v>
          </cell>
          <cell r="C388">
            <v>0</v>
          </cell>
          <cell r="D388">
            <v>0</v>
          </cell>
          <cell r="E388">
            <v>0</v>
          </cell>
          <cell r="F388">
            <v>0</v>
          </cell>
          <cell r="G388">
            <v>0</v>
          </cell>
          <cell r="H388"/>
        </row>
        <row r="389">
          <cell r="A389">
            <v>0</v>
          </cell>
          <cell r="B389">
            <v>0</v>
          </cell>
          <cell r="C389">
            <v>0</v>
          </cell>
          <cell r="D389">
            <v>0</v>
          </cell>
          <cell r="E389">
            <v>0</v>
          </cell>
          <cell r="F389">
            <v>0</v>
          </cell>
          <cell r="G389">
            <v>0</v>
          </cell>
          <cell r="H389"/>
        </row>
        <row r="390">
          <cell r="A390" t="str">
            <v>ITEM 3.1 - PÁGINA 1</v>
          </cell>
          <cell r="B390">
            <v>0</v>
          </cell>
          <cell r="C390">
            <v>0</v>
          </cell>
          <cell r="D390">
            <v>0</v>
          </cell>
          <cell r="E390">
            <v>0</v>
          </cell>
          <cell r="F390">
            <v>0</v>
          </cell>
          <cell r="G390">
            <v>0</v>
          </cell>
          <cell r="H390">
            <v>0</v>
          </cell>
        </row>
        <row r="391">
          <cell r="A391">
            <v>0</v>
          </cell>
          <cell r="B391">
            <v>0</v>
          </cell>
          <cell r="C391">
            <v>0</v>
          </cell>
          <cell r="D391">
            <v>0</v>
          </cell>
          <cell r="E391">
            <v>0</v>
          </cell>
          <cell r="F391">
            <v>0</v>
          </cell>
          <cell r="G391">
            <v>0</v>
          </cell>
          <cell r="H391"/>
        </row>
        <row r="392">
          <cell r="A392">
            <v>0</v>
          </cell>
          <cell r="B392">
            <v>0</v>
          </cell>
          <cell r="C392">
            <v>0</v>
          </cell>
          <cell r="D392">
            <v>0</v>
          </cell>
          <cell r="E392">
            <v>0</v>
          </cell>
          <cell r="F392">
            <v>0</v>
          </cell>
          <cell r="G392">
            <v>0</v>
          </cell>
          <cell r="H392"/>
        </row>
        <row r="393">
          <cell r="A393">
            <v>0</v>
          </cell>
          <cell r="B393">
            <v>0</v>
          </cell>
          <cell r="C393">
            <v>0</v>
          </cell>
          <cell r="D393">
            <v>0</v>
          </cell>
          <cell r="E393">
            <v>0</v>
          </cell>
          <cell r="F393">
            <v>0</v>
          </cell>
          <cell r="G393">
            <v>0</v>
          </cell>
          <cell r="H393"/>
        </row>
        <row r="394">
          <cell r="A394">
            <v>0</v>
          </cell>
          <cell r="B394">
            <v>0</v>
          </cell>
          <cell r="C394">
            <v>0</v>
          </cell>
          <cell r="D394">
            <v>0</v>
          </cell>
          <cell r="E394">
            <v>0</v>
          </cell>
          <cell r="F394">
            <v>0</v>
          </cell>
          <cell r="G394">
            <v>0</v>
          </cell>
          <cell r="H394"/>
        </row>
        <row r="395">
          <cell r="A395">
            <v>0</v>
          </cell>
          <cell r="B395">
            <v>0</v>
          </cell>
          <cell r="C395">
            <v>0</v>
          </cell>
          <cell r="D395">
            <v>0</v>
          </cell>
          <cell r="E395">
            <v>0</v>
          </cell>
          <cell r="F395">
            <v>0</v>
          </cell>
          <cell r="G395">
            <v>0</v>
          </cell>
          <cell r="H395"/>
        </row>
        <row r="396">
          <cell r="A396">
            <v>0</v>
          </cell>
          <cell r="B396">
            <v>0</v>
          </cell>
          <cell r="C396">
            <v>0</v>
          </cell>
          <cell r="D396">
            <v>0</v>
          </cell>
          <cell r="E396">
            <v>0</v>
          </cell>
          <cell r="F396">
            <v>0</v>
          </cell>
          <cell r="G396">
            <v>0</v>
          </cell>
          <cell r="H396"/>
        </row>
        <row r="397">
          <cell r="A397">
            <v>0</v>
          </cell>
          <cell r="B397">
            <v>0</v>
          </cell>
          <cell r="C397">
            <v>0</v>
          </cell>
          <cell r="D397">
            <v>0</v>
          </cell>
          <cell r="E397">
            <v>0</v>
          </cell>
          <cell r="F397">
            <v>0</v>
          </cell>
          <cell r="G397">
            <v>0</v>
          </cell>
          <cell r="H397"/>
        </row>
        <row r="398">
          <cell r="A398">
            <v>0</v>
          </cell>
          <cell r="B398">
            <v>0</v>
          </cell>
          <cell r="C398">
            <v>0</v>
          </cell>
          <cell r="D398">
            <v>0</v>
          </cell>
          <cell r="E398">
            <v>0</v>
          </cell>
          <cell r="F398">
            <v>0</v>
          </cell>
          <cell r="G398">
            <v>0</v>
          </cell>
          <cell r="H398"/>
        </row>
        <row r="399">
          <cell r="A399">
            <v>0</v>
          </cell>
          <cell r="B399">
            <v>0</v>
          </cell>
          <cell r="C399">
            <v>0</v>
          </cell>
          <cell r="D399">
            <v>0</v>
          </cell>
          <cell r="E399">
            <v>0</v>
          </cell>
          <cell r="F399">
            <v>0</v>
          </cell>
          <cell r="G399">
            <v>0</v>
          </cell>
          <cell r="H399"/>
        </row>
        <row r="400">
          <cell r="A400">
            <v>0</v>
          </cell>
          <cell r="B400">
            <v>0</v>
          </cell>
          <cell r="C400">
            <v>0</v>
          </cell>
          <cell r="D400">
            <v>0</v>
          </cell>
          <cell r="E400">
            <v>0</v>
          </cell>
          <cell r="F400">
            <v>0</v>
          </cell>
          <cell r="G400">
            <v>0</v>
          </cell>
          <cell r="H400"/>
        </row>
        <row r="401">
          <cell r="A401">
            <v>0</v>
          </cell>
          <cell r="B401">
            <v>0</v>
          </cell>
          <cell r="C401">
            <v>0</v>
          </cell>
          <cell r="D401">
            <v>0</v>
          </cell>
          <cell r="E401">
            <v>0</v>
          </cell>
          <cell r="F401">
            <v>0</v>
          </cell>
          <cell r="G401">
            <v>0</v>
          </cell>
          <cell r="H401"/>
        </row>
        <row r="402">
          <cell r="A402">
            <v>0</v>
          </cell>
          <cell r="B402">
            <v>0</v>
          </cell>
          <cell r="C402">
            <v>0</v>
          </cell>
          <cell r="D402">
            <v>0</v>
          </cell>
          <cell r="E402">
            <v>0</v>
          </cell>
          <cell r="F402">
            <v>0</v>
          </cell>
          <cell r="G402">
            <v>0</v>
          </cell>
          <cell r="H402"/>
        </row>
        <row r="403">
          <cell r="A403">
            <v>0</v>
          </cell>
          <cell r="B403">
            <v>0</v>
          </cell>
          <cell r="C403">
            <v>0</v>
          </cell>
          <cell r="D403">
            <v>0</v>
          </cell>
          <cell r="E403">
            <v>0</v>
          </cell>
          <cell r="F403">
            <v>0</v>
          </cell>
          <cell r="G403">
            <v>0</v>
          </cell>
          <cell r="H403"/>
        </row>
        <row r="404">
          <cell r="A404">
            <v>0</v>
          </cell>
          <cell r="B404">
            <v>0</v>
          </cell>
          <cell r="C404">
            <v>0</v>
          </cell>
          <cell r="D404">
            <v>0</v>
          </cell>
          <cell r="E404">
            <v>0</v>
          </cell>
          <cell r="F404">
            <v>0</v>
          </cell>
          <cell r="G404">
            <v>0</v>
          </cell>
          <cell r="H404"/>
        </row>
        <row r="405">
          <cell r="A405">
            <v>0</v>
          </cell>
          <cell r="B405">
            <v>0</v>
          </cell>
          <cell r="C405">
            <v>0</v>
          </cell>
          <cell r="D405">
            <v>0</v>
          </cell>
          <cell r="E405">
            <v>0</v>
          </cell>
          <cell r="F405">
            <v>0</v>
          </cell>
          <cell r="G405">
            <v>0</v>
          </cell>
          <cell r="H405"/>
        </row>
        <row r="406">
          <cell r="A406">
            <v>0</v>
          </cell>
          <cell r="B406">
            <v>0</v>
          </cell>
          <cell r="C406">
            <v>0</v>
          </cell>
          <cell r="D406">
            <v>0</v>
          </cell>
          <cell r="E406">
            <v>0</v>
          </cell>
          <cell r="F406">
            <v>0</v>
          </cell>
          <cell r="G406">
            <v>0</v>
          </cell>
          <cell r="H406"/>
        </row>
        <row r="407">
          <cell r="A407">
            <v>0</v>
          </cell>
          <cell r="B407">
            <v>0</v>
          </cell>
          <cell r="C407">
            <v>0</v>
          </cell>
          <cell r="D407">
            <v>0</v>
          </cell>
          <cell r="E407">
            <v>0</v>
          </cell>
          <cell r="F407">
            <v>0</v>
          </cell>
          <cell r="G407">
            <v>0</v>
          </cell>
          <cell r="H407"/>
        </row>
        <row r="408">
          <cell r="A408" t="str">
            <v>TOTAL CANTIDAD ITEM 3.1</v>
          </cell>
          <cell r="B408">
            <v>0</v>
          </cell>
          <cell r="C408">
            <v>0</v>
          </cell>
          <cell r="D408">
            <v>0</v>
          </cell>
          <cell r="E408">
            <v>0</v>
          </cell>
          <cell r="F408">
            <v>0</v>
          </cell>
          <cell r="G408">
            <v>0</v>
          </cell>
          <cell r="H408">
            <v>32</v>
          </cell>
        </row>
        <row r="409">
          <cell r="A409" t="str">
            <v>INSERTE PLANO, GRÁFICO O ESQUEMA AQUÍ</v>
          </cell>
          <cell r="B409">
            <v>0</v>
          </cell>
          <cell r="C409">
            <v>0</v>
          </cell>
          <cell r="D409">
            <v>0</v>
          </cell>
          <cell r="E409">
            <v>0</v>
          </cell>
          <cell r="F409">
            <v>0</v>
          </cell>
          <cell r="G409">
            <v>0</v>
          </cell>
          <cell r="H409">
            <v>0</v>
          </cell>
        </row>
        <row r="410">
          <cell r="A410">
            <v>0</v>
          </cell>
          <cell r="B410">
            <v>0</v>
          </cell>
          <cell r="C410">
            <v>0</v>
          </cell>
          <cell r="D410">
            <v>0</v>
          </cell>
          <cell r="E410">
            <v>0</v>
          </cell>
          <cell r="F410">
            <v>0</v>
          </cell>
          <cell r="G410">
            <v>0</v>
          </cell>
          <cell r="H410">
            <v>0</v>
          </cell>
        </row>
        <row r="411">
          <cell r="A411">
            <v>0</v>
          </cell>
          <cell r="B411">
            <v>0</v>
          </cell>
          <cell r="C411">
            <v>0</v>
          </cell>
          <cell r="D411">
            <v>0</v>
          </cell>
          <cell r="E411">
            <v>0</v>
          </cell>
          <cell r="F411">
            <v>0</v>
          </cell>
          <cell r="G411">
            <v>0</v>
          </cell>
          <cell r="H411">
            <v>0</v>
          </cell>
        </row>
        <row r="412">
          <cell r="A412">
            <v>0</v>
          </cell>
          <cell r="B412">
            <v>0</v>
          </cell>
          <cell r="C412">
            <v>0</v>
          </cell>
          <cell r="D412">
            <v>0</v>
          </cell>
          <cell r="E412">
            <v>0</v>
          </cell>
          <cell r="F412">
            <v>0</v>
          </cell>
          <cell r="G412">
            <v>0</v>
          </cell>
          <cell r="H412">
            <v>0</v>
          </cell>
        </row>
        <row r="413">
          <cell r="A413">
            <v>0</v>
          </cell>
          <cell r="B413">
            <v>0</v>
          </cell>
          <cell r="C413">
            <v>0</v>
          </cell>
          <cell r="D413">
            <v>0</v>
          </cell>
          <cell r="E413">
            <v>0</v>
          </cell>
          <cell r="F413">
            <v>0</v>
          </cell>
          <cell r="G413">
            <v>0</v>
          </cell>
          <cell r="H413">
            <v>0</v>
          </cell>
        </row>
        <row r="414">
          <cell r="A414">
            <v>0</v>
          </cell>
          <cell r="B414">
            <v>0</v>
          </cell>
          <cell r="C414">
            <v>0</v>
          </cell>
          <cell r="D414">
            <v>0</v>
          </cell>
          <cell r="E414">
            <v>0</v>
          </cell>
          <cell r="F414">
            <v>0</v>
          </cell>
          <cell r="G414">
            <v>0</v>
          </cell>
          <cell r="H414">
            <v>0</v>
          </cell>
        </row>
        <row r="415">
          <cell r="A415">
            <v>0</v>
          </cell>
          <cell r="B415">
            <v>0</v>
          </cell>
          <cell r="C415">
            <v>0</v>
          </cell>
          <cell r="D415">
            <v>0</v>
          </cell>
          <cell r="E415">
            <v>0</v>
          </cell>
          <cell r="F415">
            <v>0</v>
          </cell>
          <cell r="G415">
            <v>0</v>
          </cell>
          <cell r="H415">
            <v>0</v>
          </cell>
        </row>
        <row r="416">
          <cell r="A416">
            <v>0</v>
          </cell>
          <cell r="B416">
            <v>0</v>
          </cell>
          <cell r="C416">
            <v>0</v>
          </cell>
          <cell r="D416">
            <v>0</v>
          </cell>
          <cell r="E416">
            <v>0</v>
          </cell>
          <cell r="F416">
            <v>0</v>
          </cell>
          <cell r="G416">
            <v>0</v>
          </cell>
          <cell r="H416">
            <v>0</v>
          </cell>
        </row>
        <row r="417">
          <cell r="A417">
            <v>0</v>
          </cell>
          <cell r="B417">
            <v>0</v>
          </cell>
          <cell r="C417">
            <v>0</v>
          </cell>
          <cell r="D417">
            <v>0</v>
          </cell>
          <cell r="E417">
            <v>0</v>
          </cell>
          <cell r="F417">
            <v>0</v>
          </cell>
          <cell r="G417">
            <v>0</v>
          </cell>
          <cell r="H417">
            <v>0</v>
          </cell>
        </row>
        <row r="418">
          <cell r="A418">
            <v>0</v>
          </cell>
          <cell r="B418">
            <v>0</v>
          </cell>
          <cell r="C418">
            <v>0</v>
          </cell>
          <cell r="D418">
            <v>0</v>
          </cell>
          <cell r="E418">
            <v>0</v>
          </cell>
          <cell r="F418">
            <v>0</v>
          </cell>
          <cell r="G418">
            <v>0</v>
          </cell>
          <cell r="H418">
            <v>0</v>
          </cell>
        </row>
        <row r="419">
          <cell r="A419">
            <v>0</v>
          </cell>
          <cell r="B419">
            <v>0</v>
          </cell>
          <cell r="C419">
            <v>0</v>
          </cell>
          <cell r="D419">
            <v>0</v>
          </cell>
          <cell r="E419">
            <v>0</v>
          </cell>
          <cell r="F419">
            <v>0</v>
          </cell>
          <cell r="G419">
            <v>0</v>
          </cell>
          <cell r="H419">
            <v>0</v>
          </cell>
        </row>
        <row r="420">
          <cell r="A420">
            <v>0</v>
          </cell>
          <cell r="B420">
            <v>0</v>
          </cell>
          <cell r="C420">
            <v>0</v>
          </cell>
          <cell r="D420">
            <v>0</v>
          </cell>
          <cell r="E420">
            <v>0</v>
          </cell>
          <cell r="F420">
            <v>0</v>
          </cell>
          <cell r="G420">
            <v>0</v>
          </cell>
          <cell r="H420">
            <v>0</v>
          </cell>
        </row>
        <row r="421">
          <cell r="A421">
            <v>0</v>
          </cell>
          <cell r="B421">
            <v>0</v>
          </cell>
          <cell r="C421">
            <v>0</v>
          </cell>
          <cell r="D421">
            <v>0</v>
          </cell>
          <cell r="E421">
            <v>0</v>
          </cell>
          <cell r="F421">
            <v>0</v>
          </cell>
          <cell r="G421">
            <v>0</v>
          </cell>
          <cell r="H421">
            <v>0</v>
          </cell>
        </row>
        <row r="422">
          <cell r="A422">
            <v>0</v>
          </cell>
          <cell r="B422">
            <v>0</v>
          </cell>
          <cell r="C422">
            <v>0</v>
          </cell>
          <cell r="D422">
            <v>0</v>
          </cell>
          <cell r="E422">
            <v>0</v>
          </cell>
          <cell r="F422">
            <v>0</v>
          </cell>
          <cell r="G422">
            <v>0</v>
          </cell>
          <cell r="H422">
            <v>0</v>
          </cell>
        </row>
        <row r="423">
          <cell r="A423">
            <v>0</v>
          </cell>
          <cell r="B423">
            <v>0</v>
          </cell>
          <cell r="C423">
            <v>0</v>
          </cell>
          <cell r="D423">
            <v>0</v>
          </cell>
          <cell r="E423">
            <v>0</v>
          </cell>
          <cell r="F423">
            <v>0</v>
          </cell>
          <cell r="G423">
            <v>0</v>
          </cell>
          <cell r="H423">
            <v>0</v>
          </cell>
        </row>
        <row r="424">
          <cell r="A424">
            <v>0</v>
          </cell>
          <cell r="B424">
            <v>0</v>
          </cell>
          <cell r="C424">
            <v>0</v>
          </cell>
          <cell r="D424">
            <v>0</v>
          </cell>
          <cell r="E424">
            <v>0</v>
          </cell>
          <cell r="F424">
            <v>0</v>
          </cell>
          <cell r="G424">
            <v>0</v>
          </cell>
          <cell r="H424">
            <v>0</v>
          </cell>
        </row>
        <row r="425">
          <cell r="A425">
            <v>0</v>
          </cell>
          <cell r="B425">
            <v>0</v>
          </cell>
          <cell r="C425">
            <v>0</v>
          </cell>
          <cell r="D425">
            <v>0</v>
          </cell>
          <cell r="E425">
            <v>0</v>
          </cell>
          <cell r="F425">
            <v>0</v>
          </cell>
          <cell r="G425">
            <v>0</v>
          </cell>
          <cell r="H425">
            <v>0</v>
          </cell>
        </row>
        <row r="426">
          <cell r="A426">
            <v>0</v>
          </cell>
          <cell r="B426">
            <v>0</v>
          </cell>
          <cell r="C426">
            <v>0</v>
          </cell>
          <cell r="D426">
            <v>0</v>
          </cell>
          <cell r="E426">
            <v>0</v>
          </cell>
          <cell r="F426">
            <v>0</v>
          </cell>
          <cell r="G426">
            <v>0</v>
          </cell>
          <cell r="H426">
            <v>0</v>
          </cell>
        </row>
        <row r="427">
          <cell r="A427">
            <v>0</v>
          </cell>
          <cell r="B427">
            <v>0</v>
          </cell>
          <cell r="C427">
            <v>0</v>
          </cell>
          <cell r="D427">
            <v>0</v>
          </cell>
          <cell r="E427">
            <v>0</v>
          </cell>
          <cell r="F427">
            <v>0</v>
          </cell>
          <cell r="G427">
            <v>0</v>
          </cell>
          <cell r="H427">
            <v>0</v>
          </cell>
        </row>
        <row r="428">
          <cell r="A428">
            <v>0</v>
          </cell>
          <cell r="B428">
            <v>0</v>
          </cell>
          <cell r="C428">
            <v>0</v>
          </cell>
          <cell r="D428">
            <v>0</v>
          </cell>
          <cell r="E428">
            <v>0</v>
          </cell>
          <cell r="F428">
            <v>0</v>
          </cell>
          <cell r="G428">
            <v>0</v>
          </cell>
          <cell r="H428">
            <v>0</v>
          </cell>
        </row>
        <row r="429">
          <cell r="A429">
            <v>0</v>
          </cell>
          <cell r="C429">
            <v>0</v>
          </cell>
          <cell r="D429">
            <v>0</v>
          </cell>
          <cell r="E429">
            <v>0</v>
          </cell>
          <cell r="F429">
            <v>0</v>
          </cell>
          <cell r="G429">
            <v>0</v>
          </cell>
        </row>
        <row r="430">
          <cell r="A430">
            <v>0</v>
          </cell>
          <cell r="C430">
            <v>0</v>
          </cell>
          <cell r="D430">
            <v>0</v>
          </cell>
          <cell r="E430">
            <v>0</v>
          </cell>
          <cell r="F430">
            <v>0</v>
          </cell>
          <cell r="G430">
            <v>0</v>
          </cell>
        </row>
        <row r="431">
          <cell r="A431">
            <v>0</v>
          </cell>
          <cell r="B431">
            <v>0</v>
          </cell>
          <cell r="C431">
            <v>0</v>
          </cell>
          <cell r="D431">
            <v>0</v>
          </cell>
          <cell r="E431">
            <v>0</v>
          </cell>
          <cell r="F431">
            <v>0</v>
          </cell>
          <cell r="G431">
            <v>0</v>
          </cell>
        </row>
        <row r="432">
          <cell r="A432">
            <v>0</v>
          </cell>
          <cell r="B432" t="str">
            <v>OVIDIO HURTADO MOSQUERA</v>
          </cell>
          <cell r="C432">
            <v>0</v>
          </cell>
          <cell r="D432">
            <v>0</v>
          </cell>
          <cell r="E432">
            <v>0</v>
          </cell>
          <cell r="F432">
            <v>0</v>
          </cell>
          <cell r="G432">
            <v>0</v>
          </cell>
        </row>
        <row r="433">
          <cell r="A433">
            <v>0</v>
          </cell>
          <cell r="B433" t="str">
            <v>Consultor</v>
          </cell>
          <cell r="C433">
            <v>0</v>
          </cell>
          <cell r="D433">
            <v>0</v>
          </cell>
          <cell r="E433">
            <v>0</v>
          </cell>
          <cell r="F433">
            <v>0</v>
          </cell>
          <cell r="G433">
            <v>0</v>
          </cell>
        </row>
        <row r="434">
          <cell r="A434">
            <v>0</v>
          </cell>
          <cell r="B434" t="str">
            <v>Consultor</v>
          </cell>
          <cell r="C434">
            <v>0</v>
          </cell>
          <cell r="D434">
            <v>0</v>
          </cell>
          <cell r="E434">
            <v>0</v>
          </cell>
          <cell r="F434">
            <v>0</v>
          </cell>
          <cell r="G434">
            <v>0</v>
          </cell>
        </row>
        <row r="435">
          <cell r="A435">
            <v>0</v>
          </cell>
          <cell r="B435" t="str">
            <v>M.P. 05202-260189 ANT</v>
          </cell>
          <cell r="C435" t="str">
            <v>ITEM 3.1 - PÁGINA 2</v>
          </cell>
          <cell r="D435">
            <v>0</v>
          </cell>
          <cell r="E435">
            <v>0</v>
          </cell>
          <cell r="F435">
            <v>0</v>
          </cell>
          <cell r="G435">
            <v>0</v>
          </cell>
          <cell r="H435">
            <v>0</v>
          </cell>
        </row>
        <row r="436">
          <cell r="A436" t="str">
            <v>DEPARTAMENTO DE ANTIOQUIA</v>
          </cell>
          <cell r="B436">
            <v>0</v>
          </cell>
          <cell r="C436">
            <v>0</v>
          </cell>
          <cell r="D436">
            <v>0</v>
          </cell>
          <cell r="E436">
            <v>0</v>
          </cell>
          <cell r="F436">
            <v>0</v>
          </cell>
          <cell r="G436">
            <v>0</v>
          </cell>
          <cell r="H436">
            <v>0</v>
          </cell>
        </row>
        <row r="437">
          <cell r="A437" t="str">
            <v>MUNICIPIO DE SAN VICENTE FERRER</v>
          </cell>
          <cell r="B437">
            <v>0</v>
          </cell>
          <cell r="C437">
            <v>0</v>
          </cell>
          <cell r="D437">
            <v>0</v>
          </cell>
          <cell r="E437">
            <v>0</v>
          </cell>
          <cell r="F437">
            <v>0</v>
          </cell>
          <cell r="G437">
            <v>0</v>
          </cell>
          <cell r="H437">
            <v>0</v>
          </cell>
        </row>
        <row r="438">
          <cell r="A438" t="str">
            <v>PROYECTO:  INTERVENCION DE CALLEJONES EN LA ZONA URBANA DEL MUNICIPIO SAN VICENTE FERRER_CALLEJÓN 01-COCIACA</v>
          </cell>
          <cell r="B438">
            <v>0</v>
          </cell>
          <cell r="C438">
            <v>0</v>
          </cell>
          <cell r="D438">
            <v>0</v>
          </cell>
          <cell r="E438">
            <v>0</v>
          </cell>
          <cell r="F438">
            <v>0</v>
          </cell>
          <cell r="G438">
            <v>0</v>
          </cell>
          <cell r="H438">
            <v>0</v>
          </cell>
        </row>
        <row r="439">
          <cell r="A439">
            <v>0</v>
          </cell>
          <cell r="C439">
            <v>0</v>
          </cell>
          <cell r="D439">
            <v>0</v>
          </cell>
          <cell r="E439">
            <v>0</v>
          </cell>
          <cell r="F439">
            <v>0</v>
          </cell>
          <cell r="G439">
            <v>0</v>
          </cell>
          <cell r="H439">
            <v>0</v>
          </cell>
        </row>
        <row r="440">
          <cell r="A440" t="str">
            <v>MEMORIAS DE OBRA</v>
          </cell>
          <cell r="B440">
            <v>0</v>
          </cell>
          <cell r="C440">
            <v>0</v>
          </cell>
          <cell r="D440">
            <v>0</v>
          </cell>
          <cell r="E440">
            <v>0</v>
          </cell>
          <cell r="F440">
            <v>0</v>
          </cell>
          <cell r="G440">
            <v>0</v>
          </cell>
          <cell r="H440">
            <v>0</v>
          </cell>
        </row>
        <row r="442">
          <cell r="A442" t="str">
            <v>ITEM</v>
          </cell>
          <cell r="B442" t="str">
            <v>DESCRIPCIÓN</v>
          </cell>
          <cell r="C442">
            <v>0</v>
          </cell>
          <cell r="D442">
            <v>0</v>
          </cell>
          <cell r="E442">
            <v>0</v>
          </cell>
          <cell r="F442">
            <v>0</v>
          </cell>
          <cell r="G442" t="str">
            <v>UNIDAD</v>
          </cell>
          <cell r="H442" t="str">
            <v>CANTIDAD</v>
          </cell>
        </row>
        <row r="443">
          <cell r="A443" t="str">
            <v>4.1</v>
          </cell>
          <cell r="B443" t="str">
            <v xml:space="preserve">Concreto Clase D - 21 MPa para Y Contrahuella Escalones, Pavimentos Y Rampas </v>
          </cell>
          <cell r="C443">
            <v>0</v>
          </cell>
          <cell r="D443">
            <v>0</v>
          </cell>
          <cell r="E443">
            <v>0</v>
          </cell>
          <cell r="F443">
            <v>0</v>
          </cell>
          <cell r="G443" t="str">
            <v>m3</v>
          </cell>
          <cell r="H443">
            <v>64</v>
          </cell>
        </row>
        <row r="444">
          <cell r="A444">
            <v>0</v>
          </cell>
          <cell r="B444">
            <v>0</v>
          </cell>
          <cell r="C444">
            <v>0</v>
          </cell>
          <cell r="D444">
            <v>0</v>
          </cell>
          <cell r="E444">
            <v>0</v>
          </cell>
          <cell r="F444">
            <v>0</v>
          </cell>
          <cell r="G444">
            <v>0</v>
          </cell>
        </row>
        <row r="445">
          <cell r="A445" t="str">
            <v>DETALLE</v>
          </cell>
          <cell r="B445">
            <v>0</v>
          </cell>
          <cell r="C445" t="str">
            <v>FACTOR</v>
          </cell>
          <cell r="D445" t="str">
            <v>CANTIDAD</v>
          </cell>
          <cell r="E445" t="str">
            <v>A (ML)</v>
          </cell>
          <cell r="F445" t="str">
            <v>B (M2)</v>
          </cell>
          <cell r="G445" t="str">
            <v>C (M3)</v>
          </cell>
          <cell r="H445" t="str">
            <v>TOTAL</v>
          </cell>
        </row>
        <row r="446">
          <cell r="A446" t="str">
            <v xml:space="preserve">Concreto escalas </v>
          </cell>
          <cell r="B446">
            <v>0</v>
          </cell>
          <cell r="C446">
            <v>64</v>
          </cell>
          <cell r="D446">
            <v>1</v>
          </cell>
          <cell r="E446">
            <v>0</v>
          </cell>
          <cell r="F446">
            <v>0</v>
          </cell>
          <cell r="G446">
            <v>0</v>
          </cell>
          <cell r="H446">
            <v>64</v>
          </cell>
        </row>
        <row r="447">
          <cell r="A447">
            <v>0</v>
          </cell>
          <cell r="B447">
            <v>0</v>
          </cell>
          <cell r="C447">
            <v>0</v>
          </cell>
          <cell r="D447">
            <v>0</v>
          </cell>
          <cell r="E447">
            <v>0</v>
          </cell>
          <cell r="F447">
            <v>0</v>
          </cell>
          <cell r="G447">
            <v>0</v>
          </cell>
          <cell r="H447"/>
        </row>
        <row r="448">
          <cell r="A448">
            <v>0</v>
          </cell>
          <cell r="B448">
            <v>0</v>
          </cell>
          <cell r="C448">
            <v>0</v>
          </cell>
          <cell r="D448">
            <v>0</v>
          </cell>
          <cell r="E448">
            <v>0</v>
          </cell>
          <cell r="F448">
            <v>0</v>
          </cell>
          <cell r="G448">
            <v>0</v>
          </cell>
          <cell r="H448"/>
        </row>
        <row r="449">
          <cell r="A449">
            <v>0</v>
          </cell>
          <cell r="B449">
            <v>0</v>
          </cell>
          <cell r="C449">
            <v>0</v>
          </cell>
          <cell r="D449">
            <v>0</v>
          </cell>
          <cell r="E449">
            <v>0</v>
          </cell>
          <cell r="F449">
            <v>0</v>
          </cell>
          <cell r="G449">
            <v>0</v>
          </cell>
          <cell r="H449"/>
        </row>
        <row r="450">
          <cell r="A450">
            <v>0</v>
          </cell>
          <cell r="B450">
            <v>0</v>
          </cell>
          <cell r="C450">
            <v>0</v>
          </cell>
          <cell r="D450">
            <v>0</v>
          </cell>
          <cell r="E450">
            <v>0</v>
          </cell>
          <cell r="F450">
            <v>0</v>
          </cell>
          <cell r="G450">
            <v>0</v>
          </cell>
          <cell r="H450"/>
        </row>
        <row r="451">
          <cell r="A451">
            <v>0</v>
          </cell>
          <cell r="B451">
            <v>0</v>
          </cell>
          <cell r="C451">
            <v>0</v>
          </cell>
          <cell r="D451">
            <v>0</v>
          </cell>
          <cell r="E451">
            <v>0</v>
          </cell>
          <cell r="F451">
            <v>0</v>
          </cell>
          <cell r="G451">
            <v>0</v>
          </cell>
          <cell r="H451"/>
        </row>
        <row r="452">
          <cell r="A452">
            <v>0</v>
          </cell>
          <cell r="B452">
            <v>0</v>
          </cell>
          <cell r="C452">
            <v>0</v>
          </cell>
          <cell r="D452">
            <v>0</v>
          </cell>
          <cell r="E452">
            <v>0</v>
          </cell>
          <cell r="F452">
            <v>0</v>
          </cell>
          <cell r="G452">
            <v>0</v>
          </cell>
          <cell r="H452"/>
        </row>
        <row r="453">
          <cell r="A453">
            <v>0</v>
          </cell>
          <cell r="B453">
            <v>0</v>
          </cell>
          <cell r="C453">
            <v>0</v>
          </cell>
          <cell r="D453">
            <v>0</v>
          </cell>
          <cell r="E453">
            <v>0</v>
          </cell>
          <cell r="F453">
            <v>0</v>
          </cell>
          <cell r="G453">
            <v>0</v>
          </cell>
          <cell r="H453"/>
        </row>
        <row r="454">
          <cell r="A454">
            <v>0</v>
          </cell>
          <cell r="B454">
            <v>0</v>
          </cell>
          <cell r="C454">
            <v>0</v>
          </cell>
          <cell r="D454">
            <v>0</v>
          </cell>
          <cell r="E454">
            <v>0</v>
          </cell>
          <cell r="F454">
            <v>0</v>
          </cell>
          <cell r="G454">
            <v>0</v>
          </cell>
          <cell r="H454"/>
        </row>
        <row r="455">
          <cell r="A455">
            <v>0</v>
          </cell>
          <cell r="B455">
            <v>0</v>
          </cell>
          <cell r="C455">
            <v>0</v>
          </cell>
          <cell r="D455">
            <v>0</v>
          </cell>
          <cell r="E455">
            <v>0</v>
          </cell>
          <cell r="F455">
            <v>0</v>
          </cell>
          <cell r="G455">
            <v>0</v>
          </cell>
          <cell r="H455"/>
        </row>
        <row r="456">
          <cell r="A456">
            <v>0</v>
          </cell>
          <cell r="B456">
            <v>0</v>
          </cell>
          <cell r="C456">
            <v>0</v>
          </cell>
          <cell r="D456">
            <v>0</v>
          </cell>
          <cell r="E456">
            <v>0</v>
          </cell>
          <cell r="F456">
            <v>0</v>
          </cell>
          <cell r="G456">
            <v>0</v>
          </cell>
          <cell r="H456"/>
        </row>
        <row r="457">
          <cell r="A457">
            <v>0</v>
          </cell>
          <cell r="B457">
            <v>0</v>
          </cell>
          <cell r="C457">
            <v>0</v>
          </cell>
          <cell r="D457">
            <v>0</v>
          </cell>
          <cell r="E457">
            <v>0</v>
          </cell>
          <cell r="F457">
            <v>0</v>
          </cell>
          <cell r="G457">
            <v>0</v>
          </cell>
          <cell r="H457"/>
        </row>
        <row r="458">
          <cell r="A458">
            <v>0</v>
          </cell>
          <cell r="B458">
            <v>0</v>
          </cell>
          <cell r="C458">
            <v>0</v>
          </cell>
          <cell r="D458">
            <v>0</v>
          </cell>
          <cell r="E458">
            <v>0</v>
          </cell>
          <cell r="F458">
            <v>0</v>
          </cell>
          <cell r="G458">
            <v>0</v>
          </cell>
          <cell r="H458"/>
        </row>
        <row r="459">
          <cell r="A459">
            <v>0</v>
          </cell>
          <cell r="B459">
            <v>0</v>
          </cell>
          <cell r="C459">
            <v>0</v>
          </cell>
          <cell r="D459">
            <v>0</v>
          </cell>
          <cell r="E459">
            <v>0</v>
          </cell>
          <cell r="F459">
            <v>0</v>
          </cell>
          <cell r="G459">
            <v>0</v>
          </cell>
          <cell r="H459"/>
        </row>
        <row r="460">
          <cell r="A460">
            <v>0</v>
          </cell>
          <cell r="B460">
            <v>0</v>
          </cell>
          <cell r="C460">
            <v>0</v>
          </cell>
          <cell r="D460">
            <v>0</v>
          </cell>
          <cell r="E460">
            <v>0</v>
          </cell>
          <cell r="F460">
            <v>0</v>
          </cell>
          <cell r="G460">
            <v>0</v>
          </cell>
          <cell r="H460"/>
        </row>
        <row r="461">
          <cell r="A461">
            <v>0</v>
          </cell>
          <cell r="B461">
            <v>0</v>
          </cell>
          <cell r="C461">
            <v>0</v>
          </cell>
          <cell r="D461">
            <v>0</v>
          </cell>
          <cell r="E461">
            <v>0</v>
          </cell>
          <cell r="F461">
            <v>0</v>
          </cell>
          <cell r="G461">
            <v>0</v>
          </cell>
          <cell r="H461"/>
        </row>
        <row r="462">
          <cell r="A462">
            <v>0</v>
          </cell>
          <cell r="B462">
            <v>0</v>
          </cell>
          <cell r="C462">
            <v>0</v>
          </cell>
          <cell r="D462">
            <v>0</v>
          </cell>
          <cell r="E462">
            <v>0</v>
          </cell>
          <cell r="F462">
            <v>0</v>
          </cell>
          <cell r="G462">
            <v>0</v>
          </cell>
          <cell r="H462"/>
        </row>
        <row r="463">
          <cell r="A463">
            <v>0</v>
          </cell>
          <cell r="B463">
            <v>0</v>
          </cell>
          <cell r="C463">
            <v>0</v>
          </cell>
          <cell r="D463">
            <v>0</v>
          </cell>
          <cell r="E463">
            <v>0</v>
          </cell>
          <cell r="F463">
            <v>0</v>
          </cell>
          <cell r="G463">
            <v>0</v>
          </cell>
          <cell r="H463"/>
        </row>
        <row r="464">
          <cell r="A464">
            <v>0</v>
          </cell>
          <cell r="B464">
            <v>0</v>
          </cell>
          <cell r="C464">
            <v>0</v>
          </cell>
          <cell r="D464">
            <v>0</v>
          </cell>
          <cell r="E464">
            <v>0</v>
          </cell>
          <cell r="F464">
            <v>0</v>
          </cell>
          <cell r="G464">
            <v>0</v>
          </cell>
          <cell r="H464"/>
        </row>
        <row r="465">
          <cell r="A465">
            <v>0</v>
          </cell>
          <cell r="B465">
            <v>0</v>
          </cell>
          <cell r="C465">
            <v>0</v>
          </cell>
          <cell r="D465">
            <v>0</v>
          </cell>
          <cell r="E465">
            <v>0</v>
          </cell>
          <cell r="F465">
            <v>0</v>
          </cell>
          <cell r="G465">
            <v>0</v>
          </cell>
          <cell r="H465"/>
        </row>
        <row r="466">
          <cell r="A466">
            <v>0</v>
          </cell>
          <cell r="B466">
            <v>0</v>
          </cell>
          <cell r="C466">
            <v>0</v>
          </cell>
          <cell r="D466">
            <v>0</v>
          </cell>
          <cell r="E466">
            <v>0</v>
          </cell>
          <cell r="F466">
            <v>0</v>
          </cell>
          <cell r="G466">
            <v>0</v>
          </cell>
          <cell r="H466"/>
        </row>
        <row r="467">
          <cell r="A467">
            <v>0</v>
          </cell>
          <cell r="B467">
            <v>0</v>
          </cell>
          <cell r="C467">
            <v>0</v>
          </cell>
          <cell r="D467">
            <v>0</v>
          </cell>
          <cell r="E467">
            <v>0</v>
          </cell>
          <cell r="F467">
            <v>0</v>
          </cell>
          <cell r="G467">
            <v>0</v>
          </cell>
          <cell r="H467"/>
        </row>
        <row r="468">
          <cell r="A468">
            <v>0</v>
          </cell>
          <cell r="B468">
            <v>0</v>
          </cell>
          <cell r="C468">
            <v>0</v>
          </cell>
          <cell r="D468">
            <v>0</v>
          </cell>
          <cell r="E468">
            <v>0</v>
          </cell>
          <cell r="F468">
            <v>0</v>
          </cell>
          <cell r="G468">
            <v>0</v>
          </cell>
          <cell r="H468"/>
        </row>
        <row r="469">
          <cell r="A469">
            <v>0</v>
          </cell>
          <cell r="B469">
            <v>0</v>
          </cell>
          <cell r="C469">
            <v>0</v>
          </cell>
          <cell r="D469">
            <v>0</v>
          </cell>
          <cell r="E469">
            <v>0</v>
          </cell>
          <cell r="F469">
            <v>0</v>
          </cell>
          <cell r="G469">
            <v>0</v>
          </cell>
          <cell r="H469"/>
        </row>
        <row r="470">
          <cell r="A470">
            <v>0</v>
          </cell>
          <cell r="B470">
            <v>0</v>
          </cell>
          <cell r="C470">
            <v>0</v>
          </cell>
          <cell r="D470">
            <v>0</v>
          </cell>
          <cell r="E470">
            <v>0</v>
          </cell>
          <cell r="F470">
            <v>0</v>
          </cell>
          <cell r="G470">
            <v>0</v>
          </cell>
          <cell r="H470"/>
        </row>
        <row r="471">
          <cell r="A471">
            <v>0</v>
          </cell>
          <cell r="B471">
            <v>0</v>
          </cell>
          <cell r="C471">
            <v>0</v>
          </cell>
          <cell r="D471">
            <v>0</v>
          </cell>
          <cell r="E471">
            <v>0</v>
          </cell>
          <cell r="F471">
            <v>0</v>
          </cell>
          <cell r="G471">
            <v>0</v>
          </cell>
          <cell r="H471"/>
        </row>
        <row r="472">
          <cell r="A472">
            <v>0</v>
          </cell>
          <cell r="B472">
            <v>0</v>
          </cell>
          <cell r="C472">
            <v>0</v>
          </cell>
          <cell r="D472">
            <v>0</v>
          </cell>
          <cell r="E472">
            <v>0</v>
          </cell>
          <cell r="F472">
            <v>0</v>
          </cell>
          <cell r="G472">
            <v>0</v>
          </cell>
          <cell r="H472"/>
        </row>
        <row r="473">
          <cell r="A473">
            <v>0</v>
          </cell>
          <cell r="B473">
            <v>0</v>
          </cell>
          <cell r="C473">
            <v>0</v>
          </cell>
          <cell r="D473">
            <v>0</v>
          </cell>
          <cell r="E473">
            <v>0</v>
          </cell>
          <cell r="F473">
            <v>0</v>
          </cell>
          <cell r="G473">
            <v>0</v>
          </cell>
          <cell r="H473"/>
        </row>
        <row r="474">
          <cell r="A474">
            <v>0</v>
          </cell>
          <cell r="B474">
            <v>0</v>
          </cell>
          <cell r="C474">
            <v>0</v>
          </cell>
          <cell r="D474">
            <v>0</v>
          </cell>
          <cell r="E474">
            <v>0</v>
          </cell>
          <cell r="F474">
            <v>0</v>
          </cell>
          <cell r="G474">
            <v>0</v>
          </cell>
          <cell r="H474"/>
        </row>
        <row r="475">
          <cell r="A475">
            <v>0</v>
          </cell>
          <cell r="B475">
            <v>0</v>
          </cell>
          <cell r="C475">
            <v>0</v>
          </cell>
          <cell r="D475">
            <v>0</v>
          </cell>
          <cell r="E475">
            <v>0</v>
          </cell>
          <cell r="F475">
            <v>0</v>
          </cell>
          <cell r="G475">
            <v>0</v>
          </cell>
          <cell r="H475"/>
        </row>
        <row r="476">
          <cell r="A476">
            <v>0</v>
          </cell>
          <cell r="B476">
            <v>0</v>
          </cell>
          <cell r="C476">
            <v>0</v>
          </cell>
          <cell r="D476">
            <v>0</v>
          </cell>
          <cell r="E476">
            <v>0</v>
          </cell>
          <cell r="F476">
            <v>0</v>
          </cell>
          <cell r="G476">
            <v>0</v>
          </cell>
          <cell r="H476"/>
        </row>
        <row r="477">
          <cell r="A477" t="str">
            <v>ITEM 4.1 - PÁGINA 1</v>
          </cell>
          <cell r="B477">
            <v>0</v>
          </cell>
          <cell r="C477">
            <v>0</v>
          </cell>
          <cell r="D477">
            <v>0</v>
          </cell>
          <cell r="E477">
            <v>0</v>
          </cell>
          <cell r="F477">
            <v>0</v>
          </cell>
          <cell r="G477">
            <v>0</v>
          </cell>
          <cell r="H477">
            <v>0</v>
          </cell>
        </row>
        <row r="478">
          <cell r="A478">
            <v>0</v>
          </cell>
          <cell r="B478">
            <v>0</v>
          </cell>
          <cell r="C478">
            <v>0</v>
          </cell>
          <cell r="D478">
            <v>0</v>
          </cell>
          <cell r="E478">
            <v>0</v>
          </cell>
          <cell r="F478">
            <v>0</v>
          </cell>
          <cell r="G478">
            <v>0</v>
          </cell>
          <cell r="H478"/>
        </row>
        <row r="479">
          <cell r="A479">
            <v>0</v>
          </cell>
          <cell r="B479">
            <v>0</v>
          </cell>
          <cell r="C479">
            <v>0</v>
          </cell>
          <cell r="D479">
            <v>0</v>
          </cell>
          <cell r="E479">
            <v>0</v>
          </cell>
          <cell r="F479">
            <v>0</v>
          </cell>
          <cell r="G479">
            <v>0</v>
          </cell>
          <cell r="H479"/>
        </row>
        <row r="480">
          <cell r="A480">
            <v>0</v>
          </cell>
          <cell r="B480">
            <v>0</v>
          </cell>
          <cell r="C480">
            <v>0</v>
          </cell>
          <cell r="D480">
            <v>0</v>
          </cell>
          <cell r="E480">
            <v>0</v>
          </cell>
          <cell r="F480">
            <v>0</v>
          </cell>
          <cell r="G480">
            <v>0</v>
          </cell>
          <cell r="H480"/>
        </row>
        <row r="481">
          <cell r="A481">
            <v>0</v>
          </cell>
          <cell r="B481">
            <v>0</v>
          </cell>
          <cell r="C481">
            <v>0</v>
          </cell>
          <cell r="D481">
            <v>0</v>
          </cell>
          <cell r="E481">
            <v>0</v>
          </cell>
          <cell r="F481">
            <v>0</v>
          </cell>
          <cell r="G481">
            <v>0</v>
          </cell>
          <cell r="H481"/>
        </row>
        <row r="482">
          <cell r="A482">
            <v>0</v>
          </cell>
          <cell r="B482">
            <v>0</v>
          </cell>
          <cell r="C482">
            <v>0</v>
          </cell>
          <cell r="D482">
            <v>0</v>
          </cell>
          <cell r="E482">
            <v>0</v>
          </cell>
          <cell r="F482">
            <v>0</v>
          </cell>
          <cell r="G482">
            <v>0</v>
          </cell>
          <cell r="H482"/>
        </row>
        <row r="483">
          <cell r="A483">
            <v>0</v>
          </cell>
          <cell r="B483">
            <v>0</v>
          </cell>
          <cell r="C483">
            <v>0</v>
          </cell>
          <cell r="D483">
            <v>0</v>
          </cell>
          <cell r="E483">
            <v>0</v>
          </cell>
          <cell r="F483">
            <v>0</v>
          </cell>
          <cell r="G483">
            <v>0</v>
          </cell>
          <cell r="H483"/>
        </row>
        <row r="484">
          <cell r="A484">
            <v>0</v>
          </cell>
          <cell r="B484">
            <v>0</v>
          </cell>
          <cell r="C484">
            <v>0</v>
          </cell>
          <cell r="D484">
            <v>0</v>
          </cell>
          <cell r="E484">
            <v>0</v>
          </cell>
          <cell r="F484">
            <v>0</v>
          </cell>
          <cell r="G484">
            <v>0</v>
          </cell>
          <cell r="H484"/>
        </row>
        <row r="485">
          <cell r="A485">
            <v>0</v>
          </cell>
          <cell r="B485">
            <v>0</v>
          </cell>
          <cell r="C485">
            <v>0</v>
          </cell>
          <cell r="D485">
            <v>0</v>
          </cell>
          <cell r="E485">
            <v>0</v>
          </cell>
          <cell r="F485">
            <v>0</v>
          </cell>
          <cell r="G485">
            <v>0</v>
          </cell>
          <cell r="H485"/>
        </row>
        <row r="486">
          <cell r="A486">
            <v>0</v>
          </cell>
          <cell r="B486">
            <v>0</v>
          </cell>
          <cell r="C486">
            <v>0</v>
          </cell>
          <cell r="D486">
            <v>0</v>
          </cell>
          <cell r="E486">
            <v>0</v>
          </cell>
          <cell r="F486">
            <v>0</v>
          </cell>
          <cell r="G486">
            <v>0</v>
          </cell>
          <cell r="H486"/>
        </row>
        <row r="487">
          <cell r="A487">
            <v>0</v>
          </cell>
          <cell r="B487">
            <v>0</v>
          </cell>
          <cell r="C487">
            <v>0</v>
          </cell>
          <cell r="D487">
            <v>0</v>
          </cell>
          <cell r="E487">
            <v>0</v>
          </cell>
          <cell r="F487">
            <v>0</v>
          </cell>
          <cell r="G487">
            <v>0</v>
          </cell>
          <cell r="H487"/>
        </row>
        <row r="488">
          <cell r="A488">
            <v>0</v>
          </cell>
          <cell r="B488">
            <v>0</v>
          </cell>
          <cell r="C488">
            <v>0</v>
          </cell>
          <cell r="D488">
            <v>0</v>
          </cell>
          <cell r="E488">
            <v>0</v>
          </cell>
          <cell r="F488">
            <v>0</v>
          </cell>
          <cell r="G488">
            <v>0</v>
          </cell>
          <cell r="H488"/>
        </row>
        <row r="489">
          <cell r="A489">
            <v>0</v>
          </cell>
          <cell r="B489">
            <v>0</v>
          </cell>
          <cell r="C489">
            <v>0</v>
          </cell>
          <cell r="D489">
            <v>0</v>
          </cell>
          <cell r="E489">
            <v>0</v>
          </cell>
          <cell r="F489">
            <v>0</v>
          </cell>
          <cell r="G489">
            <v>0</v>
          </cell>
          <cell r="H489"/>
        </row>
        <row r="490">
          <cell r="A490">
            <v>0</v>
          </cell>
          <cell r="B490">
            <v>0</v>
          </cell>
          <cell r="C490">
            <v>0</v>
          </cell>
          <cell r="D490">
            <v>0</v>
          </cell>
          <cell r="E490">
            <v>0</v>
          </cell>
          <cell r="F490">
            <v>0</v>
          </cell>
          <cell r="G490">
            <v>0</v>
          </cell>
          <cell r="H490"/>
        </row>
        <row r="491">
          <cell r="A491">
            <v>0</v>
          </cell>
          <cell r="B491">
            <v>0</v>
          </cell>
          <cell r="C491">
            <v>0</v>
          </cell>
          <cell r="D491">
            <v>0</v>
          </cell>
          <cell r="E491">
            <v>0</v>
          </cell>
          <cell r="F491">
            <v>0</v>
          </cell>
          <cell r="G491">
            <v>0</v>
          </cell>
          <cell r="H491"/>
        </row>
        <row r="492">
          <cell r="A492">
            <v>0</v>
          </cell>
          <cell r="B492">
            <v>0</v>
          </cell>
          <cell r="C492">
            <v>0</v>
          </cell>
          <cell r="D492">
            <v>0</v>
          </cell>
          <cell r="E492">
            <v>0</v>
          </cell>
          <cell r="F492">
            <v>0</v>
          </cell>
          <cell r="G492">
            <v>0</v>
          </cell>
          <cell r="H492"/>
        </row>
        <row r="493">
          <cell r="A493">
            <v>0</v>
          </cell>
          <cell r="B493">
            <v>0</v>
          </cell>
          <cell r="C493">
            <v>0</v>
          </cell>
          <cell r="D493">
            <v>0</v>
          </cell>
          <cell r="E493">
            <v>0</v>
          </cell>
          <cell r="F493">
            <v>0</v>
          </cell>
          <cell r="G493">
            <v>0</v>
          </cell>
          <cell r="H493"/>
        </row>
        <row r="494">
          <cell r="A494">
            <v>0</v>
          </cell>
          <cell r="B494">
            <v>0</v>
          </cell>
          <cell r="C494">
            <v>0</v>
          </cell>
          <cell r="D494">
            <v>0</v>
          </cell>
          <cell r="E494">
            <v>0</v>
          </cell>
          <cell r="F494">
            <v>0</v>
          </cell>
          <cell r="G494">
            <v>0</v>
          </cell>
          <cell r="H494"/>
        </row>
        <row r="495">
          <cell r="A495" t="str">
            <v>TOTAL CANTIDAD ITEM 4.1</v>
          </cell>
          <cell r="B495">
            <v>0</v>
          </cell>
          <cell r="C495">
            <v>0</v>
          </cell>
          <cell r="D495">
            <v>0</v>
          </cell>
          <cell r="E495">
            <v>0</v>
          </cell>
          <cell r="F495">
            <v>0</v>
          </cell>
          <cell r="G495">
            <v>0</v>
          </cell>
          <cell r="H495">
            <v>64</v>
          </cell>
        </row>
        <row r="496">
          <cell r="A496" t="str">
            <v>INSERTE PLANO, GRÁFICO O ESQUEMA AQUÍ</v>
          </cell>
          <cell r="B496">
            <v>0</v>
          </cell>
          <cell r="C496">
            <v>0</v>
          </cell>
          <cell r="D496">
            <v>0</v>
          </cell>
          <cell r="E496">
            <v>0</v>
          </cell>
          <cell r="F496">
            <v>0</v>
          </cell>
          <cell r="G496">
            <v>0</v>
          </cell>
          <cell r="H496">
            <v>0</v>
          </cell>
        </row>
        <row r="497">
          <cell r="A497">
            <v>0</v>
          </cell>
          <cell r="B497">
            <v>0</v>
          </cell>
          <cell r="C497">
            <v>0</v>
          </cell>
          <cell r="D497">
            <v>0</v>
          </cell>
          <cell r="E497">
            <v>0</v>
          </cell>
          <cell r="F497">
            <v>0</v>
          </cell>
          <cell r="G497">
            <v>0</v>
          </cell>
          <cell r="H497">
            <v>0</v>
          </cell>
        </row>
        <row r="498">
          <cell r="A498">
            <v>0</v>
          </cell>
          <cell r="B498">
            <v>0</v>
          </cell>
          <cell r="C498">
            <v>0</v>
          </cell>
          <cell r="D498">
            <v>0</v>
          </cell>
          <cell r="E498">
            <v>0</v>
          </cell>
          <cell r="F498">
            <v>0</v>
          </cell>
          <cell r="G498">
            <v>0</v>
          </cell>
          <cell r="H498">
            <v>0</v>
          </cell>
        </row>
        <row r="499">
          <cell r="A499">
            <v>0</v>
          </cell>
          <cell r="B499">
            <v>0</v>
          </cell>
          <cell r="C499">
            <v>0</v>
          </cell>
          <cell r="D499">
            <v>0</v>
          </cell>
          <cell r="E499">
            <v>0</v>
          </cell>
          <cell r="F499">
            <v>0</v>
          </cell>
          <cell r="G499">
            <v>0</v>
          </cell>
          <cell r="H499">
            <v>0</v>
          </cell>
        </row>
        <row r="500">
          <cell r="A500">
            <v>0</v>
          </cell>
          <cell r="B500">
            <v>0</v>
          </cell>
          <cell r="C500">
            <v>0</v>
          </cell>
          <cell r="D500">
            <v>0</v>
          </cell>
          <cell r="E500">
            <v>0</v>
          </cell>
          <cell r="F500">
            <v>0</v>
          </cell>
          <cell r="G500">
            <v>0</v>
          </cell>
          <cell r="H500">
            <v>0</v>
          </cell>
        </row>
        <row r="501">
          <cell r="A501">
            <v>0</v>
          </cell>
          <cell r="B501">
            <v>0</v>
          </cell>
          <cell r="C501">
            <v>0</v>
          </cell>
          <cell r="D501">
            <v>0</v>
          </cell>
          <cell r="E501">
            <v>0</v>
          </cell>
          <cell r="F501">
            <v>0</v>
          </cell>
          <cell r="G501">
            <v>0</v>
          </cell>
          <cell r="H501">
            <v>0</v>
          </cell>
        </row>
        <row r="502">
          <cell r="A502">
            <v>0</v>
          </cell>
          <cell r="B502">
            <v>0</v>
          </cell>
          <cell r="C502">
            <v>0</v>
          </cell>
          <cell r="D502">
            <v>0</v>
          </cell>
          <cell r="E502">
            <v>0</v>
          </cell>
          <cell r="F502">
            <v>0</v>
          </cell>
          <cell r="G502">
            <v>0</v>
          </cell>
          <cell r="H502">
            <v>0</v>
          </cell>
        </row>
        <row r="503">
          <cell r="A503">
            <v>0</v>
          </cell>
          <cell r="B503">
            <v>0</v>
          </cell>
          <cell r="C503">
            <v>0</v>
          </cell>
          <cell r="D503">
            <v>0</v>
          </cell>
          <cell r="E503">
            <v>0</v>
          </cell>
          <cell r="F503">
            <v>0</v>
          </cell>
          <cell r="G503">
            <v>0</v>
          </cell>
          <cell r="H503">
            <v>0</v>
          </cell>
        </row>
        <row r="504">
          <cell r="A504">
            <v>0</v>
          </cell>
          <cell r="B504">
            <v>0</v>
          </cell>
          <cell r="C504">
            <v>0</v>
          </cell>
          <cell r="D504">
            <v>0</v>
          </cell>
          <cell r="E504">
            <v>0</v>
          </cell>
          <cell r="F504">
            <v>0</v>
          </cell>
          <cell r="G504">
            <v>0</v>
          </cell>
          <cell r="H504">
            <v>0</v>
          </cell>
        </row>
        <row r="505">
          <cell r="A505">
            <v>0</v>
          </cell>
          <cell r="B505">
            <v>0</v>
          </cell>
          <cell r="C505">
            <v>0</v>
          </cell>
          <cell r="D505">
            <v>0</v>
          </cell>
          <cell r="E505">
            <v>0</v>
          </cell>
          <cell r="F505">
            <v>0</v>
          </cell>
          <cell r="G505">
            <v>0</v>
          </cell>
          <cell r="H505">
            <v>0</v>
          </cell>
        </row>
        <row r="506">
          <cell r="A506">
            <v>0</v>
          </cell>
          <cell r="B506">
            <v>0</v>
          </cell>
          <cell r="C506">
            <v>0</v>
          </cell>
          <cell r="D506">
            <v>0</v>
          </cell>
          <cell r="E506">
            <v>0</v>
          </cell>
          <cell r="F506">
            <v>0</v>
          </cell>
          <cell r="G506">
            <v>0</v>
          </cell>
          <cell r="H506">
            <v>0</v>
          </cell>
        </row>
        <row r="507">
          <cell r="A507">
            <v>0</v>
          </cell>
          <cell r="B507">
            <v>0</v>
          </cell>
          <cell r="C507">
            <v>0</v>
          </cell>
          <cell r="D507">
            <v>0</v>
          </cell>
          <cell r="E507">
            <v>0</v>
          </cell>
          <cell r="F507">
            <v>0</v>
          </cell>
          <cell r="G507">
            <v>0</v>
          </cell>
          <cell r="H507">
            <v>0</v>
          </cell>
        </row>
        <row r="508">
          <cell r="A508">
            <v>0</v>
          </cell>
          <cell r="B508">
            <v>0</v>
          </cell>
          <cell r="C508">
            <v>0</v>
          </cell>
          <cell r="D508">
            <v>0</v>
          </cell>
          <cell r="E508">
            <v>0</v>
          </cell>
          <cell r="F508">
            <v>0</v>
          </cell>
          <cell r="G508">
            <v>0</v>
          </cell>
          <cell r="H508">
            <v>0</v>
          </cell>
        </row>
        <row r="509">
          <cell r="A509">
            <v>0</v>
          </cell>
          <cell r="B509">
            <v>0</v>
          </cell>
          <cell r="C509">
            <v>0</v>
          </cell>
          <cell r="D509">
            <v>0</v>
          </cell>
          <cell r="E509">
            <v>0</v>
          </cell>
          <cell r="F509">
            <v>0</v>
          </cell>
          <cell r="G509">
            <v>0</v>
          </cell>
          <cell r="H509">
            <v>0</v>
          </cell>
        </row>
        <row r="510">
          <cell r="A510">
            <v>0</v>
          </cell>
          <cell r="B510">
            <v>0</v>
          </cell>
          <cell r="C510">
            <v>0</v>
          </cell>
          <cell r="D510">
            <v>0</v>
          </cell>
          <cell r="E510">
            <v>0</v>
          </cell>
          <cell r="F510">
            <v>0</v>
          </cell>
          <cell r="G510">
            <v>0</v>
          </cell>
          <cell r="H510">
            <v>0</v>
          </cell>
        </row>
        <row r="511">
          <cell r="A511">
            <v>0</v>
          </cell>
          <cell r="B511">
            <v>0</v>
          </cell>
          <cell r="C511">
            <v>0</v>
          </cell>
          <cell r="D511">
            <v>0</v>
          </cell>
          <cell r="E511">
            <v>0</v>
          </cell>
          <cell r="F511">
            <v>0</v>
          </cell>
          <cell r="G511">
            <v>0</v>
          </cell>
          <cell r="H511">
            <v>0</v>
          </cell>
        </row>
        <row r="512">
          <cell r="A512">
            <v>0</v>
          </cell>
          <cell r="B512">
            <v>0</v>
          </cell>
          <cell r="C512">
            <v>0</v>
          </cell>
          <cell r="D512">
            <v>0</v>
          </cell>
          <cell r="E512">
            <v>0</v>
          </cell>
          <cell r="F512">
            <v>0</v>
          </cell>
          <cell r="G512">
            <v>0</v>
          </cell>
          <cell r="H512">
            <v>0</v>
          </cell>
        </row>
        <row r="513">
          <cell r="A513">
            <v>0</v>
          </cell>
          <cell r="B513">
            <v>0</v>
          </cell>
          <cell r="C513">
            <v>0</v>
          </cell>
          <cell r="D513">
            <v>0</v>
          </cell>
          <cell r="E513">
            <v>0</v>
          </cell>
          <cell r="F513">
            <v>0</v>
          </cell>
          <cell r="G513">
            <v>0</v>
          </cell>
          <cell r="H513">
            <v>0</v>
          </cell>
        </row>
        <row r="514">
          <cell r="A514">
            <v>0</v>
          </cell>
          <cell r="B514">
            <v>0</v>
          </cell>
          <cell r="C514">
            <v>0</v>
          </cell>
          <cell r="D514">
            <v>0</v>
          </cell>
          <cell r="E514">
            <v>0</v>
          </cell>
          <cell r="F514">
            <v>0</v>
          </cell>
          <cell r="G514">
            <v>0</v>
          </cell>
          <cell r="H514">
            <v>0</v>
          </cell>
        </row>
        <row r="515">
          <cell r="A515">
            <v>0</v>
          </cell>
          <cell r="B515">
            <v>0</v>
          </cell>
          <cell r="C515">
            <v>0</v>
          </cell>
          <cell r="D515">
            <v>0</v>
          </cell>
          <cell r="E515">
            <v>0</v>
          </cell>
          <cell r="F515">
            <v>0</v>
          </cell>
          <cell r="G515">
            <v>0</v>
          </cell>
          <cell r="H515">
            <v>0</v>
          </cell>
        </row>
        <row r="516">
          <cell r="A516">
            <v>0</v>
          </cell>
          <cell r="C516">
            <v>0</v>
          </cell>
          <cell r="D516">
            <v>0</v>
          </cell>
          <cell r="E516">
            <v>0</v>
          </cell>
          <cell r="F516">
            <v>0</v>
          </cell>
          <cell r="G516">
            <v>0</v>
          </cell>
        </row>
        <row r="517">
          <cell r="A517">
            <v>0</v>
          </cell>
          <cell r="C517">
            <v>0</v>
          </cell>
          <cell r="D517">
            <v>0</v>
          </cell>
          <cell r="E517">
            <v>0</v>
          </cell>
          <cell r="F517">
            <v>0</v>
          </cell>
          <cell r="G517">
            <v>0</v>
          </cell>
        </row>
        <row r="518">
          <cell r="A518">
            <v>0</v>
          </cell>
          <cell r="B518">
            <v>0</v>
          </cell>
          <cell r="C518">
            <v>0</v>
          </cell>
          <cell r="D518">
            <v>0</v>
          </cell>
          <cell r="E518">
            <v>0</v>
          </cell>
          <cell r="F518">
            <v>0</v>
          </cell>
          <cell r="G518">
            <v>0</v>
          </cell>
        </row>
        <row r="519">
          <cell r="A519">
            <v>0</v>
          </cell>
          <cell r="B519" t="str">
            <v>OVIDIO HURTADO MOSQUERA</v>
          </cell>
          <cell r="C519">
            <v>0</v>
          </cell>
          <cell r="D519">
            <v>0</v>
          </cell>
          <cell r="E519">
            <v>0</v>
          </cell>
          <cell r="F519">
            <v>0</v>
          </cell>
          <cell r="G519">
            <v>0</v>
          </cell>
        </row>
        <row r="520">
          <cell r="A520">
            <v>0</v>
          </cell>
          <cell r="B520" t="str">
            <v>Consultor</v>
          </cell>
          <cell r="C520">
            <v>0</v>
          </cell>
          <cell r="D520">
            <v>0</v>
          </cell>
          <cell r="E520">
            <v>0</v>
          </cell>
          <cell r="F520">
            <v>0</v>
          </cell>
          <cell r="G520">
            <v>0</v>
          </cell>
        </row>
        <row r="521">
          <cell r="A521">
            <v>0</v>
          </cell>
          <cell r="B521" t="str">
            <v>Consultor</v>
          </cell>
          <cell r="C521">
            <v>0</v>
          </cell>
          <cell r="D521">
            <v>0</v>
          </cell>
          <cell r="E521">
            <v>0</v>
          </cell>
          <cell r="F521">
            <v>0</v>
          </cell>
          <cell r="G521">
            <v>0</v>
          </cell>
        </row>
        <row r="522">
          <cell r="A522">
            <v>0</v>
          </cell>
          <cell r="B522" t="str">
            <v>M.P. 05202-260189 ANT</v>
          </cell>
          <cell r="C522" t="str">
            <v>ITEM 4.1 - PÁGINA 2</v>
          </cell>
          <cell r="D522">
            <v>0</v>
          </cell>
          <cell r="E522">
            <v>0</v>
          </cell>
          <cell r="F522">
            <v>0</v>
          </cell>
          <cell r="G522">
            <v>0</v>
          </cell>
          <cell r="H522">
            <v>0</v>
          </cell>
        </row>
        <row r="523">
          <cell r="A523" t="str">
            <v>DEPARTAMENTO DE ANTIOQUIA</v>
          </cell>
          <cell r="B523">
            <v>0</v>
          </cell>
          <cell r="C523">
            <v>0</v>
          </cell>
          <cell r="D523">
            <v>0</v>
          </cell>
          <cell r="E523">
            <v>0</v>
          </cell>
          <cell r="F523">
            <v>0</v>
          </cell>
          <cell r="G523">
            <v>0</v>
          </cell>
          <cell r="H523">
            <v>0</v>
          </cell>
        </row>
        <row r="524">
          <cell r="A524" t="str">
            <v>MUNICIPIO DE SAN VICENTE FERRER</v>
          </cell>
          <cell r="B524">
            <v>0</v>
          </cell>
          <cell r="C524">
            <v>0</v>
          </cell>
          <cell r="D524">
            <v>0</v>
          </cell>
          <cell r="E524">
            <v>0</v>
          </cell>
          <cell r="F524">
            <v>0</v>
          </cell>
          <cell r="G524">
            <v>0</v>
          </cell>
          <cell r="H524">
            <v>0</v>
          </cell>
        </row>
        <row r="525">
          <cell r="A525" t="str">
            <v>PROYECTO:  INTERVENCION DE CALLEJONES EN LA ZONA URBANA DEL MUNICIPIO SAN VICENTE FERRER_CALLEJÓN 01-COCIACA</v>
          </cell>
          <cell r="B525">
            <v>0</v>
          </cell>
          <cell r="C525">
            <v>0</v>
          </cell>
          <cell r="D525">
            <v>0</v>
          </cell>
          <cell r="E525">
            <v>0</v>
          </cell>
          <cell r="F525">
            <v>0</v>
          </cell>
          <cell r="G525">
            <v>0</v>
          </cell>
          <cell r="H525">
            <v>0</v>
          </cell>
        </row>
        <row r="526">
          <cell r="A526">
            <v>0</v>
          </cell>
          <cell r="C526">
            <v>0</v>
          </cell>
          <cell r="D526">
            <v>0</v>
          </cell>
          <cell r="E526">
            <v>0</v>
          </cell>
          <cell r="F526">
            <v>0</v>
          </cell>
          <cell r="G526">
            <v>0</v>
          </cell>
          <cell r="H526">
            <v>0</v>
          </cell>
        </row>
        <row r="527">
          <cell r="A527" t="str">
            <v>MEMORIAS DE OBRA</v>
          </cell>
          <cell r="B527">
            <v>0</v>
          </cell>
          <cell r="C527">
            <v>0</v>
          </cell>
          <cell r="D527">
            <v>0</v>
          </cell>
          <cell r="E527">
            <v>0</v>
          </cell>
          <cell r="F527">
            <v>0</v>
          </cell>
          <cell r="G527">
            <v>0</v>
          </cell>
          <cell r="H527">
            <v>0</v>
          </cell>
        </row>
        <row r="529">
          <cell r="A529" t="str">
            <v>ITEM</v>
          </cell>
          <cell r="B529" t="str">
            <v>DESCRIPCIÓN</v>
          </cell>
          <cell r="C529">
            <v>0</v>
          </cell>
          <cell r="D529">
            <v>0</v>
          </cell>
          <cell r="E529">
            <v>0</v>
          </cell>
          <cell r="F529">
            <v>0</v>
          </cell>
          <cell r="G529" t="str">
            <v>UNIDAD</v>
          </cell>
          <cell r="H529" t="str">
            <v>CANTIDAD</v>
          </cell>
        </row>
        <row r="530">
          <cell r="A530" t="str">
            <v>5.1</v>
          </cell>
          <cell r="B530" t="str">
            <v>REFUERZO ACERO 259MPa: Incluye figurado, alambre de amarre No.18, suministro y mano de obra.</v>
          </cell>
          <cell r="C530">
            <v>0</v>
          </cell>
          <cell r="D530">
            <v>0</v>
          </cell>
          <cell r="E530">
            <v>0</v>
          </cell>
          <cell r="F530">
            <v>0</v>
          </cell>
          <cell r="G530" t="str">
            <v>kg</v>
          </cell>
          <cell r="H530">
            <v>2424</v>
          </cell>
        </row>
        <row r="531">
          <cell r="A531">
            <v>0</v>
          </cell>
          <cell r="B531">
            <v>0</v>
          </cell>
          <cell r="C531">
            <v>0</v>
          </cell>
          <cell r="D531">
            <v>0</v>
          </cell>
          <cell r="E531">
            <v>0</v>
          </cell>
          <cell r="F531">
            <v>0</v>
          </cell>
          <cell r="G531">
            <v>0</v>
          </cell>
        </row>
        <row r="532">
          <cell r="A532" t="str">
            <v>DETALLE</v>
          </cell>
          <cell r="B532">
            <v>0</v>
          </cell>
          <cell r="C532" t="str">
            <v>FACTOR</v>
          </cell>
          <cell r="D532" t="str">
            <v>CANTIDAD</v>
          </cell>
          <cell r="E532" t="str">
            <v>A (ML)</v>
          </cell>
          <cell r="F532" t="str">
            <v>B (M2)</v>
          </cell>
          <cell r="G532" t="str">
            <v>C (M3)</v>
          </cell>
          <cell r="H532" t="str">
            <v>TOTAL</v>
          </cell>
        </row>
        <row r="533">
          <cell r="A533" t="str">
            <v>Acero escalas</v>
          </cell>
          <cell r="B533">
            <v>0</v>
          </cell>
          <cell r="C533">
            <v>2424</v>
          </cell>
          <cell r="D533">
            <v>1</v>
          </cell>
          <cell r="E533">
            <v>0</v>
          </cell>
          <cell r="F533">
            <v>0</v>
          </cell>
          <cell r="G533">
            <v>0</v>
          </cell>
          <cell r="H533">
            <v>2424</v>
          </cell>
        </row>
        <row r="534">
          <cell r="A534">
            <v>0</v>
          </cell>
          <cell r="B534">
            <v>0</v>
          </cell>
          <cell r="C534">
            <v>0</v>
          </cell>
          <cell r="D534">
            <v>0</v>
          </cell>
          <cell r="E534">
            <v>0</v>
          </cell>
          <cell r="F534">
            <v>0</v>
          </cell>
          <cell r="G534">
            <v>0</v>
          </cell>
          <cell r="H534"/>
        </row>
        <row r="535">
          <cell r="A535">
            <v>0</v>
          </cell>
          <cell r="B535">
            <v>0</v>
          </cell>
          <cell r="C535">
            <v>0</v>
          </cell>
          <cell r="D535">
            <v>0</v>
          </cell>
          <cell r="E535">
            <v>0</v>
          </cell>
          <cell r="F535">
            <v>0</v>
          </cell>
          <cell r="G535">
            <v>0</v>
          </cell>
          <cell r="H535"/>
        </row>
        <row r="536">
          <cell r="A536">
            <v>0</v>
          </cell>
          <cell r="B536">
            <v>0</v>
          </cell>
          <cell r="C536">
            <v>0</v>
          </cell>
          <cell r="D536">
            <v>0</v>
          </cell>
          <cell r="E536">
            <v>0</v>
          </cell>
          <cell r="F536">
            <v>0</v>
          </cell>
          <cell r="G536">
            <v>0</v>
          </cell>
          <cell r="H536"/>
        </row>
        <row r="537">
          <cell r="A537">
            <v>0</v>
          </cell>
          <cell r="B537">
            <v>0</v>
          </cell>
          <cell r="C537">
            <v>0</v>
          </cell>
          <cell r="D537">
            <v>0</v>
          </cell>
          <cell r="E537">
            <v>0</v>
          </cell>
          <cell r="F537">
            <v>0</v>
          </cell>
          <cell r="G537">
            <v>0</v>
          </cell>
          <cell r="H537"/>
        </row>
        <row r="538">
          <cell r="A538">
            <v>0</v>
          </cell>
          <cell r="B538">
            <v>0</v>
          </cell>
          <cell r="C538">
            <v>0</v>
          </cell>
          <cell r="D538">
            <v>0</v>
          </cell>
          <cell r="E538">
            <v>0</v>
          </cell>
          <cell r="F538">
            <v>0</v>
          </cell>
          <cell r="G538">
            <v>0</v>
          </cell>
          <cell r="H538"/>
        </row>
        <row r="539">
          <cell r="A539">
            <v>0</v>
          </cell>
          <cell r="B539">
            <v>0</v>
          </cell>
          <cell r="C539">
            <v>0</v>
          </cell>
          <cell r="D539">
            <v>0</v>
          </cell>
          <cell r="E539">
            <v>0</v>
          </cell>
          <cell r="F539">
            <v>0</v>
          </cell>
          <cell r="G539">
            <v>0</v>
          </cell>
          <cell r="H539"/>
        </row>
        <row r="540">
          <cell r="A540">
            <v>0</v>
          </cell>
          <cell r="B540">
            <v>0</v>
          </cell>
          <cell r="C540">
            <v>0</v>
          </cell>
          <cell r="D540">
            <v>0</v>
          </cell>
          <cell r="E540">
            <v>0</v>
          </cell>
          <cell r="F540">
            <v>0</v>
          </cell>
          <cell r="G540">
            <v>0</v>
          </cell>
          <cell r="H540"/>
        </row>
        <row r="541">
          <cell r="A541">
            <v>0</v>
          </cell>
          <cell r="B541">
            <v>0</v>
          </cell>
          <cell r="C541">
            <v>0</v>
          </cell>
          <cell r="D541">
            <v>0</v>
          </cell>
          <cell r="E541">
            <v>0</v>
          </cell>
          <cell r="F541">
            <v>0</v>
          </cell>
          <cell r="G541">
            <v>0</v>
          </cell>
          <cell r="H541"/>
        </row>
        <row r="542">
          <cell r="A542">
            <v>0</v>
          </cell>
          <cell r="B542">
            <v>0</v>
          </cell>
          <cell r="C542">
            <v>0</v>
          </cell>
          <cell r="D542">
            <v>0</v>
          </cell>
          <cell r="E542">
            <v>0</v>
          </cell>
          <cell r="F542">
            <v>0</v>
          </cell>
          <cell r="G542">
            <v>0</v>
          </cell>
          <cell r="H542"/>
        </row>
        <row r="543">
          <cell r="A543">
            <v>0</v>
          </cell>
          <cell r="B543">
            <v>0</v>
          </cell>
          <cell r="C543">
            <v>0</v>
          </cell>
          <cell r="D543">
            <v>0</v>
          </cell>
          <cell r="E543">
            <v>0</v>
          </cell>
          <cell r="F543">
            <v>0</v>
          </cell>
          <cell r="G543">
            <v>0</v>
          </cell>
          <cell r="H543"/>
        </row>
        <row r="544">
          <cell r="A544">
            <v>0</v>
          </cell>
          <cell r="B544">
            <v>0</v>
          </cell>
          <cell r="C544">
            <v>0</v>
          </cell>
          <cell r="D544">
            <v>0</v>
          </cell>
          <cell r="E544">
            <v>0</v>
          </cell>
          <cell r="F544">
            <v>0</v>
          </cell>
          <cell r="G544">
            <v>0</v>
          </cell>
          <cell r="H544"/>
        </row>
        <row r="545">
          <cell r="A545">
            <v>0</v>
          </cell>
          <cell r="B545">
            <v>0</v>
          </cell>
          <cell r="C545">
            <v>0</v>
          </cell>
          <cell r="D545">
            <v>0</v>
          </cell>
          <cell r="E545">
            <v>0</v>
          </cell>
          <cell r="F545">
            <v>0</v>
          </cell>
          <cell r="G545">
            <v>0</v>
          </cell>
          <cell r="H545"/>
        </row>
        <row r="546">
          <cell r="A546">
            <v>0</v>
          </cell>
          <cell r="B546">
            <v>0</v>
          </cell>
          <cell r="C546">
            <v>0</v>
          </cell>
          <cell r="D546">
            <v>0</v>
          </cell>
          <cell r="E546">
            <v>0</v>
          </cell>
          <cell r="F546">
            <v>0</v>
          </cell>
          <cell r="G546">
            <v>0</v>
          </cell>
          <cell r="H546"/>
        </row>
        <row r="547">
          <cell r="A547">
            <v>0</v>
          </cell>
          <cell r="B547">
            <v>0</v>
          </cell>
          <cell r="C547">
            <v>0</v>
          </cell>
          <cell r="D547">
            <v>0</v>
          </cell>
          <cell r="E547">
            <v>0</v>
          </cell>
          <cell r="F547">
            <v>0</v>
          </cell>
          <cell r="G547">
            <v>0</v>
          </cell>
          <cell r="H547"/>
        </row>
        <row r="548">
          <cell r="A548">
            <v>0</v>
          </cell>
          <cell r="B548">
            <v>0</v>
          </cell>
          <cell r="C548">
            <v>0</v>
          </cell>
          <cell r="D548">
            <v>0</v>
          </cell>
          <cell r="E548">
            <v>0</v>
          </cell>
          <cell r="F548">
            <v>0</v>
          </cell>
          <cell r="G548">
            <v>0</v>
          </cell>
          <cell r="H548"/>
        </row>
        <row r="549">
          <cell r="A549">
            <v>0</v>
          </cell>
          <cell r="B549">
            <v>0</v>
          </cell>
          <cell r="C549">
            <v>0</v>
          </cell>
          <cell r="D549">
            <v>0</v>
          </cell>
          <cell r="E549">
            <v>0</v>
          </cell>
          <cell r="F549">
            <v>0</v>
          </cell>
          <cell r="G549">
            <v>0</v>
          </cell>
          <cell r="H549"/>
        </row>
        <row r="550">
          <cell r="A550">
            <v>0</v>
          </cell>
          <cell r="B550">
            <v>0</v>
          </cell>
          <cell r="C550">
            <v>0</v>
          </cell>
          <cell r="D550">
            <v>0</v>
          </cell>
          <cell r="E550">
            <v>0</v>
          </cell>
          <cell r="F550">
            <v>0</v>
          </cell>
          <cell r="G550">
            <v>0</v>
          </cell>
          <cell r="H550"/>
        </row>
        <row r="551">
          <cell r="A551">
            <v>0</v>
          </cell>
          <cell r="B551">
            <v>0</v>
          </cell>
          <cell r="C551">
            <v>0</v>
          </cell>
          <cell r="D551">
            <v>0</v>
          </cell>
          <cell r="E551">
            <v>0</v>
          </cell>
          <cell r="F551">
            <v>0</v>
          </cell>
          <cell r="G551">
            <v>0</v>
          </cell>
          <cell r="H551"/>
        </row>
        <row r="552">
          <cell r="A552">
            <v>0</v>
          </cell>
          <cell r="B552">
            <v>0</v>
          </cell>
          <cell r="C552">
            <v>0</v>
          </cell>
          <cell r="D552">
            <v>0</v>
          </cell>
          <cell r="E552">
            <v>0</v>
          </cell>
          <cell r="F552">
            <v>0</v>
          </cell>
          <cell r="G552">
            <v>0</v>
          </cell>
          <cell r="H552"/>
        </row>
        <row r="553">
          <cell r="A553">
            <v>0</v>
          </cell>
          <cell r="B553">
            <v>0</v>
          </cell>
          <cell r="C553">
            <v>0</v>
          </cell>
          <cell r="D553">
            <v>0</v>
          </cell>
          <cell r="E553">
            <v>0</v>
          </cell>
          <cell r="F553">
            <v>0</v>
          </cell>
          <cell r="G553">
            <v>0</v>
          </cell>
          <cell r="H553"/>
        </row>
        <row r="554">
          <cell r="A554">
            <v>0</v>
          </cell>
          <cell r="B554">
            <v>0</v>
          </cell>
          <cell r="C554">
            <v>0</v>
          </cell>
          <cell r="D554">
            <v>0</v>
          </cell>
          <cell r="E554">
            <v>0</v>
          </cell>
          <cell r="F554">
            <v>0</v>
          </cell>
          <cell r="G554">
            <v>0</v>
          </cell>
          <cell r="H554"/>
        </row>
        <row r="555">
          <cell r="A555">
            <v>0</v>
          </cell>
          <cell r="B555">
            <v>0</v>
          </cell>
          <cell r="C555">
            <v>0</v>
          </cell>
          <cell r="D555">
            <v>0</v>
          </cell>
          <cell r="E555">
            <v>0</v>
          </cell>
          <cell r="F555">
            <v>0</v>
          </cell>
          <cell r="G555">
            <v>0</v>
          </cell>
          <cell r="H555"/>
        </row>
        <row r="556">
          <cell r="A556">
            <v>0</v>
          </cell>
          <cell r="B556">
            <v>0</v>
          </cell>
          <cell r="C556">
            <v>0</v>
          </cell>
          <cell r="D556">
            <v>0</v>
          </cell>
          <cell r="E556">
            <v>0</v>
          </cell>
          <cell r="F556">
            <v>0</v>
          </cell>
          <cell r="G556">
            <v>0</v>
          </cell>
          <cell r="H556"/>
        </row>
        <row r="557">
          <cell r="A557">
            <v>0</v>
          </cell>
          <cell r="B557">
            <v>0</v>
          </cell>
          <cell r="C557">
            <v>0</v>
          </cell>
          <cell r="D557">
            <v>0</v>
          </cell>
          <cell r="E557">
            <v>0</v>
          </cell>
          <cell r="F557">
            <v>0</v>
          </cell>
          <cell r="G557">
            <v>0</v>
          </cell>
          <cell r="H557"/>
        </row>
        <row r="558">
          <cell r="A558">
            <v>0</v>
          </cell>
          <cell r="B558">
            <v>0</v>
          </cell>
          <cell r="C558">
            <v>0</v>
          </cell>
          <cell r="D558">
            <v>0</v>
          </cell>
          <cell r="E558">
            <v>0</v>
          </cell>
          <cell r="F558">
            <v>0</v>
          </cell>
          <cell r="G558">
            <v>0</v>
          </cell>
          <cell r="H558"/>
        </row>
        <row r="559">
          <cell r="A559">
            <v>0</v>
          </cell>
          <cell r="B559">
            <v>0</v>
          </cell>
          <cell r="C559">
            <v>0</v>
          </cell>
          <cell r="D559">
            <v>0</v>
          </cell>
          <cell r="E559">
            <v>0</v>
          </cell>
          <cell r="F559">
            <v>0</v>
          </cell>
          <cell r="G559">
            <v>0</v>
          </cell>
          <cell r="H559"/>
        </row>
        <row r="560">
          <cell r="A560">
            <v>0</v>
          </cell>
          <cell r="B560">
            <v>0</v>
          </cell>
          <cell r="C560">
            <v>0</v>
          </cell>
          <cell r="D560">
            <v>0</v>
          </cell>
          <cell r="E560">
            <v>0</v>
          </cell>
          <cell r="F560">
            <v>0</v>
          </cell>
          <cell r="G560">
            <v>0</v>
          </cell>
          <cell r="H560"/>
        </row>
        <row r="561">
          <cell r="A561">
            <v>0</v>
          </cell>
          <cell r="B561">
            <v>0</v>
          </cell>
          <cell r="C561">
            <v>0</v>
          </cell>
          <cell r="D561">
            <v>0</v>
          </cell>
          <cell r="E561">
            <v>0</v>
          </cell>
          <cell r="F561">
            <v>0</v>
          </cell>
          <cell r="G561">
            <v>0</v>
          </cell>
          <cell r="H561"/>
        </row>
        <row r="562">
          <cell r="A562">
            <v>0</v>
          </cell>
          <cell r="B562">
            <v>0</v>
          </cell>
          <cell r="C562">
            <v>0</v>
          </cell>
          <cell r="D562">
            <v>0</v>
          </cell>
          <cell r="E562">
            <v>0</v>
          </cell>
          <cell r="F562">
            <v>0</v>
          </cell>
          <cell r="G562">
            <v>0</v>
          </cell>
          <cell r="H562"/>
        </row>
        <row r="563">
          <cell r="A563">
            <v>0</v>
          </cell>
          <cell r="B563">
            <v>0</v>
          </cell>
          <cell r="C563">
            <v>0</v>
          </cell>
          <cell r="D563">
            <v>0</v>
          </cell>
          <cell r="E563">
            <v>0</v>
          </cell>
          <cell r="F563">
            <v>0</v>
          </cell>
          <cell r="G563">
            <v>0</v>
          </cell>
          <cell r="H563"/>
        </row>
        <row r="564">
          <cell r="A564" t="str">
            <v>ITEM 5.1 - PÁGINA 1</v>
          </cell>
          <cell r="B564">
            <v>0</v>
          </cell>
          <cell r="C564">
            <v>0</v>
          </cell>
          <cell r="D564">
            <v>0</v>
          </cell>
          <cell r="E564">
            <v>0</v>
          </cell>
          <cell r="F564">
            <v>0</v>
          </cell>
          <cell r="G564">
            <v>0</v>
          </cell>
          <cell r="H564">
            <v>0</v>
          </cell>
        </row>
        <row r="565">
          <cell r="A565">
            <v>0</v>
          </cell>
          <cell r="B565">
            <v>0</v>
          </cell>
          <cell r="C565">
            <v>0</v>
          </cell>
          <cell r="D565">
            <v>0</v>
          </cell>
          <cell r="E565">
            <v>0</v>
          </cell>
          <cell r="F565">
            <v>0</v>
          </cell>
          <cell r="G565">
            <v>0</v>
          </cell>
          <cell r="H565"/>
        </row>
        <row r="566">
          <cell r="A566">
            <v>0</v>
          </cell>
          <cell r="B566">
            <v>0</v>
          </cell>
          <cell r="C566">
            <v>0</v>
          </cell>
          <cell r="D566">
            <v>0</v>
          </cell>
          <cell r="E566">
            <v>0</v>
          </cell>
          <cell r="F566">
            <v>0</v>
          </cell>
          <cell r="G566">
            <v>0</v>
          </cell>
          <cell r="H566"/>
        </row>
        <row r="567">
          <cell r="A567">
            <v>0</v>
          </cell>
          <cell r="B567">
            <v>0</v>
          </cell>
          <cell r="C567">
            <v>0</v>
          </cell>
          <cell r="D567">
            <v>0</v>
          </cell>
          <cell r="E567">
            <v>0</v>
          </cell>
          <cell r="F567">
            <v>0</v>
          </cell>
          <cell r="G567">
            <v>0</v>
          </cell>
          <cell r="H567"/>
        </row>
        <row r="568">
          <cell r="A568">
            <v>0</v>
          </cell>
          <cell r="B568">
            <v>0</v>
          </cell>
          <cell r="C568">
            <v>0</v>
          </cell>
          <cell r="D568">
            <v>0</v>
          </cell>
          <cell r="E568">
            <v>0</v>
          </cell>
          <cell r="F568">
            <v>0</v>
          </cell>
          <cell r="G568">
            <v>0</v>
          </cell>
          <cell r="H568"/>
        </row>
        <row r="569">
          <cell r="A569">
            <v>0</v>
          </cell>
          <cell r="B569">
            <v>0</v>
          </cell>
          <cell r="C569">
            <v>0</v>
          </cell>
          <cell r="D569">
            <v>0</v>
          </cell>
          <cell r="E569">
            <v>0</v>
          </cell>
          <cell r="F569">
            <v>0</v>
          </cell>
          <cell r="G569">
            <v>0</v>
          </cell>
          <cell r="H569"/>
        </row>
        <row r="570">
          <cell r="A570">
            <v>0</v>
          </cell>
          <cell r="B570">
            <v>0</v>
          </cell>
          <cell r="C570">
            <v>0</v>
          </cell>
          <cell r="D570">
            <v>0</v>
          </cell>
          <cell r="E570">
            <v>0</v>
          </cell>
          <cell r="F570">
            <v>0</v>
          </cell>
          <cell r="G570">
            <v>0</v>
          </cell>
          <cell r="H570"/>
        </row>
        <row r="571">
          <cell r="A571">
            <v>0</v>
          </cell>
          <cell r="B571">
            <v>0</v>
          </cell>
          <cell r="C571">
            <v>0</v>
          </cell>
          <cell r="D571">
            <v>0</v>
          </cell>
          <cell r="E571">
            <v>0</v>
          </cell>
          <cell r="F571">
            <v>0</v>
          </cell>
          <cell r="G571">
            <v>0</v>
          </cell>
          <cell r="H571"/>
        </row>
        <row r="572">
          <cell r="A572">
            <v>0</v>
          </cell>
          <cell r="B572">
            <v>0</v>
          </cell>
          <cell r="C572">
            <v>0</v>
          </cell>
          <cell r="D572">
            <v>0</v>
          </cell>
          <cell r="E572">
            <v>0</v>
          </cell>
          <cell r="F572">
            <v>0</v>
          </cell>
          <cell r="G572">
            <v>0</v>
          </cell>
          <cell r="H572"/>
        </row>
        <row r="573">
          <cell r="A573">
            <v>0</v>
          </cell>
          <cell r="B573">
            <v>0</v>
          </cell>
          <cell r="C573">
            <v>0</v>
          </cell>
          <cell r="D573">
            <v>0</v>
          </cell>
          <cell r="E573">
            <v>0</v>
          </cell>
          <cell r="F573">
            <v>0</v>
          </cell>
          <cell r="G573">
            <v>0</v>
          </cell>
          <cell r="H573"/>
        </row>
        <row r="574">
          <cell r="A574">
            <v>0</v>
          </cell>
          <cell r="B574">
            <v>0</v>
          </cell>
          <cell r="C574">
            <v>0</v>
          </cell>
          <cell r="D574">
            <v>0</v>
          </cell>
          <cell r="E574">
            <v>0</v>
          </cell>
          <cell r="F574">
            <v>0</v>
          </cell>
          <cell r="G574">
            <v>0</v>
          </cell>
          <cell r="H574"/>
        </row>
        <row r="575">
          <cell r="A575">
            <v>0</v>
          </cell>
          <cell r="B575">
            <v>0</v>
          </cell>
          <cell r="C575">
            <v>0</v>
          </cell>
          <cell r="D575">
            <v>0</v>
          </cell>
          <cell r="E575">
            <v>0</v>
          </cell>
          <cell r="F575">
            <v>0</v>
          </cell>
          <cell r="G575">
            <v>0</v>
          </cell>
          <cell r="H575"/>
        </row>
        <row r="576">
          <cell r="A576">
            <v>0</v>
          </cell>
          <cell r="B576">
            <v>0</v>
          </cell>
          <cell r="C576">
            <v>0</v>
          </cell>
          <cell r="D576">
            <v>0</v>
          </cell>
          <cell r="E576">
            <v>0</v>
          </cell>
          <cell r="F576">
            <v>0</v>
          </cell>
          <cell r="G576">
            <v>0</v>
          </cell>
          <cell r="H576"/>
        </row>
        <row r="577">
          <cell r="A577">
            <v>0</v>
          </cell>
          <cell r="B577">
            <v>0</v>
          </cell>
          <cell r="C577">
            <v>0</v>
          </cell>
          <cell r="D577">
            <v>0</v>
          </cell>
          <cell r="E577">
            <v>0</v>
          </cell>
          <cell r="F577">
            <v>0</v>
          </cell>
          <cell r="G577">
            <v>0</v>
          </cell>
          <cell r="H577"/>
        </row>
        <row r="578">
          <cell r="A578">
            <v>0</v>
          </cell>
          <cell r="B578">
            <v>0</v>
          </cell>
          <cell r="C578">
            <v>0</v>
          </cell>
          <cell r="D578">
            <v>0</v>
          </cell>
          <cell r="E578">
            <v>0</v>
          </cell>
          <cell r="F578">
            <v>0</v>
          </cell>
          <cell r="G578">
            <v>0</v>
          </cell>
          <cell r="H578"/>
        </row>
        <row r="579">
          <cell r="A579">
            <v>0</v>
          </cell>
          <cell r="B579">
            <v>0</v>
          </cell>
          <cell r="C579">
            <v>0</v>
          </cell>
          <cell r="D579">
            <v>0</v>
          </cell>
          <cell r="E579">
            <v>0</v>
          </cell>
          <cell r="F579">
            <v>0</v>
          </cell>
          <cell r="G579">
            <v>0</v>
          </cell>
          <cell r="H579"/>
        </row>
        <row r="580">
          <cell r="A580">
            <v>0</v>
          </cell>
          <cell r="B580">
            <v>0</v>
          </cell>
          <cell r="C580">
            <v>0</v>
          </cell>
          <cell r="D580">
            <v>0</v>
          </cell>
          <cell r="E580">
            <v>0</v>
          </cell>
          <cell r="F580">
            <v>0</v>
          </cell>
          <cell r="G580">
            <v>0</v>
          </cell>
          <cell r="H580"/>
        </row>
        <row r="581">
          <cell r="A581">
            <v>0</v>
          </cell>
          <cell r="B581">
            <v>0</v>
          </cell>
          <cell r="C581">
            <v>0</v>
          </cell>
          <cell r="D581">
            <v>0</v>
          </cell>
          <cell r="E581">
            <v>0</v>
          </cell>
          <cell r="F581">
            <v>0</v>
          </cell>
          <cell r="G581">
            <v>0</v>
          </cell>
          <cell r="H581"/>
        </row>
        <row r="582">
          <cell r="A582" t="str">
            <v>TOTAL CANTIDAD ITEM 5.1</v>
          </cell>
          <cell r="B582">
            <v>0</v>
          </cell>
          <cell r="C582">
            <v>0</v>
          </cell>
          <cell r="D582">
            <v>0</v>
          </cell>
          <cell r="E582">
            <v>0</v>
          </cell>
          <cell r="F582">
            <v>0</v>
          </cell>
          <cell r="G582">
            <v>0</v>
          </cell>
          <cell r="H582">
            <v>2424</v>
          </cell>
        </row>
        <row r="583">
          <cell r="A583" t="str">
            <v>INSERTE PLANO, GRÁFICO O ESQUEMA AQUÍ</v>
          </cell>
          <cell r="B583">
            <v>0</v>
          </cell>
          <cell r="C583">
            <v>0</v>
          </cell>
          <cell r="D583">
            <v>0</v>
          </cell>
          <cell r="E583">
            <v>0</v>
          </cell>
          <cell r="F583">
            <v>0</v>
          </cell>
          <cell r="G583">
            <v>0</v>
          </cell>
          <cell r="H583">
            <v>0</v>
          </cell>
        </row>
        <row r="584">
          <cell r="A584">
            <v>0</v>
          </cell>
          <cell r="B584">
            <v>0</v>
          </cell>
          <cell r="C584">
            <v>0</v>
          </cell>
          <cell r="D584">
            <v>0</v>
          </cell>
          <cell r="E584">
            <v>0</v>
          </cell>
          <cell r="F584">
            <v>0</v>
          </cell>
          <cell r="G584">
            <v>0</v>
          </cell>
          <cell r="H584">
            <v>0</v>
          </cell>
        </row>
        <row r="585">
          <cell r="A585">
            <v>0</v>
          </cell>
          <cell r="B585">
            <v>0</v>
          </cell>
          <cell r="C585">
            <v>0</v>
          </cell>
          <cell r="D585">
            <v>0</v>
          </cell>
          <cell r="E585">
            <v>0</v>
          </cell>
          <cell r="F585">
            <v>0</v>
          </cell>
          <cell r="G585">
            <v>0</v>
          </cell>
          <cell r="H585">
            <v>0</v>
          </cell>
        </row>
        <row r="586">
          <cell r="A586">
            <v>0</v>
          </cell>
          <cell r="B586">
            <v>0</v>
          </cell>
          <cell r="C586">
            <v>0</v>
          </cell>
          <cell r="D586">
            <v>0</v>
          </cell>
          <cell r="E586">
            <v>0</v>
          </cell>
          <cell r="F586">
            <v>0</v>
          </cell>
          <cell r="G586">
            <v>0</v>
          </cell>
          <cell r="H586">
            <v>0</v>
          </cell>
        </row>
        <row r="587">
          <cell r="A587">
            <v>0</v>
          </cell>
          <cell r="B587">
            <v>0</v>
          </cell>
          <cell r="C587">
            <v>0</v>
          </cell>
          <cell r="D587">
            <v>0</v>
          </cell>
          <cell r="E587">
            <v>0</v>
          </cell>
          <cell r="F587">
            <v>0</v>
          </cell>
          <cell r="G587">
            <v>0</v>
          </cell>
          <cell r="H587">
            <v>0</v>
          </cell>
        </row>
        <row r="588">
          <cell r="A588">
            <v>0</v>
          </cell>
          <cell r="B588">
            <v>0</v>
          </cell>
          <cell r="C588">
            <v>0</v>
          </cell>
          <cell r="D588">
            <v>0</v>
          </cell>
          <cell r="E588">
            <v>0</v>
          </cell>
          <cell r="F588">
            <v>0</v>
          </cell>
          <cell r="G588">
            <v>0</v>
          </cell>
          <cell r="H588">
            <v>0</v>
          </cell>
        </row>
        <row r="589">
          <cell r="A589">
            <v>0</v>
          </cell>
          <cell r="B589">
            <v>0</v>
          </cell>
          <cell r="C589">
            <v>0</v>
          </cell>
          <cell r="D589">
            <v>0</v>
          </cell>
          <cell r="E589">
            <v>0</v>
          </cell>
          <cell r="F589">
            <v>0</v>
          </cell>
          <cell r="G589">
            <v>0</v>
          </cell>
          <cell r="H589">
            <v>0</v>
          </cell>
        </row>
        <row r="590">
          <cell r="A590">
            <v>0</v>
          </cell>
          <cell r="B590">
            <v>0</v>
          </cell>
          <cell r="C590">
            <v>0</v>
          </cell>
          <cell r="D590">
            <v>0</v>
          </cell>
          <cell r="E590">
            <v>0</v>
          </cell>
          <cell r="F590">
            <v>0</v>
          </cell>
          <cell r="G590">
            <v>0</v>
          </cell>
          <cell r="H590">
            <v>0</v>
          </cell>
        </row>
        <row r="591">
          <cell r="A591">
            <v>0</v>
          </cell>
          <cell r="B591">
            <v>0</v>
          </cell>
          <cell r="C591">
            <v>0</v>
          </cell>
          <cell r="D591">
            <v>0</v>
          </cell>
          <cell r="E591">
            <v>0</v>
          </cell>
          <cell r="F591">
            <v>0</v>
          </cell>
          <cell r="G591">
            <v>0</v>
          </cell>
          <cell r="H591">
            <v>0</v>
          </cell>
        </row>
        <row r="592">
          <cell r="A592">
            <v>0</v>
          </cell>
          <cell r="B592">
            <v>0</v>
          </cell>
          <cell r="C592">
            <v>0</v>
          </cell>
          <cell r="D592">
            <v>0</v>
          </cell>
          <cell r="E592">
            <v>0</v>
          </cell>
          <cell r="F592">
            <v>0</v>
          </cell>
          <cell r="G592">
            <v>0</v>
          </cell>
          <cell r="H592">
            <v>0</v>
          </cell>
        </row>
        <row r="593">
          <cell r="A593">
            <v>0</v>
          </cell>
          <cell r="B593">
            <v>0</v>
          </cell>
          <cell r="C593">
            <v>0</v>
          </cell>
          <cell r="D593">
            <v>0</v>
          </cell>
          <cell r="E593">
            <v>0</v>
          </cell>
          <cell r="F593">
            <v>0</v>
          </cell>
          <cell r="G593">
            <v>0</v>
          </cell>
          <cell r="H593">
            <v>0</v>
          </cell>
        </row>
        <row r="594">
          <cell r="A594">
            <v>0</v>
          </cell>
          <cell r="B594">
            <v>0</v>
          </cell>
          <cell r="C594">
            <v>0</v>
          </cell>
          <cell r="D594">
            <v>0</v>
          </cell>
          <cell r="E594">
            <v>0</v>
          </cell>
          <cell r="F594">
            <v>0</v>
          </cell>
          <cell r="G594">
            <v>0</v>
          </cell>
          <cell r="H594">
            <v>0</v>
          </cell>
        </row>
        <row r="595">
          <cell r="A595">
            <v>0</v>
          </cell>
          <cell r="B595">
            <v>0</v>
          </cell>
          <cell r="C595">
            <v>0</v>
          </cell>
          <cell r="D595">
            <v>0</v>
          </cell>
          <cell r="E595">
            <v>0</v>
          </cell>
          <cell r="F595">
            <v>0</v>
          </cell>
          <cell r="G595">
            <v>0</v>
          </cell>
          <cell r="H595">
            <v>0</v>
          </cell>
        </row>
        <row r="596">
          <cell r="A596">
            <v>0</v>
          </cell>
          <cell r="B596">
            <v>0</v>
          </cell>
          <cell r="C596">
            <v>0</v>
          </cell>
          <cell r="D596">
            <v>0</v>
          </cell>
          <cell r="E596">
            <v>0</v>
          </cell>
          <cell r="F596">
            <v>0</v>
          </cell>
          <cell r="G596">
            <v>0</v>
          </cell>
          <cell r="H596">
            <v>0</v>
          </cell>
        </row>
        <row r="597">
          <cell r="A597">
            <v>0</v>
          </cell>
          <cell r="B597">
            <v>0</v>
          </cell>
          <cell r="C597">
            <v>0</v>
          </cell>
          <cell r="D597">
            <v>0</v>
          </cell>
          <cell r="E597">
            <v>0</v>
          </cell>
          <cell r="F597">
            <v>0</v>
          </cell>
          <cell r="G597">
            <v>0</v>
          </cell>
          <cell r="H597">
            <v>0</v>
          </cell>
        </row>
        <row r="598">
          <cell r="A598">
            <v>0</v>
          </cell>
          <cell r="B598">
            <v>0</v>
          </cell>
          <cell r="C598">
            <v>0</v>
          </cell>
          <cell r="D598">
            <v>0</v>
          </cell>
          <cell r="E598">
            <v>0</v>
          </cell>
          <cell r="F598">
            <v>0</v>
          </cell>
          <cell r="G598">
            <v>0</v>
          </cell>
          <cell r="H598">
            <v>0</v>
          </cell>
        </row>
        <row r="599">
          <cell r="A599">
            <v>0</v>
          </cell>
          <cell r="B599">
            <v>0</v>
          </cell>
          <cell r="C599">
            <v>0</v>
          </cell>
          <cell r="D599">
            <v>0</v>
          </cell>
          <cell r="E599">
            <v>0</v>
          </cell>
          <cell r="F599">
            <v>0</v>
          </cell>
          <cell r="G599">
            <v>0</v>
          </cell>
          <cell r="H599">
            <v>0</v>
          </cell>
        </row>
        <row r="600">
          <cell r="A600">
            <v>0</v>
          </cell>
          <cell r="B600">
            <v>0</v>
          </cell>
          <cell r="C600">
            <v>0</v>
          </cell>
          <cell r="D600">
            <v>0</v>
          </cell>
          <cell r="E600">
            <v>0</v>
          </cell>
          <cell r="F600">
            <v>0</v>
          </cell>
          <cell r="G600">
            <v>0</v>
          </cell>
          <cell r="H600">
            <v>0</v>
          </cell>
        </row>
        <row r="601">
          <cell r="A601">
            <v>0</v>
          </cell>
          <cell r="B601">
            <v>0</v>
          </cell>
          <cell r="C601">
            <v>0</v>
          </cell>
          <cell r="D601">
            <v>0</v>
          </cell>
          <cell r="E601">
            <v>0</v>
          </cell>
          <cell r="F601">
            <v>0</v>
          </cell>
          <cell r="G601">
            <v>0</v>
          </cell>
          <cell r="H601">
            <v>0</v>
          </cell>
        </row>
        <row r="602">
          <cell r="A602">
            <v>0</v>
          </cell>
          <cell r="B602">
            <v>0</v>
          </cell>
          <cell r="C602">
            <v>0</v>
          </cell>
          <cell r="D602">
            <v>0</v>
          </cell>
          <cell r="E602">
            <v>0</v>
          </cell>
          <cell r="F602">
            <v>0</v>
          </cell>
          <cell r="G602">
            <v>0</v>
          </cell>
          <cell r="H602">
            <v>0</v>
          </cell>
        </row>
        <row r="603">
          <cell r="A603">
            <v>0</v>
          </cell>
          <cell r="C603">
            <v>0</v>
          </cell>
          <cell r="D603">
            <v>0</v>
          </cell>
          <cell r="E603">
            <v>0</v>
          </cell>
          <cell r="F603">
            <v>0</v>
          </cell>
          <cell r="G603">
            <v>0</v>
          </cell>
        </row>
        <row r="604">
          <cell r="A604">
            <v>0</v>
          </cell>
          <cell r="C604">
            <v>0</v>
          </cell>
          <cell r="D604">
            <v>0</v>
          </cell>
          <cell r="E604">
            <v>0</v>
          </cell>
          <cell r="F604">
            <v>0</v>
          </cell>
          <cell r="G604">
            <v>0</v>
          </cell>
        </row>
        <row r="605">
          <cell r="A605">
            <v>0</v>
          </cell>
          <cell r="B605">
            <v>0</v>
          </cell>
          <cell r="C605">
            <v>0</v>
          </cell>
          <cell r="D605">
            <v>0</v>
          </cell>
          <cell r="E605">
            <v>0</v>
          </cell>
          <cell r="F605">
            <v>0</v>
          </cell>
          <cell r="G605">
            <v>0</v>
          </cell>
        </row>
        <row r="606">
          <cell r="A606">
            <v>0</v>
          </cell>
          <cell r="B606" t="str">
            <v>OVIDIO HURTADO MOSQUERA</v>
          </cell>
          <cell r="C606">
            <v>0</v>
          </cell>
          <cell r="D606">
            <v>0</v>
          </cell>
          <cell r="E606">
            <v>0</v>
          </cell>
          <cell r="F606">
            <v>0</v>
          </cell>
          <cell r="G606">
            <v>0</v>
          </cell>
        </row>
        <row r="607">
          <cell r="A607">
            <v>0</v>
          </cell>
          <cell r="B607" t="str">
            <v>Consultor</v>
          </cell>
          <cell r="C607">
            <v>0</v>
          </cell>
          <cell r="D607">
            <v>0</v>
          </cell>
          <cell r="E607">
            <v>0</v>
          </cell>
          <cell r="F607">
            <v>0</v>
          </cell>
          <cell r="G607">
            <v>0</v>
          </cell>
        </row>
        <row r="608">
          <cell r="A608">
            <v>0</v>
          </cell>
          <cell r="B608" t="str">
            <v>Consultor</v>
          </cell>
          <cell r="C608">
            <v>0</v>
          </cell>
          <cell r="D608">
            <v>0</v>
          </cell>
          <cell r="E608">
            <v>0</v>
          </cell>
          <cell r="F608">
            <v>0</v>
          </cell>
          <cell r="G608">
            <v>0</v>
          </cell>
        </row>
        <row r="609">
          <cell r="A609">
            <v>0</v>
          </cell>
          <cell r="B609" t="str">
            <v>M.P. 05202-260189 ANT</v>
          </cell>
          <cell r="C609" t="str">
            <v>ITEM 5.1 - PÁGINA 2</v>
          </cell>
          <cell r="D609">
            <v>0</v>
          </cell>
          <cell r="E609">
            <v>0</v>
          </cell>
          <cell r="F609">
            <v>0</v>
          </cell>
          <cell r="G609">
            <v>0</v>
          </cell>
          <cell r="H609">
            <v>0</v>
          </cell>
        </row>
        <row r="610">
          <cell r="A610" t="str">
            <v>DEPARTAMENTO DE ANTIOQUIA</v>
          </cell>
          <cell r="B610">
            <v>0</v>
          </cell>
          <cell r="C610">
            <v>0</v>
          </cell>
          <cell r="D610">
            <v>0</v>
          </cell>
          <cell r="E610">
            <v>0</v>
          </cell>
          <cell r="F610">
            <v>0</v>
          </cell>
          <cell r="G610">
            <v>0</v>
          </cell>
          <cell r="H610">
            <v>0</v>
          </cell>
        </row>
        <row r="611">
          <cell r="A611" t="str">
            <v>MUNICIPIO DE SAN VICENTE FERRER</v>
          </cell>
          <cell r="B611">
            <v>0</v>
          </cell>
          <cell r="C611">
            <v>0</v>
          </cell>
          <cell r="D611">
            <v>0</v>
          </cell>
          <cell r="E611">
            <v>0</v>
          </cell>
          <cell r="F611">
            <v>0</v>
          </cell>
          <cell r="G611">
            <v>0</v>
          </cell>
          <cell r="H611">
            <v>0</v>
          </cell>
        </row>
        <row r="612">
          <cell r="A612" t="str">
            <v>PROYECTO:  INTERVENCION DE CALLEJONES EN LA ZONA URBANA DEL MUNICIPIO SAN VICENTE FERRER_CALLEJÓN 01-COCIACA</v>
          </cell>
          <cell r="B612">
            <v>0</v>
          </cell>
          <cell r="C612">
            <v>0</v>
          </cell>
          <cell r="D612">
            <v>0</v>
          </cell>
          <cell r="E612">
            <v>0</v>
          </cell>
          <cell r="F612">
            <v>0</v>
          </cell>
          <cell r="G612">
            <v>0</v>
          </cell>
          <cell r="H612">
            <v>0</v>
          </cell>
        </row>
        <row r="613">
          <cell r="A613">
            <v>0</v>
          </cell>
          <cell r="C613">
            <v>0</v>
          </cell>
          <cell r="D613">
            <v>0</v>
          </cell>
          <cell r="E613">
            <v>0</v>
          </cell>
          <cell r="F613">
            <v>0</v>
          </cell>
          <cell r="G613">
            <v>0</v>
          </cell>
          <cell r="H613">
            <v>0</v>
          </cell>
        </row>
        <row r="614">
          <cell r="A614" t="str">
            <v>MEMORIAS DE OBRA</v>
          </cell>
          <cell r="B614">
            <v>0</v>
          </cell>
          <cell r="C614">
            <v>0</v>
          </cell>
          <cell r="D614">
            <v>0</v>
          </cell>
          <cell r="E614">
            <v>0</v>
          </cell>
          <cell r="F614">
            <v>0</v>
          </cell>
          <cell r="G614">
            <v>0</v>
          </cell>
          <cell r="H614">
            <v>0</v>
          </cell>
        </row>
        <row r="616">
          <cell r="A616" t="str">
            <v>ITEM</v>
          </cell>
          <cell r="B616" t="str">
            <v>DESCRIPCIÓN</v>
          </cell>
          <cell r="C616">
            <v>0</v>
          </cell>
          <cell r="D616">
            <v>0</v>
          </cell>
          <cell r="E616">
            <v>0</v>
          </cell>
          <cell r="F616">
            <v>0</v>
          </cell>
          <cell r="G616" t="str">
            <v>UNIDAD</v>
          </cell>
          <cell r="H616" t="str">
            <v>CANTIDAD</v>
          </cell>
        </row>
        <row r="617">
          <cell r="A617" t="str">
            <v>6.1</v>
          </cell>
          <cell r="B617" t="str">
            <v xml:space="preserve">S.T.I de Tuberia sanitaria PVC_UM ø6" </v>
          </cell>
          <cell r="C617">
            <v>0</v>
          </cell>
          <cell r="D617">
            <v>0</v>
          </cell>
          <cell r="E617">
            <v>0</v>
          </cell>
          <cell r="F617">
            <v>0</v>
          </cell>
          <cell r="G617" t="str">
            <v>m</v>
          </cell>
          <cell r="H617">
            <v>87</v>
          </cell>
        </row>
        <row r="618">
          <cell r="A618">
            <v>0</v>
          </cell>
          <cell r="B618">
            <v>0</v>
          </cell>
          <cell r="C618">
            <v>0</v>
          </cell>
          <cell r="D618">
            <v>0</v>
          </cell>
          <cell r="E618">
            <v>0</v>
          </cell>
          <cell r="F618">
            <v>0</v>
          </cell>
          <cell r="G618">
            <v>0</v>
          </cell>
        </row>
        <row r="619">
          <cell r="A619" t="str">
            <v>DETALLE</v>
          </cell>
          <cell r="B619">
            <v>0</v>
          </cell>
          <cell r="C619" t="str">
            <v>FACTOR</v>
          </cell>
          <cell r="D619" t="str">
            <v>CANTIDAD</v>
          </cell>
          <cell r="E619" t="str">
            <v>A (ML)</v>
          </cell>
          <cell r="F619" t="str">
            <v>B (M2)</v>
          </cell>
          <cell r="G619" t="str">
            <v>C (M3)</v>
          </cell>
          <cell r="H619" t="str">
            <v>TOTAL</v>
          </cell>
        </row>
        <row r="620">
          <cell r="A620" t="str">
            <v>Tubería 6</v>
          </cell>
          <cell r="B620">
            <v>0</v>
          </cell>
          <cell r="C620">
            <v>87</v>
          </cell>
          <cell r="D620">
            <v>1</v>
          </cell>
          <cell r="E620">
            <v>0</v>
          </cell>
          <cell r="F620">
            <v>0</v>
          </cell>
          <cell r="G620">
            <v>0</v>
          </cell>
          <cell r="H620">
            <v>87</v>
          </cell>
        </row>
        <row r="621">
          <cell r="A621">
            <v>0</v>
          </cell>
          <cell r="B621">
            <v>0</v>
          </cell>
          <cell r="C621">
            <v>0</v>
          </cell>
          <cell r="D621">
            <v>0</v>
          </cell>
          <cell r="E621">
            <v>0</v>
          </cell>
          <cell r="F621">
            <v>0</v>
          </cell>
          <cell r="G621">
            <v>0</v>
          </cell>
          <cell r="H621"/>
        </row>
        <row r="622">
          <cell r="A622">
            <v>0</v>
          </cell>
          <cell r="B622">
            <v>0</v>
          </cell>
          <cell r="C622">
            <v>0</v>
          </cell>
          <cell r="D622">
            <v>0</v>
          </cell>
          <cell r="E622">
            <v>0</v>
          </cell>
          <cell r="F622">
            <v>0</v>
          </cell>
          <cell r="G622">
            <v>0</v>
          </cell>
          <cell r="H622"/>
        </row>
        <row r="623">
          <cell r="A623">
            <v>0</v>
          </cell>
          <cell r="B623">
            <v>0</v>
          </cell>
          <cell r="C623">
            <v>0</v>
          </cell>
          <cell r="D623">
            <v>0</v>
          </cell>
          <cell r="E623">
            <v>0</v>
          </cell>
          <cell r="F623">
            <v>0</v>
          </cell>
          <cell r="G623">
            <v>0</v>
          </cell>
          <cell r="H623"/>
        </row>
        <row r="624">
          <cell r="A624">
            <v>0</v>
          </cell>
          <cell r="B624">
            <v>0</v>
          </cell>
          <cell r="C624">
            <v>0</v>
          </cell>
          <cell r="D624">
            <v>0</v>
          </cell>
          <cell r="E624">
            <v>0</v>
          </cell>
          <cell r="F624">
            <v>0</v>
          </cell>
          <cell r="G624">
            <v>0</v>
          </cell>
          <cell r="H624"/>
        </row>
        <row r="625">
          <cell r="A625">
            <v>0</v>
          </cell>
          <cell r="B625">
            <v>0</v>
          </cell>
          <cell r="C625">
            <v>0</v>
          </cell>
          <cell r="D625">
            <v>0</v>
          </cell>
          <cell r="E625">
            <v>0</v>
          </cell>
          <cell r="F625">
            <v>0</v>
          </cell>
          <cell r="G625">
            <v>0</v>
          </cell>
          <cell r="H625"/>
        </row>
        <row r="626">
          <cell r="A626">
            <v>0</v>
          </cell>
          <cell r="B626">
            <v>0</v>
          </cell>
          <cell r="C626">
            <v>0</v>
          </cell>
          <cell r="D626">
            <v>0</v>
          </cell>
          <cell r="E626">
            <v>0</v>
          </cell>
          <cell r="F626">
            <v>0</v>
          </cell>
          <cell r="G626">
            <v>0</v>
          </cell>
          <cell r="H626"/>
        </row>
        <row r="627">
          <cell r="A627">
            <v>0</v>
          </cell>
          <cell r="B627">
            <v>0</v>
          </cell>
          <cell r="C627">
            <v>0</v>
          </cell>
          <cell r="D627">
            <v>0</v>
          </cell>
          <cell r="E627">
            <v>0</v>
          </cell>
          <cell r="F627">
            <v>0</v>
          </cell>
          <cell r="G627">
            <v>0</v>
          </cell>
          <cell r="H627"/>
        </row>
        <row r="628">
          <cell r="A628">
            <v>0</v>
          </cell>
          <cell r="B628">
            <v>0</v>
          </cell>
          <cell r="C628">
            <v>0</v>
          </cell>
          <cell r="D628">
            <v>0</v>
          </cell>
          <cell r="E628">
            <v>0</v>
          </cell>
          <cell r="F628">
            <v>0</v>
          </cell>
          <cell r="G628">
            <v>0</v>
          </cell>
          <cell r="H628"/>
        </row>
        <row r="629">
          <cell r="A629">
            <v>0</v>
          </cell>
          <cell r="B629">
            <v>0</v>
          </cell>
          <cell r="C629">
            <v>0</v>
          </cell>
          <cell r="D629">
            <v>0</v>
          </cell>
          <cell r="E629">
            <v>0</v>
          </cell>
          <cell r="F629">
            <v>0</v>
          </cell>
          <cell r="G629">
            <v>0</v>
          </cell>
          <cell r="H629"/>
        </row>
        <row r="630">
          <cell r="A630">
            <v>0</v>
          </cell>
          <cell r="B630">
            <v>0</v>
          </cell>
          <cell r="C630">
            <v>0</v>
          </cell>
          <cell r="D630">
            <v>0</v>
          </cell>
          <cell r="E630">
            <v>0</v>
          </cell>
          <cell r="F630">
            <v>0</v>
          </cell>
          <cell r="G630">
            <v>0</v>
          </cell>
          <cell r="H630"/>
        </row>
        <row r="631">
          <cell r="A631">
            <v>0</v>
          </cell>
          <cell r="B631">
            <v>0</v>
          </cell>
          <cell r="C631">
            <v>0</v>
          </cell>
          <cell r="D631">
            <v>0</v>
          </cell>
          <cell r="E631">
            <v>0</v>
          </cell>
          <cell r="F631">
            <v>0</v>
          </cell>
          <cell r="G631">
            <v>0</v>
          </cell>
          <cell r="H631"/>
        </row>
        <row r="632">
          <cell r="A632">
            <v>0</v>
          </cell>
          <cell r="B632">
            <v>0</v>
          </cell>
          <cell r="C632">
            <v>0</v>
          </cell>
          <cell r="D632">
            <v>0</v>
          </cell>
          <cell r="E632">
            <v>0</v>
          </cell>
          <cell r="F632">
            <v>0</v>
          </cell>
          <cell r="G632">
            <v>0</v>
          </cell>
          <cell r="H632"/>
        </row>
        <row r="633">
          <cell r="A633">
            <v>0</v>
          </cell>
          <cell r="B633">
            <v>0</v>
          </cell>
          <cell r="C633">
            <v>0</v>
          </cell>
          <cell r="D633">
            <v>0</v>
          </cell>
          <cell r="E633">
            <v>0</v>
          </cell>
          <cell r="F633">
            <v>0</v>
          </cell>
          <cell r="G633">
            <v>0</v>
          </cell>
          <cell r="H633"/>
        </row>
        <row r="634">
          <cell r="A634">
            <v>0</v>
          </cell>
          <cell r="B634">
            <v>0</v>
          </cell>
          <cell r="C634">
            <v>0</v>
          </cell>
          <cell r="D634">
            <v>0</v>
          </cell>
          <cell r="E634">
            <v>0</v>
          </cell>
          <cell r="F634">
            <v>0</v>
          </cell>
          <cell r="G634">
            <v>0</v>
          </cell>
          <cell r="H634"/>
        </row>
        <row r="635">
          <cell r="A635">
            <v>0</v>
          </cell>
          <cell r="B635">
            <v>0</v>
          </cell>
          <cell r="C635">
            <v>0</v>
          </cell>
          <cell r="D635">
            <v>0</v>
          </cell>
          <cell r="E635">
            <v>0</v>
          </cell>
          <cell r="F635">
            <v>0</v>
          </cell>
          <cell r="G635">
            <v>0</v>
          </cell>
          <cell r="H635"/>
        </row>
        <row r="636">
          <cell r="A636">
            <v>0</v>
          </cell>
          <cell r="B636">
            <v>0</v>
          </cell>
          <cell r="C636">
            <v>0</v>
          </cell>
          <cell r="D636">
            <v>0</v>
          </cell>
          <cell r="E636">
            <v>0</v>
          </cell>
          <cell r="F636">
            <v>0</v>
          </cell>
          <cell r="G636">
            <v>0</v>
          </cell>
          <cell r="H636"/>
        </row>
        <row r="637">
          <cell r="A637">
            <v>0</v>
          </cell>
          <cell r="B637">
            <v>0</v>
          </cell>
          <cell r="C637">
            <v>0</v>
          </cell>
          <cell r="D637">
            <v>0</v>
          </cell>
          <cell r="E637">
            <v>0</v>
          </cell>
          <cell r="F637">
            <v>0</v>
          </cell>
          <cell r="G637">
            <v>0</v>
          </cell>
          <cell r="H637"/>
        </row>
        <row r="638">
          <cell r="A638">
            <v>0</v>
          </cell>
          <cell r="B638">
            <v>0</v>
          </cell>
          <cell r="C638">
            <v>0</v>
          </cell>
          <cell r="D638">
            <v>0</v>
          </cell>
          <cell r="E638">
            <v>0</v>
          </cell>
          <cell r="F638">
            <v>0</v>
          </cell>
          <cell r="G638">
            <v>0</v>
          </cell>
          <cell r="H638"/>
        </row>
        <row r="639">
          <cell r="A639">
            <v>0</v>
          </cell>
          <cell r="B639">
            <v>0</v>
          </cell>
          <cell r="C639">
            <v>0</v>
          </cell>
          <cell r="D639">
            <v>0</v>
          </cell>
          <cell r="E639">
            <v>0</v>
          </cell>
          <cell r="F639">
            <v>0</v>
          </cell>
          <cell r="G639">
            <v>0</v>
          </cell>
          <cell r="H639"/>
        </row>
        <row r="640">
          <cell r="A640">
            <v>0</v>
          </cell>
          <cell r="B640">
            <v>0</v>
          </cell>
          <cell r="C640">
            <v>0</v>
          </cell>
          <cell r="D640">
            <v>0</v>
          </cell>
          <cell r="E640">
            <v>0</v>
          </cell>
          <cell r="F640">
            <v>0</v>
          </cell>
          <cell r="G640">
            <v>0</v>
          </cell>
          <cell r="H640"/>
        </row>
        <row r="641">
          <cell r="A641">
            <v>0</v>
          </cell>
          <cell r="B641">
            <v>0</v>
          </cell>
          <cell r="C641">
            <v>0</v>
          </cell>
          <cell r="D641">
            <v>0</v>
          </cell>
          <cell r="E641">
            <v>0</v>
          </cell>
          <cell r="F641">
            <v>0</v>
          </cell>
          <cell r="G641">
            <v>0</v>
          </cell>
          <cell r="H641"/>
        </row>
        <row r="642">
          <cell r="A642">
            <v>0</v>
          </cell>
          <cell r="B642">
            <v>0</v>
          </cell>
          <cell r="C642">
            <v>0</v>
          </cell>
          <cell r="D642">
            <v>0</v>
          </cell>
          <cell r="E642">
            <v>0</v>
          </cell>
          <cell r="F642">
            <v>0</v>
          </cell>
          <cell r="G642">
            <v>0</v>
          </cell>
          <cell r="H642"/>
        </row>
        <row r="643">
          <cell r="A643">
            <v>0</v>
          </cell>
          <cell r="B643">
            <v>0</v>
          </cell>
          <cell r="C643">
            <v>0</v>
          </cell>
          <cell r="D643">
            <v>0</v>
          </cell>
          <cell r="E643">
            <v>0</v>
          </cell>
          <cell r="F643">
            <v>0</v>
          </cell>
          <cell r="G643">
            <v>0</v>
          </cell>
          <cell r="H643"/>
        </row>
        <row r="644">
          <cell r="A644">
            <v>0</v>
          </cell>
          <cell r="B644">
            <v>0</v>
          </cell>
          <cell r="C644">
            <v>0</v>
          </cell>
          <cell r="D644">
            <v>0</v>
          </cell>
          <cell r="E644">
            <v>0</v>
          </cell>
          <cell r="F644">
            <v>0</v>
          </cell>
          <cell r="G644">
            <v>0</v>
          </cell>
          <cell r="H644"/>
        </row>
        <row r="645">
          <cell r="A645">
            <v>0</v>
          </cell>
          <cell r="B645">
            <v>0</v>
          </cell>
          <cell r="C645">
            <v>0</v>
          </cell>
          <cell r="D645">
            <v>0</v>
          </cell>
          <cell r="E645">
            <v>0</v>
          </cell>
          <cell r="F645">
            <v>0</v>
          </cell>
          <cell r="G645">
            <v>0</v>
          </cell>
          <cell r="H645"/>
        </row>
        <row r="646">
          <cell r="A646">
            <v>0</v>
          </cell>
          <cell r="B646">
            <v>0</v>
          </cell>
          <cell r="C646">
            <v>0</v>
          </cell>
          <cell r="D646">
            <v>0</v>
          </cell>
          <cell r="E646">
            <v>0</v>
          </cell>
          <cell r="F646">
            <v>0</v>
          </cell>
          <cell r="G646">
            <v>0</v>
          </cell>
          <cell r="H646"/>
        </row>
        <row r="647">
          <cell r="A647">
            <v>0</v>
          </cell>
          <cell r="B647">
            <v>0</v>
          </cell>
          <cell r="C647">
            <v>0</v>
          </cell>
          <cell r="D647">
            <v>0</v>
          </cell>
          <cell r="E647">
            <v>0</v>
          </cell>
          <cell r="F647">
            <v>0</v>
          </cell>
          <cell r="G647">
            <v>0</v>
          </cell>
          <cell r="H647"/>
        </row>
        <row r="648">
          <cell r="A648">
            <v>0</v>
          </cell>
          <cell r="B648">
            <v>0</v>
          </cell>
          <cell r="C648">
            <v>0</v>
          </cell>
          <cell r="D648">
            <v>0</v>
          </cell>
          <cell r="E648">
            <v>0</v>
          </cell>
          <cell r="F648">
            <v>0</v>
          </cell>
          <cell r="G648">
            <v>0</v>
          </cell>
          <cell r="H648"/>
        </row>
        <row r="649">
          <cell r="A649">
            <v>0</v>
          </cell>
          <cell r="B649">
            <v>0</v>
          </cell>
          <cell r="C649">
            <v>0</v>
          </cell>
          <cell r="D649">
            <v>0</v>
          </cell>
          <cell r="E649">
            <v>0</v>
          </cell>
          <cell r="F649">
            <v>0</v>
          </cell>
          <cell r="G649">
            <v>0</v>
          </cell>
          <cell r="H649"/>
        </row>
        <row r="650">
          <cell r="A650">
            <v>0</v>
          </cell>
          <cell r="B650">
            <v>0</v>
          </cell>
          <cell r="C650">
            <v>0</v>
          </cell>
          <cell r="D650">
            <v>0</v>
          </cell>
          <cell r="E650">
            <v>0</v>
          </cell>
          <cell r="F650">
            <v>0</v>
          </cell>
          <cell r="G650">
            <v>0</v>
          </cell>
          <cell r="H650"/>
        </row>
        <row r="651">
          <cell r="A651" t="str">
            <v>ITEM 6.1 - PÁGINA 1</v>
          </cell>
          <cell r="B651">
            <v>0</v>
          </cell>
          <cell r="C651">
            <v>0</v>
          </cell>
          <cell r="D651">
            <v>0</v>
          </cell>
          <cell r="E651">
            <v>0</v>
          </cell>
          <cell r="F651">
            <v>0</v>
          </cell>
          <cell r="G651">
            <v>0</v>
          </cell>
          <cell r="H651">
            <v>0</v>
          </cell>
        </row>
        <row r="652">
          <cell r="A652">
            <v>0</v>
          </cell>
          <cell r="B652">
            <v>0</v>
          </cell>
          <cell r="C652">
            <v>0</v>
          </cell>
          <cell r="D652">
            <v>0</v>
          </cell>
          <cell r="E652">
            <v>0</v>
          </cell>
          <cell r="F652">
            <v>0</v>
          </cell>
          <cell r="G652">
            <v>0</v>
          </cell>
          <cell r="H652"/>
        </row>
        <row r="653">
          <cell r="A653">
            <v>0</v>
          </cell>
          <cell r="B653">
            <v>0</v>
          </cell>
          <cell r="C653">
            <v>0</v>
          </cell>
          <cell r="D653">
            <v>0</v>
          </cell>
          <cell r="E653">
            <v>0</v>
          </cell>
          <cell r="F653">
            <v>0</v>
          </cell>
          <cell r="G653">
            <v>0</v>
          </cell>
          <cell r="H653"/>
        </row>
        <row r="654">
          <cell r="A654">
            <v>0</v>
          </cell>
          <cell r="B654">
            <v>0</v>
          </cell>
          <cell r="C654">
            <v>0</v>
          </cell>
          <cell r="D654">
            <v>0</v>
          </cell>
          <cell r="E654">
            <v>0</v>
          </cell>
          <cell r="F654">
            <v>0</v>
          </cell>
          <cell r="G654">
            <v>0</v>
          </cell>
          <cell r="H654"/>
        </row>
        <row r="655">
          <cell r="A655">
            <v>0</v>
          </cell>
          <cell r="B655">
            <v>0</v>
          </cell>
          <cell r="C655">
            <v>0</v>
          </cell>
          <cell r="D655">
            <v>0</v>
          </cell>
          <cell r="E655">
            <v>0</v>
          </cell>
          <cell r="F655">
            <v>0</v>
          </cell>
          <cell r="G655">
            <v>0</v>
          </cell>
          <cell r="H655"/>
        </row>
        <row r="656">
          <cell r="A656">
            <v>0</v>
          </cell>
          <cell r="B656">
            <v>0</v>
          </cell>
          <cell r="C656">
            <v>0</v>
          </cell>
          <cell r="D656">
            <v>0</v>
          </cell>
          <cell r="E656">
            <v>0</v>
          </cell>
          <cell r="F656">
            <v>0</v>
          </cell>
          <cell r="G656">
            <v>0</v>
          </cell>
          <cell r="H656"/>
        </row>
        <row r="657">
          <cell r="A657">
            <v>0</v>
          </cell>
          <cell r="B657">
            <v>0</v>
          </cell>
          <cell r="C657">
            <v>0</v>
          </cell>
          <cell r="D657">
            <v>0</v>
          </cell>
          <cell r="E657">
            <v>0</v>
          </cell>
          <cell r="F657">
            <v>0</v>
          </cell>
          <cell r="G657">
            <v>0</v>
          </cell>
          <cell r="H657"/>
        </row>
        <row r="658">
          <cell r="A658">
            <v>0</v>
          </cell>
          <cell r="B658">
            <v>0</v>
          </cell>
          <cell r="C658">
            <v>0</v>
          </cell>
          <cell r="D658">
            <v>0</v>
          </cell>
          <cell r="E658">
            <v>0</v>
          </cell>
          <cell r="F658">
            <v>0</v>
          </cell>
          <cell r="G658">
            <v>0</v>
          </cell>
          <cell r="H658"/>
        </row>
        <row r="659">
          <cell r="A659">
            <v>0</v>
          </cell>
          <cell r="B659">
            <v>0</v>
          </cell>
          <cell r="C659">
            <v>0</v>
          </cell>
          <cell r="D659">
            <v>0</v>
          </cell>
          <cell r="E659">
            <v>0</v>
          </cell>
          <cell r="F659">
            <v>0</v>
          </cell>
          <cell r="G659">
            <v>0</v>
          </cell>
          <cell r="H659"/>
        </row>
        <row r="660">
          <cell r="A660">
            <v>0</v>
          </cell>
          <cell r="B660">
            <v>0</v>
          </cell>
          <cell r="C660">
            <v>0</v>
          </cell>
          <cell r="D660">
            <v>0</v>
          </cell>
          <cell r="E660">
            <v>0</v>
          </cell>
          <cell r="F660">
            <v>0</v>
          </cell>
          <cell r="G660">
            <v>0</v>
          </cell>
          <cell r="H660"/>
        </row>
        <row r="661">
          <cell r="A661">
            <v>0</v>
          </cell>
          <cell r="B661">
            <v>0</v>
          </cell>
          <cell r="C661">
            <v>0</v>
          </cell>
          <cell r="D661">
            <v>0</v>
          </cell>
          <cell r="E661">
            <v>0</v>
          </cell>
          <cell r="F661">
            <v>0</v>
          </cell>
          <cell r="G661">
            <v>0</v>
          </cell>
          <cell r="H661"/>
        </row>
        <row r="662">
          <cell r="A662">
            <v>0</v>
          </cell>
          <cell r="B662">
            <v>0</v>
          </cell>
          <cell r="C662">
            <v>0</v>
          </cell>
          <cell r="D662">
            <v>0</v>
          </cell>
          <cell r="E662">
            <v>0</v>
          </cell>
          <cell r="F662">
            <v>0</v>
          </cell>
          <cell r="G662">
            <v>0</v>
          </cell>
          <cell r="H662"/>
        </row>
        <row r="663">
          <cell r="A663">
            <v>0</v>
          </cell>
          <cell r="B663">
            <v>0</v>
          </cell>
          <cell r="C663">
            <v>0</v>
          </cell>
          <cell r="D663">
            <v>0</v>
          </cell>
          <cell r="E663">
            <v>0</v>
          </cell>
          <cell r="F663">
            <v>0</v>
          </cell>
          <cell r="G663">
            <v>0</v>
          </cell>
          <cell r="H663"/>
        </row>
        <row r="664">
          <cell r="A664">
            <v>0</v>
          </cell>
          <cell r="B664">
            <v>0</v>
          </cell>
          <cell r="C664">
            <v>0</v>
          </cell>
          <cell r="D664">
            <v>0</v>
          </cell>
          <cell r="E664">
            <v>0</v>
          </cell>
          <cell r="F664">
            <v>0</v>
          </cell>
          <cell r="G664">
            <v>0</v>
          </cell>
          <cell r="H664"/>
        </row>
        <row r="665">
          <cell r="A665">
            <v>0</v>
          </cell>
          <cell r="B665">
            <v>0</v>
          </cell>
          <cell r="C665">
            <v>0</v>
          </cell>
          <cell r="D665">
            <v>0</v>
          </cell>
          <cell r="E665">
            <v>0</v>
          </cell>
          <cell r="F665">
            <v>0</v>
          </cell>
          <cell r="G665">
            <v>0</v>
          </cell>
          <cell r="H665"/>
        </row>
        <row r="666">
          <cell r="A666">
            <v>0</v>
          </cell>
          <cell r="B666">
            <v>0</v>
          </cell>
          <cell r="C666">
            <v>0</v>
          </cell>
          <cell r="D666">
            <v>0</v>
          </cell>
          <cell r="E666">
            <v>0</v>
          </cell>
          <cell r="F666">
            <v>0</v>
          </cell>
          <cell r="G666">
            <v>0</v>
          </cell>
          <cell r="H666"/>
        </row>
        <row r="667">
          <cell r="A667">
            <v>0</v>
          </cell>
          <cell r="B667">
            <v>0</v>
          </cell>
          <cell r="C667">
            <v>0</v>
          </cell>
          <cell r="D667">
            <v>0</v>
          </cell>
          <cell r="E667">
            <v>0</v>
          </cell>
          <cell r="F667">
            <v>0</v>
          </cell>
          <cell r="G667">
            <v>0</v>
          </cell>
          <cell r="H667"/>
        </row>
        <row r="668">
          <cell r="A668">
            <v>0</v>
          </cell>
          <cell r="B668">
            <v>0</v>
          </cell>
          <cell r="C668">
            <v>0</v>
          </cell>
          <cell r="D668">
            <v>0</v>
          </cell>
          <cell r="E668">
            <v>0</v>
          </cell>
          <cell r="F668">
            <v>0</v>
          </cell>
          <cell r="G668">
            <v>0</v>
          </cell>
          <cell r="H668"/>
        </row>
        <row r="669">
          <cell r="A669" t="str">
            <v>TOTAL CANTIDAD ITEM 6.1</v>
          </cell>
          <cell r="B669">
            <v>0</v>
          </cell>
          <cell r="C669">
            <v>0</v>
          </cell>
          <cell r="D669">
            <v>0</v>
          </cell>
          <cell r="E669">
            <v>0</v>
          </cell>
          <cell r="F669">
            <v>0</v>
          </cell>
          <cell r="G669">
            <v>0</v>
          </cell>
          <cell r="H669">
            <v>87</v>
          </cell>
        </row>
        <row r="670">
          <cell r="A670" t="str">
            <v>INSERTE PLANO, GRÁFICO O ESQUEMA AQUÍ</v>
          </cell>
          <cell r="B670">
            <v>0</v>
          </cell>
          <cell r="C670">
            <v>0</v>
          </cell>
          <cell r="D670">
            <v>0</v>
          </cell>
          <cell r="E670">
            <v>0</v>
          </cell>
          <cell r="F670">
            <v>0</v>
          </cell>
          <cell r="G670">
            <v>0</v>
          </cell>
          <cell r="H670">
            <v>0</v>
          </cell>
        </row>
        <row r="671">
          <cell r="A671">
            <v>0</v>
          </cell>
          <cell r="B671">
            <v>0</v>
          </cell>
          <cell r="C671">
            <v>0</v>
          </cell>
          <cell r="D671">
            <v>0</v>
          </cell>
          <cell r="E671">
            <v>0</v>
          </cell>
          <cell r="F671">
            <v>0</v>
          </cell>
          <cell r="G671">
            <v>0</v>
          </cell>
          <cell r="H671">
            <v>0</v>
          </cell>
        </row>
        <row r="672">
          <cell r="A672">
            <v>0</v>
          </cell>
          <cell r="B672">
            <v>0</v>
          </cell>
          <cell r="C672">
            <v>0</v>
          </cell>
          <cell r="D672">
            <v>0</v>
          </cell>
          <cell r="E672">
            <v>0</v>
          </cell>
          <cell r="F672">
            <v>0</v>
          </cell>
          <cell r="G672">
            <v>0</v>
          </cell>
          <cell r="H672">
            <v>0</v>
          </cell>
        </row>
        <row r="673">
          <cell r="A673">
            <v>0</v>
          </cell>
          <cell r="B673">
            <v>0</v>
          </cell>
          <cell r="C673">
            <v>0</v>
          </cell>
          <cell r="D673">
            <v>0</v>
          </cell>
          <cell r="E673">
            <v>0</v>
          </cell>
          <cell r="F673">
            <v>0</v>
          </cell>
          <cell r="G673">
            <v>0</v>
          </cell>
          <cell r="H673">
            <v>0</v>
          </cell>
        </row>
        <row r="674">
          <cell r="A674">
            <v>0</v>
          </cell>
          <cell r="B674">
            <v>0</v>
          </cell>
          <cell r="C674">
            <v>0</v>
          </cell>
          <cell r="D674">
            <v>0</v>
          </cell>
          <cell r="E674">
            <v>0</v>
          </cell>
          <cell r="F674">
            <v>0</v>
          </cell>
          <cell r="G674">
            <v>0</v>
          </cell>
          <cell r="H674">
            <v>0</v>
          </cell>
        </row>
        <row r="675">
          <cell r="A675">
            <v>0</v>
          </cell>
          <cell r="B675">
            <v>0</v>
          </cell>
          <cell r="C675">
            <v>0</v>
          </cell>
          <cell r="D675">
            <v>0</v>
          </cell>
          <cell r="E675">
            <v>0</v>
          </cell>
          <cell r="F675">
            <v>0</v>
          </cell>
          <cell r="G675">
            <v>0</v>
          </cell>
          <cell r="H675">
            <v>0</v>
          </cell>
        </row>
        <row r="676">
          <cell r="A676">
            <v>0</v>
          </cell>
          <cell r="B676">
            <v>0</v>
          </cell>
          <cell r="C676">
            <v>0</v>
          </cell>
          <cell r="D676">
            <v>0</v>
          </cell>
          <cell r="E676">
            <v>0</v>
          </cell>
          <cell r="F676">
            <v>0</v>
          </cell>
          <cell r="G676">
            <v>0</v>
          </cell>
          <cell r="H676">
            <v>0</v>
          </cell>
        </row>
        <row r="677">
          <cell r="A677">
            <v>0</v>
          </cell>
          <cell r="B677">
            <v>0</v>
          </cell>
          <cell r="C677">
            <v>0</v>
          </cell>
          <cell r="D677">
            <v>0</v>
          </cell>
          <cell r="E677">
            <v>0</v>
          </cell>
          <cell r="F677">
            <v>0</v>
          </cell>
          <cell r="G677">
            <v>0</v>
          </cell>
          <cell r="H677">
            <v>0</v>
          </cell>
        </row>
        <row r="678">
          <cell r="A678">
            <v>0</v>
          </cell>
          <cell r="B678">
            <v>0</v>
          </cell>
          <cell r="C678">
            <v>0</v>
          </cell>
          <cell r="D678">
            <v>0</v>
          </cell>
          <cell r="E678">
            <v>0</v>
          </cell>
          <cell r="F678">
            <v>0</v>
          </cell>
          <cell r="G678">
            <v>0</v>
          </cell>
          <cell r="H678">
            <v>0</v>
          </cell>
        </row>
        <row r="679">
          <cell r="A679">
            <v>0</v>
          </cell>
          <cell r="B679">
            <v>0</v>
          </cell>
          <cell r="C679">
            <v>0</v>
          </cell>
          <cell r="D679">
            <v>0</v>
          </cell>
          <cell r="E679">
            <v>0</v>
          </cell>
          <cell r="F679">
            <v>0</v>
          </cell>
          <cell r="G679">
            <v>0</v>
          </cell>
          <cell r="H679">
            <v>0</v>
          </cell>
        </row>
        <row r="680">
          <cell r="A680">
            <v>0</v>
          </cell>
          <cell r="B680">
            <v>0</v>
          </cell>
          <cell r="C680">
            <v>0</v>
          </cell>
          <cell r="D680">
            <v>0</v>
          </cell>
          <cell r="E680">
            <v>0</v>
          </cell>
          <cell r="F680">
            <v>0</v>
          </cell>
          <cell r="G680">
            <v>0</v>
          </cell>
          <cell r="H680">
            <v>0</v>
          </cell>
        </row>
        <row r="681">
          <cell r="A681">
            <v>0</v>
          </cell>
          <cell r="B681">
            <v>0</v>
          </cell>
          <cell r="C681">
            <v>0</v>
          </cell>
          <cell r="D681">
            <v>0</v>
          </cell>
          <cell r="E681">
            <v>0</v>
          </cell>
          <cell r="F681">
            <v>0</v>
          </cell>
          <cell r="G681">
            <v>0</v>
          </cell>
          <cell r="H681">
            <v>0</v>
          </cell>
        </row>
        <row r="682">
          <cell r="A682">
            <v>0</v>
          </cell>
          <cell r="B682">
            <v>0</v>
          </cell>
          <cell r="C682">
            <v>0</v>
          </cell>
          <cell r="D682">
            <v>0</v>
          </cell>
          <cell r="E682">
            <v>0</v>
          </cell>
          <cell r="F682">
            <v>0</v>
          </cell>
          <cell r="G682">
            <v>0</v>
          </cell>
          <cell r="H682">
            <v>0</v>
          </cell>
        </row>
        <row r="683">
          <cell r="A683">
            <v>0</v>
          </cell>
          <cell r="B683">
            <v>0</v>
          </cell>
          <cell r="C683">
            <v>0</v>
          </cell>
          <cell r="D683">
            <v>0</v>
          </cell>
          <cell r="E683">
            <v>0</v>
          </cell>
          <cell r="F683">
            <v>0</v>
          </cell>
          <cell r="G683">
            <v>0</v>
          </cell>
          <cell r="H683">
            <v>0</v>
          </cell>
        </row>
        <row r="684">
          <cell r="A684">
            <v>0</v>
          </cell>
          <cell r="B684">
            <v>0</v>
          </cell>
          <cell r="C684">
            <v>0</v>
          </cell>
          <cell r="D684">
            <v>0</v>
          </cell>
          <cell r="E684">
            <v>0</v>
          </cell>
          <cell r="F684">
            <v>0</v>
          </cell>
          <cell r="G684">
            <v>0</v>
          </cell>
          <cell r="H684">
            <v>0</v>
          </cell>
        </row>
        <row r="685">
          <cell r="A685">
            <v>0</v>
          </cell>
          <cell r="B685">
            <v>0</v>
          </cell>
          <cell r="C685">
            <v>0</v>
          </cell>
          <cell r="D685">
            <v>0</v>
          </cell>
          <cell r="E685">
            <v>0</v>
          </cell>
          <cell r="F685">
            <v>0</v>
          </cell>
          <cell r="G685">
            <v>0</v>
          </cell>
          <cell r="H685">
            <v>0</v>
          </cell>
        </row>
        <row r="686">
          <cell r="A686">
            <v>0</v>
          </cell>
          <cell r="B686">
            <v>0</v>
          </cell>
          <cell r="C686">
            <v>0</v>
          </cell>
          <cell r="D686">
            <v>0</v>
          </cell>
          <cell r="E686">
            <v>0</v>
          </cell>
          <cell r="F686">
            <v>0</v>
          </cell>
          <cell r="G686">
            <v>0</v>
          </cell>
          <cell r="H686">
            <v>0</v>
          </cell>
        </row>
        <row r="687">
          <cell r="A687">
            <v>0</v>
          </cell>
          <cell r="B687">
            <v>0</v>
          </cell>
          <cell r="C687">
            <v>0</v>
          </cell>
          <cell r="D687">
            <v>0</v>
          </cell>
          <cell r="E687">
            <v>0</v>
          </cell>
          <cell r="F687">
            <v>0</v>
          </cell>
          <cell r="G687">
            <v>0</v>
          </cell>
          <cell r="H687">
            <v>0</v>
          </cell>
        </row>
        <row r="688">
          <cell r="A688">
            <v>0</v>
          </cell>
          <cell r="B688">
            <v>0</v>
          </cell>
          <cell r="C688">
            <v>0</v>
          </cell>
          <cell r="D688">
            <v>0</v>
          </cell>
          <cell r="E688">
            <v>0</v>
          </cell>
          <cell r="F688">
            <v>0</v>
          </cell>
          <cell r="G688">
            <v>0</v>
          </cell>
          <cell r="H688">
            <v>0</v>
          </cell>
        </row>
        <row r="689">
          <cell r="A689">
            <v>0</v>
          </cell>
          <cell r="B689">
            <v>0</v>
          </cell>
          <cell r="C689">
            <v>0</v>
          </cell>
          <cell r="D689">
            <v>0</v>
          </cell>
          <cell r="E689">
            <v>0</v>
          </cell>
          <cell r="F689">
            <v>0</v>
          </cell>
          <cell r="G689">
            <v>0</v>
          </cell>
          <cell r="H689">
            <v>0</v>
          </cell>
        </row>
        <row r="690">
          <cell r="A690">
            <v>0</v>
          </cell>
          <cell r="C690">
            <v>0</v>
          </cell>
          <cell r="D690">
            <v>0</v>
          </cell>
          <cell r="E690">
            <v>0</v>
          </cell>
          <cell r="F690">
            <v>0</v>
          </cell>
          <cell r="G690">
            <v>0</v>
          </cell>
        </row>
        <row r="691">
          <cell r="A691">
            <v>0</v>
          </cell>
          <cell r="C691">
            <v>0</v>
          </cell>
          <cell r="D691">
            <v>0</v>
          </cell>
          <cell r="E691">
            <v>0</v>
          </cell>
          <cell r="F691">
            <v>0</v>
          </cell>
          <cell r="G691">
            <v>0</v>
          </cell>
        </row>
        <row r="692">
          <cell r="A692">
            <v>0</v>
          </cell>
          <cell r="B692">
            <v>0</v>
          </cell>
          <cell r="C692">
            <v>0</v>
          </cell>
          <cell r="D692">
            <v>0</v>
          </cell>
          <cell r="E692">
            <v>0</v>
          </cell>
          <cell r="F692">
            <v>0</v>
          </cell>
          <cell r="G692">
            <v>0</v>
          </cell>
        </row>
        <row r="693">
          <cell r="A693">
            <v>0</v>
          </cell>
          <cell r="B693" t="str">
            <v>OVIDIO HURTADO MOSQUERA</v>
          </cell>
          <cell r="C693">
            <v>0</v>
          </cell>
          <cell r="D693">
            <v>0</v>
          </cell>
          <cell r="E693">
            <v>0</v>
          </cell>
          <cell r="F693">
            <v>0</v>
          </cell>
          <cell r="G693">
            <v>0</v>
          </cell>
        </row>
        <row r="694">
          <cell r="A694">
            <v>0</v>
          </cell>
          <cell r="B694" t="str">
            <v>Consultor</v>
          </cell>
          <cell r="C694">
            <v>0</v>
          </cell>
          <cell r="D694">
            <v>0</v>
          </cell>
          <cell r="E694">
            <v>0</v>
          </cell>
          <cell r="F694">
            <v>0</v>
          </cell>
          <cell r="G694">
            <v>0</v>
          </cell>
        </row>
        <row r="695">
          <cell r="A695">
            <v>0</v>
          </cell>
          <cell r="B695" t="str">
            <v>Consultor</v>
          </cell>
          <cell r="C695">
            <v>0</v>
          </cell>
          <cell r="D695">
            <v>0</v>
          </cell>
          <cell r="E695">
            <v>0</v>
          </cell>
          <cell r="F695">
            <v>0</v>
          </cell>
          <cell r="G695">
            <v>0</v>
          </cell>
        </row>
        <row r="696">
          <cell r="A696">
            <v>0</v>
          </cell>
          <cell r="B696" t="str">
            <v>M.P. 05202-260189 ANT</v>
          </cell>
          <cell r="C696" t="str">
            <v>ITEM 6.1 - PÁGINA 2</v>
          </cell>
          <cell r="D696">
            <v>0</v>
          </cell>
          <cell r="E696">
            <v>0</v>
          </cell>
          <cell r="F696">
            <v>0</v>
          </cell>
          <cell r="G696">
            <v>0</v>
          </cell>
          <cell r="H696">
            <v>0</v>
          </cell>
        </row>
        <row r="697">
          <cell r="A697" t="str">
            <v>DEPARTAMENTO DE ANTIOQUIA</v>
          </cell>
          <cell r="B697">
            <v>0</v>
          </cell>
          <cell r="C697">
            <v>0</v>
          </cell>
          <cell r="D697">
            <v>0</v>
          </cell>
          <cell r="E697">
            <v>0</v>
          </cell>
          <cell r="F697">
            <v>0</v>
          </cell>
          <cell r="G697">
            <v>0</v>
          </cell>
          <cell r="H697">
            <v>0</v>
          </cell>
        </row>
        <row r="698">
          <cell r="A698" t="str">
            <v>MUNICIPIO DE SAN VICENTE FERRER</v>
          </cell>
          <cell r="B698">
            <v>0</v>
          </cell>
          <cell r="C698">
            <v>0</v>
          </cell>
          <cell r="D698">
            <v>0</v>
          </cell>
          <cell r="E698">
            <v>0</v>
          </cell>
          <cell r="F698">
            <v>0</v>
          </cell>
          <cell r="G698">
            <v>0</v>
          </cell>
          <cell r="H698">
            <v>0</v>
          </cell>
        </row>
        <row r="699">
          <cell r="A699" t="str">
            <v>PROYECTO:  INTERVENCION DE CALLEJONES EN LA ZONA URBANA DEL MUNICIPIO SAN VICENTE FERRER_CALLEJÓN 01-COCIACA</v>
          </cell>
          <cell r="B699">
            <v>0</v>
          </cell>
          <cell r="C699">
            <v>0</v>
          </cell>
          <cell r="D699">
            <v>0</v>
          </cell>
          <cell r="E699">
            <v>0</v>
          </cell>
          <cell r="F699">
            <v>0</v>
          </cell>
          <cell r="G699">
            <v>0</v>
          </cell>
          <cell r="H699">
            <v>0</v>
          </cell>
        </row>
        <row r="700">
          <cell r="A700">
            <v>0</v>
          </cell>
          <cell r="C700">
            <v>0</v>
          </cell>
          <cell r="D700">
            <v>0</v>
          </cell>
          <cell r="E700">
            <v>0</v>
          </cell>
          <cell r="F700">
            <v>0</v>
          </cell>
          <cell r="G700">
            <v>0</v>
          </cell>
          <cell r="H700">
            <v>0</v>
          </cell>
        </row>
        <row r="701">
          <cell r="A701" t="str">
            <v>MEMORIAS DE OBRA</v>
          </cell>
          <cell r="B701">
            <v>0</v>
          </cell>
          <cell r="C701">
            <v>0</v>
          </cell>
          <cell r="D701">
            <v>0</v>
          </cell>
          <cell r="E701">
            <v>0</v>
          </cell>
          <cell r="F701">
            <v>0</v>
          </cell>
          <cell r="G701">
            <v>0</v>
          </cell>
          <cell r="H701">
            <v>0</v>
          </cell>
        </row>
        <row r="703">
          <cell r="A703" t="str">
            <v>ITEM</v>
          </cell>
          <cell r="B703" t="str">
            <v>DESCRIPCIÓN</v>
          </cell>
          <cell r="C703">
            <v>0</v>
          </cell>
          <cell r="D703">
            <v>0</v>
          </cell>
          <cell r="E703">
            <v>0</v>
          </cell>
          <cell r="F703">
            <v>0</v>
          </cell>
          <cell r="G703" t="str">
            <v>UNIDAD</v>
          </cell>
          <cell r="H703" t="str">
            <v>CANTIDAD</v>
          </cell>
        </row>
        <row r="704">
          <cell r="A704" t="str">
            <v>6.2</v>
          </cell>
          <cell r="B704" t="str">
            <v>construccion de carcamo de (0,15x0,60)m en concreto clase D 21mpa, incluye rejilla en barras Φ 1"</v>
          </cell>
          <cell r="C704">
            <v>0</v>
          </cell>
          <cell r="D704">
            <v>0</v>
          </cell>
          <cell r="E704">
            <v>0</v>
          </cell>
          <cell r="F704">
            <v>0</v>
          </cell>
          <cell r="G704" t="str">
            <v>m</v>
          </cell>
          <cell r="H704">
            <v>30</v>
          </cell>
        </row>
        <row r="705">
          <cell r="A705">
            <v>0</v>
          </cell>
          <cell r="B705">
            <v>0</v>
          </cell>
          <cell r="C705">
            <v>0</v>
          </cell>
          <cell r="D705">
            <v>0</v>
          </cell>
          <cell r="E705">
            <v>0</v>
          </cell>
          <cell r="F705">
            <v>0</v>
          </cell>
          <cell r="G705">
            <v>0</v>
          </cell>
        </row>
        <row r="706">
          <cell r="A706" t="str">
            <v>DETALLE</v>
          </cell>
          <cell r="B706">
            <v>0</v>
          </cell>
          <cell r="C706" t="str">
            <v>FACTOR</v>
          </cell>
          <cell r="D706" t="str">
            <v>CANTIDAD</v>
          </cell>
          <cell r="E706" t="str">
            <v>A (ML)</v>
          </cell>
          <cell r="F706" t="str">
            <v>B (M2)</v>
          </cell>
          <cell r="G706" t="str">
            <v>C (M3)</v>
          </cell>
          <cell r="H706" t="str">
            <v>TOTAL</v>
          </cell>
        </row>
        <row r="707">
          <cell r="A707" t="str">
            <v>Carcamo en concreto</v>
          </cell>
          <cell r="B707">
            <v>0</v>
          </cell>
          <cell r="C707">
            <v>30.4</v>
          </cell>
          <cell r="D707">
            <v>1</v>
          </cell>
          <cell r="E707">
            <v>0</v>
          </cell>
          <cell r="F707">
            <v>0</v>
          </cell>
          <cell r="G707">
            <v>0</v>
          </cell>
          <cell r="H707">
            <v>30.4</v>
          </cell>
        </row>
        <row r="708">
          <cell r="A708">
            <v>0</v>
          </cell>
          <cell r="B708">
            <v>0</v>
          </cell>
          <cell r="C708">
            <v>0</v>
          </cell>
          <cell r="D708">
            <v>0</v>
          </cell>
          <cell r="E708">
            <v>0</v>
          </cell>
          <cell r="F708">
            <v>0</v>
          </cell>
          <cell r="G708">
            <v>0</v>
          </cell>
          <cell r="H708"/>
        </row>
        <row r="709">
          <cell r="A709">
            <v>0</v>
          </cell>
          <cell r="B709">
            <v>0</v>
          </cell>
          <cell r="C709">
            <v>0</v>
          </cell>
          <cell r="D709">
            <v>0</v>
          </cell>
          <cell r="E709">
            <v>0</v>
          </cell>
          <cell r="F709">
            <v>0</v>
          </cell>
          <cell r="G709">
            <v>0</v>
          </cell>
          <cell r="H709"/>
        </row>
        <row r="710">
          <cell r="A710">
            <v>0</v>
          </cell>
          <cell r="B710">
            <v>0</v>
          </cell>
          <cell r="C710">
            <v>0</v>
          </cell>
          <cell r="D710">
            <v>0</v>
          </cell>
          <cell r="E710">
            <v>0</v>
          </cell>
          <cell r="F710">
            <v>0</v>
          </cell>
          <cell r="G710">
            <v>0</v>
          </cell>
          <cell r="H710"/>
        </row>
        <row r="711">
          <cell r="A711">
            <v>0</v>
          </cell>
          <cell r="B711">
            <v>0</v>
          </cell>
          <cell r="C711">
            <v>0</v>
          </cell>
          <cell r="D711">
            <v>0</v>
          </cell>
          <cell r="E711">
            <v>0</v>
          </cell>
          <cell r="F711">
            <v>0</v>
          </cell>
          <cell r="G711">
            <v>0</v>
          </cell>
          <cell r="H711"/>
        </row>
        <row r="712">
          <cell r="A712">
            <v>0</v>
          </cell>
          <cell r="B712">
            <v>0</v>
          </cell>
          <cell r="C712">
            <v>0</v>
          </cell>
          <cell r="D712">
            <v>0</v>
          </cell>
          <cell r="E712">
            <v>0</v>
          </cell>
          <cell r="F712">
            <v>0</v>
          </cell>
          <cell r="G712">
            <v>0</v>
          </cell>
          <cell r="H712"/>
        </row>
        <row r="713">
          <cell r="A713">
            <v>0</v>
          </cell>
          <cell r="B713">
            <v>0</v>
          </cell>
          <cell r="C713">
            <v>0</v>
          </cell>
          <cell r="D713">
            <v>0</v>
          </cell>
          <cell r="E713">
            <v>0</v>
          </cell>
          <cell r="F713">
            <v>0</v>
          </cell>
          <cell r="G713">
            <v>0</v>
          </cell>
          <cell r="H713"/>
        </row>
        <row r="714">
          <cell r="A714">
            <v>0</v>
          </cell>
          <cell r="B714">
            <v>0</v>
          </cell>
          <cell r="C714">
            <v>0</v>
          </cell>
          <cell r="D714">
            <v>0</v>
          </cell>
          <cell r="E714">
            <v>0</v>
          </cell>
          <cell r="F714">
            <v>0</v>
          </cell>
          <cell r="G714">
            <v>0</v>
          </cell>
          <cell r="H714"/>
        </row>
        <row r="715">
          <cell r="A715">
            <v>0</v>
          </cell>
          <cell r="B715">
            <v>0</v>
          </cell>
          <cell r="C715">
            <v>0</v>
          </cell>
          <cell r="D715">
            <v>0</v>
          </cell>
          <cell r="E715">
            <v>0</v>
          </cell>
          <cell r="F715">
            <v>0</v>
          </cell>
          <cell r="G715">
            <v>0</v>
          </cell>
          <cell r="H715"/>
        </row>
        <row r="716">
          <cell r="A716">
            <v>0</v>
          </cell>
          <cell r="B716">
            <v>0</v>
          </cell>
          <cell r="C716">
            <v>0</v>
          </cell>
          <cell r="D716">
            <v>0</v>
          </cell>
          <cell r="E716">
            <v>0</v>
          </cell>
          <cell r="F716">
            <v>0</v>
          </cell>
          <cell r="G716">
            <v>0</v>
          </cell>
          <cell r="H716"/>
        </row>
        <row r="717">
          <cell r="A717">
            <v>0</v>
          </cell>
          <cell r="B717">
            <v>0</v>
          </cell>
          <cell r="C717">
            <v>0</v>
          </cell>
          <cell r="D717">
            <v>0</v>
          </cell>
          <cell r="E717">
            <v>0</v>
          </cell>
          <cell r="F717">
            <v>0</v>
          </cell>
          <cell r="G717">
            <v>0</v>
          </cell>
          <cell r="H717"/>
        </row>
        <row r="718">
          <cell r="A718">
            <v>0</v>
          </cell>
          <cell r="B718">
            <v>0</v>
          </cell>
          <cell r="C718">
            <v>0</v>
          </cell>
          <cell r="D718">
            <v>0</v>
          </cell>
          <cell r="E718">
            <v>0</v>
          </cell>
          <cell r="F718">
            <v>0</v>
          </cell>
          <cell r="G718">
            <v>0</v>
          </cell>
          <cell r="H718"/>
        </row>
        <row r="719">
          <cell r="A719">
            <v>0</v>
          </cell>
          <cell r="B719">
            <v>0</v>
          </cell>
          <cell r="C719">
            <v>0</v>
          </cell>
          <cell r="D719">
            <v>0</v>
          </cell>
          <cell r="E719">
            <v>0</v>
          </cell>
          <cell r="F719">
            <v>0</v>
          </cell>
          <cell r="G719">
            <v>0</v>
          </cell>
          <cell r="H719"/>
        </row>
        <row r="720">
          <cell r="A720">
            <v>0</v>
          </cell>
          <cell r="B720">
            <v>0</v>
          </cell>
          <cell r="C720">
            <v>0</v>
          </cell>
          <cell r="D720">
            <v>0</v>
          </cell>
          <cell r="E720">
            <v>0</v>
          </cell>
          <cell r="F720">
            <v>0</v>
          </cell>
          <cell r="G720">
            <v>0</v>
          </cell>
          <cell r="H720"/>
        </row>
        <row r="721">
          <cell r="A721">
            <v>0</v>
          </cell>
          <cell r="B721">
            <v>0</v>
          </cell>
          <cell r="C721">
            <v>0</v>
          </cell>
          <cell r="D721">
            <v>0</v>
          </cell>
          <cell r="E721">
            <v>0</v>
          </cell>
          <cell r="F721">
            <v>0</v>
          </cell>
          <cell r="G721">
            <v>0</v>
          </cell>
          <cell r="H721"/>
        </row>
        <row r="722">
          <cell r="A722">
            <v>0</v>
          </cell>
          <cell r="B722">
            <v>0</v>
          </cell>
          <cell r="C722">
            <v>0</v>
          </cell>
          <cell r="D722">
            <v>0</v>
          </cell>
          <cell r="E722">
            <v>0</v>
          </cell>
          <cell r="F722">
            <v>0</v>
          </cell>
          <cell r="G722">
            <v>0</v>
          </cell>
          <cell r="H722"/>
        </row>
        <row r="723">
          <cell r="A723">
            <v>0</v>
          </cell>
          <cell r="B723">
            <v>0</v>
          </cell>
          <cell r="C723">
            <v>0</v>
          </cell>
          <cell r="D723">
            <v>0</v>
          </cell>
          <cell r="E723">
            <v>0</v>
          </cell>
          <cell r="F723">
            <v>0</v>
          </cell>
          <cell r="G723">
            <v>0</v>
          </cell>
          <cell r="H723"/>
        </row>
        <row r="724">
          <cell r="A724">
            <v>0</v>
          </cell>
          <cell r="B724">
            <v>0</v>
          </cell>
          <cell r="C724">
            <v>0</v>
          </cell>
          <cell r="D724">
            <v>0</v>
          </cell>
          <cell r="E724">
            <v>0</v>
          </cell>
          <cell r="F724">
            <v>0</v>
          </cell>
          <cell r="G724">
            <v>0</v>
          </cell>
          <cell r="H724"/>
        </row>
        <row r="725">
          <cell r="A725">
            <v>0</v>
          </cell>
          <cell r="B725">
            <v>0</v>
          </cell>
          <cell r="C725">
            <v>0</v>
          </cell>
          <cell r="D725">
            <v>0</v>
          </cell>
          <cell r="E725">
            <v>0</v>
          </cell>
          <cell r="F725">
            <v>0</v>
          </cell>
          <cell r="G725">
            <v>0</v>
          </cell>
          <cell r="H725"/>
        </row>
        <row r="726">
          <cell r="A726">
            <v>0</v>
          </cell>
          <cell r="B726">
            <v>0</v>
          </cell>
          <cell r="C726">
            <v>0</v>
          </cell>
          <cell r="D726">
            <v>0</v>
          </cell>
          <cell r="E726">
            <v>0</v>
          </cell>
          <cell r="F726">
            <v>0</v>
          </cell>
          <cell r="G726">
            <v>0</v>
          </cell>
          <cell r="H726"/>
        </row>
        <row r="727">
          <cell r="A727">
            <v>0</v>
          </cell>
          <cell r="B727">
            <v>0</v>
          </cell>
          <cell r="C727">
            <v>0</v>
          </cell>
          <cell r="D727">
            <v>0</v>
          </cell>
          <cell r="E727">
            <v>0</v>
          </cell>
          <cell r="F727">
            <v>0</v>
          </cell>
          <cell r="G727">
            <v>0</v>
          </cell>
          <cell r="H727"/>
        </row>
        <row r="728">
          <cell r="A728">
            <v>0</v>
          </cell>
          <cell r="B728">
            <v>0</v>
          </cell>
          <cell r="C728">
            <v>0</v>
          </cell>
          <cell r="D728">
            <v>0</v>
          </cell>
          <cell r="E728">
            <v>0</v>
          </cell>
          <cell r="F728">
            <v>0</v>
          </cell>
          <cell r="G728">
            <v>0</v>
          </cell>
          <cell r="H728"/>
        </row>
        <row r="729">
          <cell r="A729">
            <v>0</v>
          </cell>
          <cell r="B729">
            <v>0</v>
          </cell>
          <cell r="C729">
            <v>0</v>
          </cell>
          <cell r="D729">
            <v>0</v>
          </cell>
          <cell r="E729">
            <v>0</v>
          </cell>
          <cell r="F729">
            <v>0</v>
          </cell>
          <cell r="G729">
            <v>0</v>
          </cell>
          <cell r="H729"/>
        </row>
        <row r="730">
          <cell r="A730">
            <v>0</v>
          </cell>
          <cell r="B730">
            <v>0</v>
          </cell>
          <cell r="C730">
            <v>0</v>
          </cell>
          <cell r="D730">
            <v>0</v>
          </cell>
          <cell r="E730">
            <v>0</v>
          </cell>
          <cell r="F730">
            <v>0</v>
          </cell>
          <cell r="G730">
            <v>0</v>
          </cell>
          <cell r="H730"/>
        </row>
        <row r="731">
          <cell r="A731">
            <v>0</v>
          </cell>
          <cell r="B731">
            <v>0</v>
          </cell>
          <cell r="C731">
            <v>0</v>
          </cell>
          <cell r="D731">
            <v>0</v>
          </cell>
          <cell r="E731">
            <v>0</v>
          </cell>
          <cell r="F731">
            <v>0</v>
          </cell>
          <cell r="G731">
            <v>0</v>
          </cell>
          <cell r="H731"/>
        </row>
        <row r="732">
          <cell r="A732">
            <v>0</v>
          </cell>
          <cell r="B732">
            <v>0</v>
          </cell>
          <cell r="C732">
            <v>0</v>
          </cell>
          <cell r="D732">
            <v>0</v>
          </cell>
          <cell r="E732">
            <v>0</v>
          </cell>
          <cell r="F732">
            <v>0</v>
          </cell>
          <cell r="G732">
            <v>0</v>
          </cell>
          <cell r="H732"/>
        </row>
        <row r="733">
          <cell r="A733">
            <v>0</v>
          </cell>
          <cell r="B733">
            <v>0</v>
          </cell>
          <cell r="C733">
            <v>0</v>
          </cell>
          <cell r="D733">
            <v>0</v>
          </cell>
          <cell r="E733">
            <v>0</v>
          </cell>
          <cell r="F733">
            <v>0</v>
          </cell>
          <cell r="G733">
            <v>0</v>
          </cell>
          <cell r="H733"/>
        </row>
        <row r="734">
          <cell r="A734">
            <v>0</v>
          </cell>
          <cell r="B734">
            <v>0</v>
          </cell>
          <cell r="C734">
            <v>0</v>
          </cell>
          <cell r="D734">
            <v>0</v>
          </cell>
          <cell r="E734">
            <v>0</v>
          </cell>
          <cell r="F734">
            <v>0</v>
          </cell>
          <cell r="G734">
            <v>0</v>
          </cell>
          <cell r="H734"/>
        </row>
        <row r="735">
          <cell r="A735">
            <v>0</v>
          </cell>
          <cell r="B735">
            <v>0</v>
          </cell>
          <cell r="C735">
            <v>0</v>
          </cell>
          <cell r="D735">
            <v>0</v>
          </cell>
          <cell r="E735">
            <v>0</v>
          </cell>
          <cell r="F735">
            <v>0</v>
          </cell>
          <cell r="G735">
            <v>0</v>
          </cell>
          <cell r="H735"/>
        </row>
        <row r="736">
          <cell r="A736">
            <v>0</v>
          </cell>
          <cell r="B736">
            <v>0</v>
          </cell>
          <cell r="C736">
            <v>0</v>
          </cell>
          <cell r="D736">
            <v>0</v>
          </cell>
          <cell r="E736">
            <v>0</v>
          </cell>
          <cell r="F736">
            <v>0</v>
          </cell>
          <cell r="G736">
            <v>0</v>
          </cell>
          <cell r="H736"/>
        </row>
        <row r="737">
          <cell r="A737">
            <v>0</v>
          </cell>
          <cell r="B737">
            <v>0</v>
          </cell>
          <cell r="C737">
            <v>0</v>
          </cell>
          <cell r="D737">
            <v>0</v>
          </cell>
          <cell r="E737">
            <v>0</v>
          </cell>
          <cell r="F737">
            <v>0</v>
          </cell>
          <cell r="G737">
            <v>0</v>
          </cell>
          <cell r="H737"/>
        </row>
        <row r="738">
          <cell r="A738" t="str">
            <v>ITEM 6.2 - PÁGINA 1</v>
          </cell>
          <cell r="B738">
            <v>0</v>
          </cell>
          <cell r="C738">
            <v>0</v>
          </cell>
          <cell r="D738">
            <v>0</v>
          </cell>
          <cell r="E738">
            <v>0</v>
          </cell>
          <cell r="F738">
            <v>0</v>
          </cell>
          <cell r="G738">
            <v>0</v>
          </cell>
          <cell r="H738">
            <v>0</v>
          </cell>
        </row>
        <row r="739">
          <cell r="A739">
            <v>0</v>
          </cell>
          <cell r="B739">
            <v>0</v>
          </cell>
          <cell r="C739">
            <v>0</v>
          </cell>
          <cell r="D739">
            <v>0</v>
          </cell>
          <cell r="E739">
            <v>0</v>
          </cell>
          <cell r="F739">
            <v>0</v>
          </cell>
          <cell r="G739">
            <v>0</v>
          </cell>
          <cell r="H739"/>
        </row>
        <row r="740">
          <cell r="A740">
            <v>0</v>
          </cell>
          <cell r="B740">
            <v>0</v>
          </cell>
          <cell r="C740">
            <v>0</v>
          </cell>
          <cell r="D740">
            <v>0</v>
          </cell>
          <cell r="E740">
            <v>0</v>
          </cell>
          <cell r="F740">
            <v>0</v>
          </cell>
          <cell r="G740">
            <v>0</v>
          </cell>
          <cell r="H740"/>
        </row>
        <row r="741">
          <cell r="A741">
            <v>0</v>
          </cell>
          <cell r="B741">
            <v>0</v>
          </cell>
          <cell r="C741">
            <v>0</v>
          </cell>
          <cell r="D741">
            <v>0</v>
          </cell>
          <cell r="E741">
            <v>0</v>
          </cell>
          <cell r="F741">
            <v>0</v>
          </cell>
          <cell r="G741">
            <v>0</v>
          </cell>
          <cell r="H741"/>
        </row>
        <row r="742">
          <cell r="A742">
            <v>0</v>
          </cell>
          <cell r="B742">
            <v>0</v>
          </cell>
          <cell r="C742">
            <v>0</v>
          </cell>
          <cell r="D742">
            <v>0</v>
          </cell>
          <cell r="E742">
            <v>0</v>
          </cell>
          <cell r="F742">
            <v>0</v>
          </cell>
          <cell r="G742">
            <v>0</v>
          </cell>
          <cell r="H742"/>
        </row>
        <row r="743">
          <cell r="A743">
            <v>0</v>
          </cell>
          <cell r="B743">
            <v>0</v>
          </cell>
          <cell r="C743">
            <v>0</v>
          </cell>
          <cell r="D743">
            <v>0</v>
          </cell>
          <cell r="E743">
            <v>0</v>
          </cell>
          <cell r="F743">
            <v>0</v>
          </cell>
          <cell r="G743">
            <v>0</v>
          </cell>
          <cell r="H743"/>
        </row>
        <row r="744">
          <cell r="A744">
            <v>0</v>
          </cell>
          <cell r="B744">
            <v>0</v>
          </cell>
          <cell r="C744">
            <v>0</v>
          </cell>
          <cell r="D744">
            <v>0</v>
          </cell>
          <cell r="E744">
            <v>0</v>
          </cell>
          <cell r="F744">
            <v>0</v>
          </cell>
          <cell r="G744">
            <v>0</v>
          </cell>
          <cell r="H744"/>
        </row>
        <row r="745">
          <cell r="A745">
            <v>0</v>
          </cell>
          <cell r="B745">
            <v>0</v>
          </cell>
          <cell r="C745">
            <v>0</v>
          </cell>
          <cell r="D745">
            <v>0</v>
          </cell>
          <cell r="E745">
            <v>0</v>
          </cell>
          <cell r="F745">
            <v>0</v>
          </cell>
          <cell r="G745">
            <v>0</v>
          </cell>
          <cell r="H745"/>
        </row>
        <row r="746">
          <cell r="A746">
            <v>0</v>
          </cell>
          <cell r="B746">
            <v>0</v>
          </cell>
          <cell r="C746">
            <v>0</v>
          </cell>
          <cell r="D746">
            <v>0</v>
          </cell>
          <cell r="E746">
            <v>0</v>
          </cell>
          <cell r="F746">
            <v>0</v>
          </cell>
          <cell r="G746">
            <v>0</v>
          </cell>
          <cell r="H746"/>
        </row>
        <row r="747">
          <cell r="A747">
            <v>0</v>
          </cell>
          <cell r="B747">
            <v>0</v>
          </cell>
          <cell r="C747">
            <v>0</v>
          </cell>
          <cell r="D747">
            <v>0</v>
          </cell>
          <cell r="E747">
            <v>0</v>
          </cell>
          <cell r="F747">
            <v>0</v>
          </cell>
          <cell r="G747">
            <v>0</v>
          </cell>
          <cell r="H747"/>
        </row>
        <row r="748">
          <cell r="A748">
            <v>0</v>
          </cell>
          <cell r="B748">
            <v>0</v>
          </cell>
          <cell r="C748">
            <v>0</v>
          </cell>
          <cell r="D748">
            <v>0</v>
          </cell>
          <cell r="E748">
            <v>0</v>
          </cell>
          <cell r="F748">
            <v>0</v>
          </cell>
          <cell r="G748">
            <v>0</v>
          </cell>
          <cell r="H748"/>
        </row>
        <row r="749">
          <cell r="A749">
            <v>0</v>
          </cell>
          <cell r="B749">
            <v>0</v>
          </cell>
          <cell r="C749">
            <v>0</v>
          </cell>
          <cell r="D749">
            <v>0</v>
          </cell>
          <cell r="E749">
            <v>0</v>
          </cell>
          <cell r="F749">
            <v>0</v>
          </cell>
          <cell r="G749">
            <v>0</v>
          </cell>
          <cell r="H749"/>
        </row>
        <row r="750">
          <cell r="A750">
            <v>0</v>
          </cell>
          <cell r="B750">
            <v>0</v>
          </cell>
          <cell r="C750">
            <v>0</v>
          </cell>
          <cell r="D750">
            <v>0</v>
          </cell>
          <cell r="E750">
            <v>0</v>
          </cell>
          <cell r="F750">
            <v>0</v>
          </cell>
          <cell r="G750">
            <v>0</v>
          </cell>
          <cell r="H750"/>
        </row>
        <row r="751">
          <cell r="A751">
            <v>0</v>
          </cell>
          <cell r="B751">
            <v>0</v>
          </cell>
          <cell r="C751">
            <v>0</v>
          </cell>
          <cell r="D751">
            <v>0</v>
          </cell>
          <cell r="E751">
            <v>0</v>
          </cell>
          <cell r="F751">
            <v>0</v>
          </cell>
          <cell r="G751">
            <v>0</v>
          </cell>
          <cell r="H751"/>
        </row>
        <row r="752">
          <cell r="A752">
            <v>0</v>
          </cell>
          <cell r="B752">
            <v>0</v>
          </cell>
          <cell r="C752">
            <v>0</v>
          </cell>
          <cell r="D752">
            <v>0</v>
          </cell>
          <cell r="E752">
            <v>0</v>
          </cell>
          <cell r="F752">
            <v>0</v>
          </cell>
          <cell r="G752">
            <v>0</v>
          </cell>
          <cell r="H752"/>
        </row>
        <row r="753">
          <cell r="A753">
            <v>0</v>
          </cell>
          <cell r="B753">
            <v>0</v>
          </cell>
          <cell r="C753">
            <v>0</v>
          </cell>
          <cell r="D753">
            <v>0</v>
          </cell>
          <cell r="E753">
            <v>0</v>
          </cell>
          <cell r="F753">
            <v>0</v>
          </cell>
          <cell r="G753">
            <v>0</v>
          </cell>
          <cell r="H753"/>
        </row>
        <row r="754">
          <cell r="A754">
            <v>0</v>
          </cell>
          <cell r="B754">
            <v>0</v>
          </cell>
          <cell r="C754">
            <v>0</v>
          </cell>
          <cell r="D754">
            <v>0</v>
          </cell>
          <cell r="E754">
            <v>0</v>
          </cell>
          <cell r="F754">
            <v>0</v>
          </cell>
          <cell r="G754">
            <v>0</v>
          </cell>
          <cell r="H754"/>
        </row>
        <row r="755">
          <cell r="A755">
            <v>0</v>
          </cell>
          <cell r="B755">
            <v>0</v>
          </cell>
          <cell r="C755">
            <v>0</v>
          </cell>
          <cell r="D755">
            <v>0</v>
          </cell>
          <cell r="E755">
            <v>0</v>
          </cell>
          <cell r="F755">
            <v>0</v>
          </cell>
          <cell r="G755">
            <v>0</v>
          </cell>
          <cell r="H755"/>
        </row>
        <row r="756">
          <cell r="A756" t="str">
            <v>TOTAL CANTIDAD ITEM 6.2</v>
          </cell>
          <cell r="B756">
            <v>0</v>
          </cell>
          <cell r="C756">
            <v>0</v>
          </cell>
          <cell r="D756">
            <v>0</v>
          </cell>
          <cell r="E756">
            <v>0</v>
          </cell>
          <cell r="F756">
            <v>0</v>
          </cell>
          <cell r="G756">
            <v>0</v>
          </cell>
          <cell r="H756">
            <v>30</v>
          </cell>
        </row>
        <row r="757">
          <cell r="A757" t="str">
            <v>INSERTE PLANO, GRÁFICO O ESQUEMA AQUÍ</v>
          </cell>
          <cell r="B757">
            <v>0</v>
          </cell>
          <cell r="C757">
            <v>0</v>
          </cell>
          <cell r="D757">
            <v>0</v>
          </cell>
          <cell r="E757">
            <v>0</v>
          </cell>
          <cell r="F757">
            <v>0</v>
          </cell>
          <cell r="G757">
            <v>0</v>
          </cell>
          <cell r="H757">
            <v>0</v>
          </cell>
        </row>
        <row r="758">
          <cell r="A758">
            <v>0</v>
          </cell>
          <cell r="B758">
            <v>0</v>
          </cell>
          <cell r="C758">
            <v>0</v>
          </cell>
          <cell r="D758">
            <v>0</v>
          </cell>
          <cell r="E758">
            <v>0</v>
          </cell>
          <cell r="F758">
            <v>0</v>
          </cell>
          <cell r="G758">
            <v>0</v>
          </cell>
          <cell r="H758">
            <v>0</v>
          </cell>
        </row>
        <row r="759">
          <cell r="A759">
            <v>0</v>
          </cell>
          <cell r="B759">
            <v>0</v>
          </cell>
          <cell r="C759">
            <v>0</v>
          </cell>
          <cell r="D759">
            <v>0</v>
          </cell>
          <cell r="E759">
            <v>0</v>
          </cell>
          <cell r="F759">
            <v>0</v>
          </cell>
          <cell r="G759">
            <v>0</v>
          </cell>
          <cell r="H759">
            <v>0</v>
          </cell>
        </row>
        <row r="760">
          <cell r="A760">
            <v>0</v>
          </cell>
          <cell r="B760">
            <v>0</v>
          </cell>
          <cell r="C760">
            <v>0</v>
          </cell>
          <cell r="D760">
            <v>0</v>
          </cell>
          <cell r="E760">
            <v>0</v>
          </cell>
          <cell r="F760">
            <v>0</v>
          </cell>
          <cell r="G760">
            <v>0</v>
          </cell>
          <cell r="H760">
            <v>0</v>
          </cell>
        </row>
        <row r="761">
          <cell r="A761">
            <v>0</v>
          </cell>
          <cell r="B761">
            <v>0</v>
          </cell>
          <cell r="C761">
            <v>0</v>
          </cell>
          <cell r="D761">
            <v>0</v>
          </cell>
          <cell r="E761">
            <v>0</v>
          </cell>
          <cell r="F761">
            <v>0</v>
          </cell>
          <cell r="G761">
            <v>0</v>
          </cell>
          <cell r="H761">
            <v>0</v>
          </cell>
        </row>
        <row r="762">
          <cell r="A762">
            <v>0</v>
          </cell>
          <cell r="B762">
            <v>0</v>
          </cell>
          <cell r="C762">
            <v>0</v>
          </cell>
          <cell r="D762">
            <v>0</v>
          </cell>
          <cell r="E762">
            <v>0</v>
          </cell>
          <cell r="F762">
            <v>0</v>
          </cell>
          <cell r="G762">
            <v>0</v>
          </cell>
          <cell r="H762">
            <v>0</v>
          </cell>
        </row>
        <row r="763">
          <cell r="A763">
            <v>0</v>
          </cell>
          <cell r="B763">
            <v>0</v>
          </cell>
          <cell r="C763">
            <v>0</v>
          </cell>
          <cell r="D763">
            <v>0</v>
          </cell>
          <cell r="E763">
            <v>0</v>
          </cell>
          <cell r="F763">
            <v>0</v>
          </cell>
          <cell r="G763">
            <v>0</v>
          </cell>
          <cell r="H763">
            <v>0</v>
          </cell>
        </row>
        <row r="764">
          <cell r="A764">
            <v>0</v>
          </cell>
          <cell r="B764">
            <v>0</v>
          </cell>
          <cell r="C764">
            <v>0</v>
          </cell>
          <cell r="D764">
            <v>0</v>
          </cell>
          <cell r="E764">
            <v>0</v>
          </cell>
          <cell r="F764">
            <v>0</v>
          </cell>
          <cell r="G764">
            <v>0</v>
          </cell>
          <cell r="H764">
            <v>0</v>
          </cell>
        </row>
        <row r="765">
          <cell r="A765">
            <v>0</v>
          </cell>
          <cell r="B765">
            <v>0</v>
          </cell>
          <cell r="C765">
            <v>0</v>
          </cell>
          <cell r="D765">
            <v>0</v>
          </cell>
          <cell r="E765">
            <v>0</v>
          </cell>
          <cell r="F765">
            <v>0</v>
          </cell>
          <cell r="G765">
            <v>0</v>
          </cell>
          <cell r="H765">
            <v>0</v>
          </cell>
        </row>
        <row r="766">
          <cell r="A766">
            <v>0</v>
          </cell>
          <cell r="B766">
            <v>0</v>
          </cell>
          <cell r="C766">
            <v>0</v>
          </cell>
          <cell r="D766">
            <v>0</v>
          </cell>
          <cell r="E766">
            <v>0</v>
          </cell>
          <cell r="F766">
            <v>0</v>
          </cell>
          <cell r="G766">
            <v>0</v>
          </cell>
          <cell r="H766">
            <v>0</v>
          </cell>
        </row>
        <row r="767">
          <cell r="A767">
            <v>0</v>
          </cell>
          <cell r="B767">
            <v>0</v>
          </cell>
          <cell r="C767">
            <v>0</v>
          </cell>
          <cell r="D767">
            <v>0</v>
          </cell>
          <cell r="E767">
            <v>0</v>
          </cell>
          <cell r="F767">
            <v>0</v>
          </cell>
          <cell r="G767">
            <v>0</v>
          </cell>
          <cell r="H767">
            <v>0</v>
          </cell>
        </row>
        <row r="768">
          <cell r="A768">
            <v>0</v>
          </cell>
          <cell r="B768">
            <v>0</v>
          </cell>
          <cell r="C768">
            <v>0</v>
          </cell>
          <cell r="D768">
            <v>0</v>
          </cell>
          <cell r="E768">
            <v>0</v>
          </cell>
          <cell r="F768">
            <v>0</v>
          </cell>
          <cell r="G768">
            <v>0</v>
          </cell>
          <cell r="H768">
            <v>0</v>
          </cell>
        </row>
        <row r="769">
          <cell r="A769">
            <v>0</v>
          </cell>
          <cell r="B769">
            <v>0</v>
          </cell>
          <cell r="C769">
            <v>0</v>
          </cell>
          <cell r="D769">
            <v>0</v>
          </cell>
          <cell r="E769">
            <v>0</v>
          </cell>
          <cell r="F769">
            <v>0</v>
          </cell>
          <cell r="G769">
            <v>0</v>
          </cell>
          <cell r="H769">
            <v>0</v>
          </cell>
        </row>
        <row r="770">
          <cell r="A770">
            <v>0</v>
          </cell>
          <cell r="B770">
            <v>0</v>
          </cell>
          <cell r="C770">
            <v>0</v>
          </cell>
          <cell r="D770">
            <v>0</v>
          </cell>
          <cell r="E770">
            <v>0</v>
          </cell>
          <cell r="F770">
            <v>0</v>
          </cell>
          <cell r="G770">
            <v>0</v>
          </cell>
          <cell r="H770">
            <v>0</v>
          </cell>
        </row>
        <row r="771">
          <cell r="A771">
            <v>0</v>
          </cell>
          <cell r="B771">
            <v>0</v>
          </cell>
          <cell r="C771">
            <v>0</v>
          </cell>
          <cell r="D771">
            <v>0</v>
          </cell>
          <cell r="E771">
            <v>0</v>
          </cell>
          <cell r="F771">
            <v>0</v>
          </cell>
          <cell r="G771">
            <v>0</v>
          </cell>
          <cell r="H771">
            <v>0</v>
          </cell>
        </row>
        <row r="772">
          <cell r="A772">
            <v>0</v>
          </cell>
          <cell r="B772">
            <v>0</v>
          </cell>
          <cell r="C772">
            <v>0</v>
          </cell>
          <cell r="D772">
            <v>0</v>
          </cell>
          <cell r="E772">
            <v>0</v>
          </cell>
          <cell r="F772">
            <v>0</v>
          </cell>
          <cell r="G772">
            <v>0</v>
          </cell>
          <cell r="H772">
            <v>0</v>
          </cell>
        </row>
        <row r="773">
          <cell r="A773">
            <v>0</v>
          </cell>
          <cell r="B773">
            <v>0</v>
          </cell>
          <cell r="C773">
            <v>0</v>
          </cell>
          <cell r="D773">
            <v>0</v>
          </cell>
          <cell r="E773">
            <v>0</v>
          </cell>
          <cell r="F773">
            <v>0</v>
          </cell>
          <cell r="G773">
            <v>0</v>
          </cell>
          <cell r="H773">
            <v>0</v>
          </cell>
        </row>
        <row r="774">
          <cell r="A774">
            <v>0</v>
          </cell>
          <cell r="B774">
            <v>0</v>
          </cell>
          <cell r="C774">
            <v>0</v>
          </cell>
          <cell r="D774">
            <v>0</v>
          </cell>
          <cell r="E774">
            <v>0</v>
          </cell>
          <cell r="F774">
            <v>0</v>
          </cell>
          <cell r="G774">
            <v>0</v>
          </cell>
          <cell r="H774">
            <v>0</v>
          </cell>
        </row>
        <row r="775">
          <cell r="A775">
            <v>0</v>
          </cell>
          <cell r="B775">
            <v>0</v>
          </cell>
          <cell r="C775">
            <v>0</v>
          </cell>
          <cell r="D775">
            <v>0</v>
          </cell>
          <cell r="E775">
            <v>0</v>
          </cell>
          <cell r="F775">
            <v>0</v>
          </cell>
          <cell r="G775">
            <v>0</v>
          </cell>
          <cell r="H775">
            <v>0</v>
          </cell>
        </row>
        <row r="776">
          <cell r="A776">
            <v>0</v>
          </cell>
          <cell r="B776">
            <v>0</v>
          </cell>
          <cell r="C776">
            <v>0</v>
          </cell>
          <cell r="D776">
            <v>0</v>
          </cell>
          <cell r="E776">
            <v>0</v>
          </cell>
          <cell r="F776">
            <v>0</v>
          </cell>
          <cell r="G776">
            <v>0</v>
          </cell>
          <cell r="H776">
            <v>0</v>
          </cell>
        </row>
        <row r="777">
          <cell r="A777">
            <v>0</v>
          </cell>
          <cell r="C777">
            <v>0</v>
          </cell>
          <cell r="D777">
            <v>0</v>
          </cell>
          <cell r="E777">
            <v>0</v>
          </cell>
          <cell r="F777">
            <v>0</v>
          </cell>
          <cell r="G777">
            <v>0</v>
          </cell>
        </row>
        <row r="778">
          <cell r="A778">
            <v>0</v>
          </cell>
          <cell r="C778">
            <v>0</v>
          </cell>
          <cell r="D778">
            <v>0</v>
          </cell>
          <cell r="E778">
            <v>0</v>
          </cell>
          <cell r="F778">
            <v>0</v>
          </cell>
          <cell r="G778">
            <v>0</v>
          </cell>
        </row>
        <row r="779">
          <cell r="A779">
            <v>0</v>
          </cell>
          <cell r="B779">
            <v>0</v>
          </cell>
          <cell r="C779">
            <v>0</v>
          </cell>
          <cell r="D779">
            <v>0</v>
          </cell>
          <cell r="E779">
            <v>0</v>
          </cell>
          <cell r="F779">
            <v>0</v>
          </cell>
          <cell r="G779">
            <v>0</v>
          </cell>
        </row>
        <row r="780">
          <cell r="A780">
            <v>0</v>
          </cell>
          <cell r="B780" t="str">
            <v>OVIDIO HURTADO MOSQUERA</v>
          </cell>
          <cell r="C780">
            <v>0</v>
          </cell>
          <cell r="D780">
            <v>0</v>
          </cell>
          <cell r="E780">
            <v>0</v>
          </cell>
          <cell r="F780">
            <v>0</v>
          </cell>
          <cell r="G780">
            <v>0</v>
          </cell>
        </row>
        <row r="781">
          <cell r="A781">
            <v>0</v>
          </cell>
          <cell r="B781" t="str">
            <v>Consultor</v>
          </cell>
          <cell r="C781">
            <v>0</v>
          </cell>
          <cell r="D781">
            <v>0</v>
          </cell>
          <cell r="E781">
            <v>0</v>
          </cell>
          <cell r="F781">
            <v>0</v>
          </cell>
          <cell r="G781">
            <v>0</v>
          </cell>
        </row>
        <row r="782">
          <cell r="A782">
            <v>0</v>
          </cell>
          <cell r="B782" t="str">
            <v>Consultor</v>
          </cell>
          <cell r="C782">
            <v>0</v>
          </cell>
          <cell r="D782">
            <v>0</v>
          </cell>
          <cell r="E782">
            <v>0</v>
          </cell>
          <cell r="F782">
            <v>0</v>
          </cell>
          <cell r="G782">
            <v>0</v>
          </cell>
        </row>
        <row r="783">
          <cell r="A783">
            <v>0</v>
          </cell>
          <cell r="B783" t="str">
            <v>M.P. 05202-260189 ANT</v>
          </cell>
          <cell r="C783" t="str">
            <v>ITEM 6.2 - PÁGINA 2</v>
          </cell>
          <cell r="D783">
            <v>0</v>
          </cell>
          <cell r="E783">
            <v>0</v>
          </cell>
          <cell r="F783">
            <v>0</v>
          </cell>
          <cell r="G783">
            <v>0</v>
          </cell>
          <cell r="H783">
            <v>0</v>
          </cell>
        </row>
        <row r="784">
          <cell r="A784" t="str">
            <v>DEPARTAMENTO DE ANTIOQUIA</v>
          </cell>
          <cell r="B784">
            <v>0</v>
          </cell>
          <cell r="C784">
            <v>0</v>
          </cell>
          <cell r="D784">
            <v>0</v>
          </cell>
          <cell r="E784">
            <v>0</v>
          </cell>
          <cell r="F784">
            <v>0</v>
          </cell>
          <cell r="G784">
            <v>0</v>
          </cell>
          <cell r="H784">
            <v>0</v>
          </cell>
        </row>
        <row r="785">
          <cell r="A785" t="str">
            <v>MUNICIPIO DE SAN VICENTE FERRER</v>
          </cell>
          <cell r="B785">
            <v>0</v>
          </cell>
          <cell r="C785">
            <v>0</v>
          </cell>
          <cell r="D785">
            <v>0</v>
          </cell>
          <cell r="E785">
            <v>0</v>
          </cell>
          <cell r="F785">
            <v>0</v>
          </cell>
          <cell r="G785">
            <v>0</v>
          </cell>
          <cell r="H785">
            <v>0</v>
          </cell>
        </row>
        <row r="786">
          <cell r="A786" t="str">
            <v>PROYECTO:  INTERVENCION DE CALLEJONES EN LA ZONA URBANA DEL MUNICIPIO SAN VICENTE FERRER_CALLEJÓN 01-COCIACA</v>
          </cell>
          <cell r="B786">
            <v>0</v>
          </cell>
          <cell r="C786">
            <v>0</v>
          </cell>
          <cell r="D786">
            <v>0</v>
          </cell>
          <cell r="E786">
            <v>0</v>
          </cell>
          <cell r="F786">
            <v>0</v>
          </cell>
          <cell r="G786">
            <v>0</v>
          </cell>
          <cell r="H786">
            <v>0</v>
          </cell>
        </row>
        <row r="787">
          <cell r="A787">
            <v>0</v>
          </cell>
          <cell r="C787">
            <v>0</v>
          </cell>
          <cell r="D787">
            <v>0</v>
          </cell>
          <cell r="E787">
            <v>0</v>
          </cell>
          <cell r="F787">
            <v>0</v>
          </cell>
          <cell r="G787">
            <v>0</v>
          </cell>
          <cell r="H787">
            <v>0</v>
          </cell>
        </row>
        <row r="788">
          <cell r="A788" t="str">
            <v>MEMORIAS DE OBRA</v>
          </cell>
          <cell r="B788">
            <v>0</v>
          </cell>
          <cell r="C788">
            <v>0</v>
          </cell>
          <cell r="D788">
            <v>0</v>
          </cell>
          <cell r="E788">
            <v>0</v>
          </cell>
          <cell r="F788">
            <v>0</v>
          </cell>
          <cell r="G788">
            <v>0</v>
          </cell>
          <cell r="H788">
            <v>0</v>
          </cell>
        </row>
        <row r="790">
          <cell r="A790" t="str">
            <v>ITEM</v>
          </cell>
          <cell r="B790" t="str">
            <v>DESCRIPCIÓN</v>
          </cell>
          <cell r="C790">
            <v>0</v>
          </cell>
          <cell r="D790">
            <v>0</v>
          </cell>
          <cell r="E790">
            <v>0</v>
          </cell>
          <cell r="F790">
            <v>0</v>
          </cell>
          <cell r="G790" t="str">
            <v>UNIDAD</v>
          </cell>
          <cell r="H790" t="str">
            <v>CANTIDAD</v>
          </cell>
        </row>
        <row r="791">
          <cell r="A791" t="str">
            <v>6.3</v>
          </cell>
          <cell r="B791" t="str">
            <v>construccion de caja de inspeccion de (0,80 X 0,80)m en concreto clase D 21mpa, incluye tapa</v>
          </cell>
          <cell r="C791">
            <v>0</v>
          </cell>
          <cell r="D791">
            <v>0</v>
          </cell>
          <cell r="E791">
            <v>0</v>
          </cell>
          <cell r="F791">
            <v>0</v>
          </cell>
          <cell r="G791" t="str">
            <v>und</v>
          </cell>
          <cell r="H791">
            <v>2</v>
          </cell>
        </row>
        <row r="792">
          <cell r="A792">
            <v>0</v>
          </cell>
          <cell r="B792">
            <v>0</v>
          </cell>
          <cell r="C792">
            <v>0</v>
          </cell>
          <cell r="D792">
            <v>0</v>
          </cell>
          <cell r="E792">
            <v>0</v>
          </cell>
          <cell r="F792">
            <v>0</v>
          </cell>
          <cell r="G792">
            <v>0</v>
          </cell>
        </row>
        <row r="793">
          <cell r="A793" t="str">
            <v>DETALLE</v>
          </cell>
          <cell r="B793">
            <v>0</v>
          </cell>
          <cell r="C793" t="str">
            <v>FACTOR</v>
          </cell>
          <cell r="D793" t="str">
            <v>CANTIDAD</v>
          </cell>
          <cell r="E793" t="str">
            <v>A (ML)</v>
          </cell>
          <cell r="F793" t="str">
            <v>B (M2)</v>
          </cell>
          <cell r="G793" t="str">
            <v>C (M3)</v>
          </cell>
          <cell r="H793" t="str">
            <v>TOTAL</v>
          </cell>
        </row>
        <row r="794">
          <cell r="A794" t="str">
            <v>Cajas de inspección</v>
          </cell>
          <cell r="B794">
            <v>0</v>
          </cell>
          <cell r="C794">
            <v>1</v>
          </cell>
          <cell r="D794">
            <v>2</v>
          </cell>
          <cell r="E794">
            <v>0</v>
          </cell>
          <cell r="F794">
            <v>0</v>
          </cell>
          <cell r="G794">
            <v>0</v>
          </cell>
          <cell r="H794">
            <v>2</v>
          </cell>
        </row>
        <row r="795">
          <cell r="A795">
            <v>0</v>
          </cell>
          <cell r="B795">
            <v>0</v>
          </cell>
          <cell r="C795">
            <v>0</v>
          </cell>
          <cell r="D795">
            <v>0</v>
          </cell>
          <cell r="E795">
            <v>0</v>
          </cell>
          <cell r="F795">
            <v>0</v>
          </cell>
          <cell r="G795">
            <v>0</v>
          </cell>
          <cell r="H795"/>
        </row>
        <row r="796">
          <cell r="A796">
            <v>0</v>
          </cell>
          <cell r="B796">
            <v>0</v>
          </cell>
          <cell r="C796">
            <v>0</v>
          </cell>
          <cell r="D796">
            <v>0</v>
          </cell>
          <cell r="E796">
            <v>0</v>
          </cell>
          <cell r="F796">
            <v>0</v>
          </cell>
          <cell r="G796">
            <v>0</v>
          </cell>
          <cell r="H796"/>
        </row>
        <row r="797">
          <cell r="A797">
            <v>0</v>
          </cell>
          <cell r="B797">
            <v>0</v>
          </cell>
          <cell r="C797">
            <v>0</v>
          </cell>
          <cell r="D797">
            <v>0</v>
          </cell>
          <cell r="E797">
            <v>0</v>
          </cell>
          <cell r="F797">
            <v>0</v>
          </cell>
          <cell r="G797">
            <v>0</v>
          </cell>
          <cell r="H797"/>
        </row>
        <row r="798">
          <cell r="A798">
            <v>0</v>
          </cell>
          <cell r="B798">
            <v>0</v>
          </cell>
          <cell r="C798">
            <v>0</v>
          </cell>
          <cell r="D798">
            <v>0</v>
          </cell>
          <cell r="E798">
            <v>0</v>
          </cell>
          <cell r="F798">
            <v>0</v>
          </cell>
          <cell r="G798">
            <v>0</v>
          </cell>
          <cell r="H798"/>
        </row>
        <row r="799">
          <cell r="A799">
            <v>0</v>
          </cell>
          <cell r="B799">
            <v>0</v>
          </cell>
          <cell r="C799">
            <v>0</v>
          </cell>
          <cell r="D799">
            <v>0</v>
          </cell>
          <cell r="E799">
            <v>0</v>
          </cell>
          <cell r="F799">
            <v>0</v>
          </cell>
          <cell r="G799">
            <v>0</v>
          </cell>
          <cell r="H799"/>
        </row>
        <row r="800">
          <cell r="A800">
            <v>0</v>
          </cell>
          <cell r="B800">
            <v>0</v>
          </cell>
          <cell r="C800">
            <v>0</v>
          </cell>
          <cell r="D800">
            <v>0</v>
          </cell>
          <cell r="E800">
            <v>0</v>
          </cell>
          <cell r="F800">
            <v>0</v>
          </cell>
          <cell r="G800">
            <v>0</v>
          </cell>
          <cell r="H800"/>
        </row>
        <row r="801">
          <cell r="A801">
            <v>0</v>
          </cell>
          <cell r="B801">
            <v>0</v>
          </cell>
          <cell r="C801">
            <v>0</v>
          </cell>
          <cell r="D801">
            <v>0</v>
          </cell>
          <cell r="E801">
            <v>0</v>
          </cell>
          <cell r="F801">
            <v>0</v>
          </cell>
          <cell r="G801">
            <v>0</v>
          </cell>
          <cell r="H801"/>
        </row>
        <row r="802">
          <cell r="A802">
            <v>0</v>
          </cell>
          <cell r="B802">
            <v>0</v>
          </cell>
          <cell r="C802">
            <v>0</v>
          </cell>
          <cell r="D802">
            <v>0</v>
          </cell>
          <cell r="E802">
            <v>0</v>
          </cell>
          <cell r="F802">
            <v>0</v>
          </cell>
          <cell r="G802">
            <v>0</v>
          </cell>
          <cell r="H802"/>
        </row>
        <row r="803">
          <cell r="A803">
            <v>0</v>
          </cell>
          <cell r="B803">
            <v>0</v>
          </cell>
          <cell r="C803">
            <v>0</v>
          </cell>
          <cell r="D803">
            <v>0</v>
          </cell>
          <cell r="E803">
            <v>0</v>
          </cell>
          <cell r="F803">
            <v>0</v>
          </cell>
          <cell r="G803">
            <v>0</v>
          </cell>
          <cell r="H803"/>
        </row>
        <row r="804">
          <cell r="A804">
            <v>0</v>
          </cell>
          <cell r="B804">
            <v>0</v>
          </cell>
          <cell r="C804">
            <v>0</v>
          </cell>
          <cell r="D804">
            <v>0</v>
          </cell>
          <cell r="E804">
            <v>0</v>
          </cell>
          <cell r="F804">
            <v>0</v>
          </cell>
          <cell r="G804">
            <v>0</v>
          </cell>
          <cell r="H804"/>
        </row>
        <row r="805">
          <cell r="A805">
            <v>0</v>
          </cell>
          <cell r="B805">
            <v>0</v>
          </cell>
          <cell r="C805">
            <v>0</v>
          </cell>
          <cell r="D805">
            <v>0</v>
          </cell>
          <cell r="E805">
            <v>0</v>
          </cell>
          <cell r="F805">
            <v>0</v>
          </cell>
          <cell r="G805">
            <v>0</v>
          </cell>
          <cell r="H805"/>
        </row>
        <row r="806">
          <cell r="A806">
            <v>0</v>
          </cell>
          <cell r="B806">
            <v>0</v>
          </cell>
          <cell r="C806">
            <v>0</v>
          </cell>
          <cell r="D806">
            <v>0</v>
          </cell>
          <cell r="E806">
            <v>0</v>
          </cell>
          <cell r="F806">
            <v>0</v>
          </cell>
          <cell r="G806">
            <v>0</v>
          </cell>
          <cell r="H806"/>
        </row>
        <row r="807">
          <cell r="A807">
            <v>0</v>
          </cell>
          <cell r="B807">
            <v>0</v>
          </cell>
          <cell r="C807">
            <v>0</v>
          </cell>
          <cell r="D807">
            <v>0</v>
          </cell>
          <cell r="E807">
            <v>0</v>
          </cell>
          <cell r="F807">
            <v>0</v>
          </cell>
          <cell r="G807">
            <v>0</v>
          </cell>
          <cell r="H807"/>
        </row>
        <row r="808">
          <cell r="A808">
            <v>0</v>
          </cell>
          <cell r="B808">
            <v>0</v>
          </cell>
          <cell r="C808">
            <v>0</v>
          </cell>
          <cell r="D808">
            <v>0</v>
          </cell>
          <cell r="E808">
            <v>0</v>
          </cell>
          <cell r="F808">
            <v>0</v>
          </cell>
          <cell r="G808">
            <v>0</v>
          </cell>
          <cell r="H808"/>
        </row>
        <row r="809">
          <cell r="A809">
            <v>0</v>
          </cell>
          <cell r="B809">
            <v>0</v>
          </cell>
          <cell r="C809">
            <v>0</v>
          </cell>
          <cell r="D809">
            <v>0</v>
          </cell>
          <cell r="E809">
            <v>0</v>
          </cell>
          <cell r="F809">
            <v>0</v>
          </cell>
          <cell r="G809">
            <v>0</v>
          </cell>
          <cell r="H809"/>
        </row>
        <row r="810">
          <cell r="A810">
            <v>0</v>
          </cell>
          <cell r="B810">
            <v>0</v>
          </cell>
          <cell r="C810">
            <v>0</v>
          </cell>
          <cell r="D810">
            <v>0</v>
          </cell>
          <cell r="E810">
            <v>0</v>
          </cell>
          <cell r="F810">
            <v>0</v>
          </cell>
          <cell r="G810">
            <v>0</v>
          </cell>
          <cell r="H810"/>
        </row>
        <row r="811">
          <cell r="A811">
            <v>0</v>
          </cell>
          <cell r="B811">
            <v>0</v>
          </cell>
          <cell r="C811">
            <v>0</v>
          </cell>
          <cell r="D811">
            <v>0</v>
          </cell>
          <cell r="E811">
            <v>0</v>
          </cell>
          <cell r="F811">
            <v>0</v>
          </cell>
          <cell r="G811">
            <v>0</v>
          </cell>
          <cell r="H811"/>
        </row>
        <row r="812">
          <cell r="A812">
            <v>0</v>
          </cell>
          <cell r="B812">
            <v>0</v>
          </cell>
          <cell r="C812">
            <v>0</v>
          </cell>
          <cell r="D812">
            <v>0</v>
          </cell>
          <cell r="E812">
            <v>0</v>
          </cell>
          <cell r="F812">
            <v>0</v>
          </cell>
          <cell r="G812">
            <v>0</v>
          </cell>
          <cell r="H812"/>
        </row>
        <row r="813">
          <cell r="A813">
            <v>0</v>
          </cell>
          <cell r="B813">
            <v>0</v>
          </cell>
          <cell r="C813">
            <v>0</v>
          </cell>
          <cell r="D813">
            <v>0</v>
          </cell>
          <cell r="E813">
            <v>0</v>
          </cell>
          <cell r="F813">
            <v>0</v>
          </cell>
          <cell r="G813">
            <v>0</v>
          </cell>
          <cell r="H813"/>
        </row>
        <row r="814">
          <cell r="A814">
            <v>0</v>
          </cell>
          <cell r="B814">
            <v>0</v>
          </cell>
          <cell r="C814">
            <v>0</v>
          </cell>
          <cell r="D814">
            <v>0</v>
          </cell>
          <cell r="E814">
            <v>0</v>
          </cell>
          <cell r="F814">
            <v>0</v>
          </cell>
          <cell r="G814">
            <v>0</v>
          </cell>
          <cell r="H814"/>
        </row>
        <row r="815">
          <cell r="A815">
            <v>0</v>
          </cell>
          <cell r="B815">
            <v>0</v>
          </cell>
          <cell r="C815">
            <v>0</v>
          </cell>
          <cell r="D815">
            <v>0</v>
          </cell>
          <cell r="E815">
            <v>0</v>
          </cell>
          <cell r="F815">
            <v>0</v>
          </cell>
          <cell r="G815">
            <v>0</v>
          </cell>
          <cell r="H815"/>
        </row>
        <row r="816">
          <cell r="A816">
            <v>0</v>
          </cell>
          <cell r="B816">
            <v>0</v>
          </cell>
          <cell r="C816">
            <v>0</v>
          </cell>
          <cell r="D816">
            <v>0</v>
          </cell>
          <cell r="E816">
            <v>0</v>
          </cell>
          <cell r="F816">
            <v>0</v>
          </cell>
          <cell r="G816">
            <v>0</v>
          </cell>
          <cell r="H816"/>
        </row>
        <row r="817">
          <cell r="A817">
            <v>0</v>
          </cell>
          <cell r="B817">
            <v>0</v>
          </cell>
          <cell r="C817">
            <v>0</v>
          </cell>
          <cell r="D817">
            <v>0</v>
          </cell>
          <cell r="E817">
            <v>0</v>
          </cell>
          <cell r="F817">
            <v>0</v>
          </cell>
          <cell r="G817">
            <v>0</v>
          </cell>
          <cell r="H817"/>
        </row>
        <row r="818">
          <cell r="A818">
            <v>0</v>
          </cell>
          <cell r="B818">
            <v>0</v>
          </cell>
          <cell r="C818">
            <v>0</v>
          </cell>
          <cell r="D818">
            <v>0</v>
          </cell>
          <cell r="E818">
            <v>0</v>
          </cell>
          <cell r="F818">
            <v>0</v>
          </cell>
          <cell r="G818">
            <v>0</v>
          </cell>
          <cell r="H818"/>
        </row>
        <row r="819">
          <cell r="A819">
            <v>0</v>
          </cell>
          <cell r="B819">
            <v>0</v>
          </cell>
          <cell r="C819">
            <v>0</v>
          </cell>
          <cell r="D819">
            <v>0</v>
          </cell>
          <cell r="E819">
            <v>0</v>
          </cell>
          <cell r="F819">
            <v>0</v>
          </cell>
          <cell r="G819">
            <v>0</v>
          </cell>
          <cell r="H819"/>
        </row>
        <row r="820">
          <cell r="A820">
            <v>0</v>
          </cell>
          <cell r="B820">
            <v>0</v>
          </cell>
          <cell r="C820">
            <v>0</v>
          </cell>
          <cell r="D820">
            <v>0</v>
          </cell>
          <cell r="E820">
            <v>0</v>
          </cell>
          <cell r="F820">
            <v>0</v>
          </cell>
          <cell r="G820">
            <v>0</v>
          </cell>
          <cell r="H820"/>
        </row>
        <row r="821">
          <cell r="A821">
            <v>0</v>
          </cell>
          <cell r="B821">
            <v>0</v>
          </cell>
          <cell r="C821">
            <v>0</v>
          </cell>
          <cell r="D821">
            <v>0</v>
          </cell>
          <cell r="E821">
            <v>0</v>
          </cell>
          <cell r="F821">
            <v>0</v>
          </cell>
          <cell r="G821">
            <v>0</v>
          </cell>
          <cell r="H821"/>
        </row>
        <row r="822">
          <cell r="A822">
            <v>0</v>
          </cell>
          <cell r="B822">
            <v>0</v>
          </cell>
          <cell r="C822">
            <v>0</v>
          </cell>
          <cell r="D822">
            <v>0</v>
          </cell>
          <cell r="E822">
            <v>0</v>
          </cell>
          <cell r="F822">
            <v>0</v>
          </cell>
          <cell r="G822">
            <v>0</v>
          </cell>
          <cell r="H822"/>
        </row>
        <row r="823">
          <cell r="A823">
            <v>0</v>
          </cell>
          <cell r="B823">
            <v>0</v>
          </cell>
          <cell r="C823">
            <v>0</v>
          </cell>
          <cell r="D823">
            <v>0</v>
          </cell>
          <cell r="E823">
            <v>0</v>
          </cell>
          <cell r="F823">
            <v>0</v>
          </cell>
          <cell r="G823">
            <v>0</v>
          </cell>
          <cell r="H823"/>
        </row>
        <row r="824">
          <cell r="A824">
            <v>0</v>
          </cell>
          <cell r="B824">
            <v>0</v>
          </cell>
          <cell r="C824">
            <v>0</v>
          </cell>
          <cell r="D824">
            <v>0</v>
          </cell>
          <cell r="E824">
            <v>0</v>
          </cell>
          <cell r="F824">
            <v>0</v>
          </cell>
          <cell r="G824">
            <v>0</v>
          </cell>
          <cell r="H824"/>
        </row>
        <row r="825">
          <cell r="A825" t="str">
            <v>ITEM 6.3 - PÁGINA 1</v>
          </cell>
          <cell r="B825">
            <v>0</v>
          </cell>
          <cell r="C825">
            <v>0</v>
          </cell>
          <cell r="D825">
            <v>0</v>
          </cell>
          <cell r="E825">
            <v>0</v>
          </cell>
          <cell r="F825">
            <v>0</v>
          </cell>
          <cell r="G825">
            <v>0</v>
          </cell>
          <cell r="H825">
            <v>0</v>
          </cell>
        </row>
        <row r="826">
          <cell r="A826">
            <v>0</v>
          </cell>
          <cell r="B826">
            <v>0</v>
          </cell>
          <cell r="C826">
            <v>0</v>
          </cell>
          <cell r="D826">
            <v>0</v>
          </cell>
          <cell r="E826">
            <v>0</v>
          </cell>
          <cell r="F826">
            <v>0</v>
          </cell>
          <cell r="G826">
            <v>0</v>
          </cell>
          <cell r="H826"/>
        </row>
        <row r="827">
          <cell r="A827">
            <v>0</v>
          </cell>
          <cell r="B827">
            <v>0</v>
          </cell>
          <cell r="C827">
            <v>0</v>
          </cell>
          <cell r="D827">
            <v>0</v>
          </cell>
          <cell r="E827">
            <v>0</v>
          </cell>
          <cell r="F827">
            <v>0</v>
          </cell>
          <cell r="G827">
            <v>0</v>
          </cell>
          <cell r="H827"/>
        </row>
        <row r="828">
          <cell r="A828">
            <v>0</v>
          </cell>
          <cell r="B828">
            <v>0</v>
          </cell>
          <cell r="C828">
            <v>0</v>
          </cell>
          <cell r="D828">
            <v>0</v>
          </cell>
          <cell r="E828">
            <v>0</v>
          </cell>
          <cell r="F828">
            <v>0</v>
          </cell>
          <cell r="G828">
            <v>0</v>
          </cell>
          <cell r="H828"/>
        </row>
        <row r="829">
          <cell r="A829">
            <v>0</v>
          </cell>
          <cell r="B829">
            <v>0</v>
          </cell>
          <cell r="C829">
            <v>0</v>
          </cell>
          <cell r="D829">
            <v>0</v>
          </cell>
          <cell r="E829">
            <v>0</v>
          </cell>
          <cell r="F829">
            <v>0</v>
          </cell>
          <cell r="G829">
            <v>0</v>
          </cell>
          <cell r="H829"/>
        </row>
        <row r="830">
          <cell r="A830">
            <v>0</v>
          </cell>
          <cell r="B830">
            <v>0</v>
          </cell>
          <cell r="C830">
            <v>0</v>
          </cell>
          <cell r="D830">
            <v>0</v>
          </cell>
          <cell r="E830">
            <v>0</v>
          </cell>
          <cell r="F830">
            <v>0</v>
          </cell>
          <cell r="G830">
            <v>0</v>
          </cell>
          <cell r="H830"/>
        </row>
        <row r="831">
          <cell r="A831">
            <v>0</v>
          </cell>
          <cell r="B831">
            <v>0</v>
          </cell>
          <cell r="C831">
            <v>0</v>
          </cell>
          <cell r="D831">
            <v>0</v>
          </cell>
          <cell r="E831">
            <v>0</v>
          </cell>
          <cell r="F831">
            <v>0</v>
          </cell>
          <cell r="G831">
            <v>0</v>
          </cell>
          <cell r="H831"/>
        </row>
        <row r="832">
          <cell r="A832">
            <v>0</v>
          </cell>
          <cell r="B832">
            <v>0</v>
          </cell>
          <cell r="C832">
            <v>0</v>
          </cell>
          <cell r="D832">
            <v>0</v>
          </cell>
          <cell r="E832">
            <v>0</v>
          </cell>
          <cell r="F832">
            <v>0</v>
          </cell>
          <cell r="G832">
            <v>0</v>
          </cell>
          <cell r="H832"/>
        </row>
        <row r="833">
          <cell r="A833">
            <v>0</v>
          </cell>
          <cell r="B833">
            <v>0</v>
          </cell>
          <cell r="C833">
            <v>0</v>
          </cell>
          <cell r="D833">
            <v>0</v>
          </cell>
          <cell r="E833">
            <v>0</v>
          </cell>
          <cell r="F833">
            <v>0</v>
          </cell>
          <cell r="G833">
            <v>0</v>
          </cell>
          <cell r="H833"/>
        </row>
        <row r="834">
          <cell r="A834">
            <v>0</v>
          </cell>
          <cell r="B834">
            <v>0</v>
          </cell>
          <cell r="C834">
            <v>0</v>
          </cell>
          <cell r="D834">
            <v>0</v>
          </cell>
          <cell r="E834">
            <v>0</v>
          </cell>
          <cell r="F834">
            <v>0</v>
          </cell>
          <cell r="G834">
            <v>0</v>
          </cell>
          <cell r="H834"/>
        </row>
        <row r="835">
          <cell r="A835">
            <v>0</v>
          </cell>
          <cell r="B835">
            <v>0</v>
          </cell>
          <cell r="C835">
            <v>0</v>
          </cell>
          <cell r="D835">
            <v>0</v>
          </cell>
          <cell r="E835">
            <v>0</v>
          </cell>
          <cell r="F835">
            <v>0</v>
          </cell>
          <cell r="G835">
            <v>0</v>
          </cell>
          <cell r="H835"/>
        </row>
        <row r="836">
          <cell r="A836">
            <v>0</v>
          </cell>
          <cell r="B836">
            <v>0</v>
          </cell>
          <cell r="C836">
            <v>0</v>
          </cell>
          <cell r="D836">
            <v>0</v>
          </cell>
          <cell r="E836">
            <v>0</v>
          </cell>
          <cell r="F836">
            <v>0</v>
          </cell>
          <cell r="G836">
            <v>0</v>
          </cell>
          <cell r="H836"/>
        </row>
        <row r="837">
          <cell r="A837">
            <v>0</v>
          </cell>
          <cell r="B837">
            <v>0</v>
          </cell>
          <cell r="C837">
            <v>0</v>
          </cell>
          <cell r="D837">
            <v>0</v>
          </cell>
          <cell r="E837">
            <v>0</v>
          </cell>
          <cell r="F837">
            <v>0</v>
          </cell>
          <cell r="G837">
            <v>0</v>
          </cell>
          <cell r="H837"/>
        </row>
        <row r="838">
          <cell r="A838">
            <v>0</v>
          </cell>
          <cell r="B838">
            <v>0</v>
          </cell>
          <cell r="C838">
            <v>0</v>
          </cell>
          <cell r="D838">
            <v>0</v>
          </cell>
          <cell r="E838">
            <v>0</v>
          </cell>
          <cell r="F838">
            <v>0</v>
          </cell>
          <cell r="G838">
            <v>0</v>
          </cell>
          <cell r="H838"/>
        </row>
        <row r="839">
          <cell r="A839">
            <v>0</v>
          </cell>
          <cell r="B839">
            <v>0</v>
          </cell>
          <cell r="C839">
            <v>0</v>
          </cell>
          <cell r="D839">
            <v>0</v>
          </cell>
          <cell r="E839">
            <v>0</v>
          </cell>
          <cell r="F839">
            <v>0</v>
          </cell>
          <cell r="G839">
            <v>0</v>
          </cell>
          <cell r="H839"/>
        </row>
        <row r="840">
          <cell r="A840">
            <v>0</v>
          </cell>
          <cell r="B840">
            <v>0</v>
          </cell>
          <cell r="C840">
            <v>0</v>
          </cell>
          <cell r="D840">
            <v>0</v>
          </cell>
          <cell r="E840">
            <v>0</v>
          </cell>
          <cell r="F840">
            <v>0</v>
          </cell>
          <cell r="G840">
            <v>0</v>
          </cell>
          <cell r="H840"/>
        </row>
        <row r="841">
          <cell r="A841">
            <v>0</v>
          </cell>
          <cell r="B841">
            <v>0</v>
          </cell>
          <cell r="C841">
            <v>0</v>
          </cell>
          <cell r="D841">
            <v>0</v>
          </cell>
          <cell r="E841">
            <v>0</v>
          </cell>
          <cell r="F841">
            <v>0</v>
          </cell>
          <cell r="G841">
            <v>0</v>
          </cell>
          <cell r="H841"/>
        </row>
        <row r="842">
          <cell r="A842">
            <v>0</v>
          </cell>
          <cell r="B842">
            <v>0</v>
          </cell>
          <cell r="C842">
            <v>0</v>
          </cell>
          <cell r="D842">
            <v>0</v>
          </cell>
          <cell r="E842">
            <v>0</v>
          </cell>
          <cell r="F842">
            <v>0</v>
          </cell>
          <cell r="G842">
            <v>0</v>
          </cell>
          <cell r="H842"/>
        </row>
        <row r="843">
          <cell r="A843" t="str">
            <v>TOTAL CANTIDAD ITEM 6.3</v>
          </cell>
          <cell r="B843">
            <v>0</v>
          </cell>
          <cell r="C843">
            <v>0</v>
          </cell>
          <cell r="D843">
            <v>0</v>
          </cell>
          <cell r="E843">
            <v>0</v>
          </cell>
          <cell r="F843">
            <v>0</v>
          </cell>
          <cell r="G843">
            <v>0</v>
          </cell>
          <cell r="H843">
            <v>2</v>
          </cell>
        </row>
        <row r="844">
          <cell r="A844" t="str">
            <v>INSERTE PLANO, GRÁFICO O ESQUEMA AQUÍ</v>
          </cell>
          <cell r="B844">
            <v>0</v>
          </cell>
          <cell r="C844">
            <v>0</v>
          </cell>
          <cell r="D844">
            <v>0</v>
          </cell>
          <cell r="E844">
            <v>0</v>
          </cell>
          <cell r="F844">
            <v>0</v>
          </cell>
          <cell r="G844">
            <v>0</v>
          </cell>
          <cell r="H844">
            <v>0</v>
          </cell>
        </row>
        <row r="845">
          <cell r="A845">
            <v>0</v>
          </cell>
          <cell r="B845">
            <v>0</v>
          </cell>
          <cell r="C845">
            <v>0</v>
          </cell>
          <cell r="D845">
            <v>0</v>
          </cell>
          <cell r="E845">
            <v>0</v>
          </cell>
          <cell r="F845">
            <v>0</v>
          </cell>
          <cell r="G845">
            <v>0</v>
          </cell>
          <cell r="H845">
            <v>0</v>
          </cell>
        </row>
        <row r="846">
          <cell r="A846">
            <v>0</v>
          </cell>
          <cell r="B846">
            <v>0</v>
          </cell>
          <cell r="C846">
            <v>0</v>
          </cell>
          <cell r="D846">
            <v>0</v>
          </cell>
          <cell r="E846">
            <v>0</v>
          </cell>
          <cell r="F846">
            <v>0</v>
          </cell>
          <cell r="G846">
            <v>0</v>
          </cell>
          <cell r="H846">
            <v>0</v>
          </cell>
        </row>
        <row r="847">
          <cell r="A847">
            <v>0</v>
          </cell>
          <cell r="B847">
            <v>0</v>
          </cell>
          <cell r="C847">
            <v>0</v>
          </cell>
          <cell r="D847">
            <v>0</v>
          </cell>
          <cell r="E847">
            <v>0</v>
          </cell>
          <cell r="F847">
            <v>0</v>
          </cell>
          <cell r="G847">
            <v>0</v>
          </cell>
          <cell r="H847">
            <v>0</v>
          </cell>
        </row>
        <row r="848">
          <cell r="A848">
            <v>0</v>
          </cell>
          <cell r="B848">
            <v>0</v>
          </cell>
          <cell r="C848">
            <v>0</v>
          </cell>
          <cell r="D848">
            <v>0</v>
          </cell>
          <cell r="E848">
            <v>0</v>
          </cell>
          <cell r="F848">
            <v>0</v>
          </cell>
          <cell r="G848">
            <v>0</v>
          </cell>
          <cell r="H848">
            <v>0</v>
          </cell>
        </row>
        <row r="849">
          <cell r="A849">
            <v>0</v>
          </cell>
          <cell r="B849">
            <v>0</v>
          </cell>
          <cell r="C849">
            <v>0</v>
          </cell>
          <cell r="D849">
            <v>0</v>
          </cell>
          <cell r="E849">
            <v>0</v>
          </cell>
          <cell r="F849">
            <v>0</v>
          </cell>
          <cell r="G849">
            <v>0</v>
          </cell>
          <cell r="H849">
            <v>0</v>
          </cell>
        </row>
        <row r="850">
          <cell r="A850">
            <v>0</v>
          </cell>
          <cell r="B850">
            <v>0</v>
          </cell>
          <cell r="C850">
            <v>0</v>
          </cell>
          <cell r="D850">
            <v>0</v>
          </cell>
          <cell r="E850">
            <v>0</v>
          </cell>
          <cell r="F850">
            <v>0</v>
          </cell>
          <cell r="G850">
            <v>0</v>
          </cell>
          <cell r="H850">
            <v>0</v>
          </cell>
        </row>
        <row r="851">
          <cell r="A851">
            <v>0</v>
          </cell>
          <cell r="B851">
            <v>0</v>
          </cell>
          <cell r="C851">
            <v>0</v>
          </cell>
          <cell r="D851">
            <v>0</v>
          </cell>
          <cell r="E851">
            <v>0</v>
          </cell>
          <cell r="F851">
            <v>0</v>
          </cell>
          <cell r="G851">
            <v>0</v>
          </cell>
          <cell r="H851">
            <v>0</v>
          </cell>
        </row>
        <row r="852">
          <cell r="A852">
            <v>0</v>
          </cell>
          <cell r="B852">
            <v>0</v>
          </cell>
          <cell r="C852">
            <v>0</v>
          </cell>
          <cell r="D852">
            <v>0</v>
          </cell>
          <cell r="E852">
            <v>0</v>
          </cell>
          <cell r="F852">
            <v>0</v>
          </cell>
          <cell r="G852">
            <v>0</v>
          </cell>
          <cell r="H852">
            <v>0</v>
          </cell>
        </row>
        <row r="853">
          <cell r="A853">
            <v>0</v>
          </cell>
          <cell r="B853">
            <v>0</v>
          </cell>
          <cell r="C853">
            <v>0</v>
          </cell>
          <cell r="D853">
            <v>0</v>
          </cell>
          <cell r="E853">
            <v>0</v>
          </cell>
          <cell r="F853">
            <v>0</v>
          </cell>
          <cell r="G853">
            <v>0</v>
          </cell>
          <cell r="H853">
            <v>0</v>
          </cell>
        </row>
        <row r="854">
          <cell r="A854">
            <v>0</v>
          </cell>
          <cell r="B854">
            <v>0</v>
          </cell>
          <cell r="C854">
            <v>0</v>
          </cell>
          <cell r="D854">
            <v>0</v>
          </cell>
          <cell r="E854">
            <v>0</v>
          </cell>
          <cell r="F854">
            <v>0</v>
          </cell>
          <cell r="G854">
            <v>0</v>
          </cell>
          <cell r="H854">
            <v>0</v>
          </cell>
        </row>
        <row r="855">
          <cell r="A855">
            <v>0</v>
          </cell>
          <cell r="B855">
            <v>0</v>
          </cell>
          <cell r="C855">
            <v>0</v>
          </cell>
          <cell r="D855">
            <v>0</v>
          </cell>
          <cell r="E855">
            <v>0</v>
          </cell>
          <cell r="F855">
            <v>0</v>
          </cell>
          <cell r="G855">
            <v>0</v>
          </cell>
          <cell r="H855">
            <v>0</v>
          </cell>
        </row>
        <row r="856">
          <cell r="A856">
            <v>0</v>
          </cell>
          <cell r="B856">
            <v>0</v>
          </cell>
          <cell r="C856">
            <v>0</v>
          </cell>
          <cell r="D856">
            <v>0</v>
          </cell>
          <cell r="E856">
            <v>0</v>
          </cell>
          <cell r="F856">
            <v>0</v>
          </cell>
          <cell r="G856">
            <v>0</v>
          </cell>
          <cell r="H856">
            <v>0</v>
          </cell>
        </row>
        <row r="857">
          <cell r="A857">
            <v>0</v>
          </cell>
          <cell r="B857">
            <v>0</v>
          </cell>
          <cell r="C857">
            <v>0</v>
          </cell>
          <cell r="D857">
            <v>0</v>
          </cell>
          <cell r="E857">
            <v>0</v>
          </cell>
          <cell r="F857">
            <v>0</v>
          </cell>
          <cell r="G857">
            <v>0</v>
          </cell>
          <cell r="H857">
            <v>0</v>
          </cell>
        </row>
        <row r="858">
          <cell r="A858">
            <v>0</v>
          </cell>
          <cell r="B858">
            <v>0</v>
          </cell>
          <cell r="C858">
            <v>0</v>
          </cell>
          <cell r="D858">
            <v>0</v>
          </cell>
          <cell r="E858">
            <v>0</v>
          </cell>
          <cell r="F858">
            <v>0</v>
          </cell>
          <cell r="G858">
            <v>0</v>
          </cell>
          <cell r="H858">
            <v>0</v>
          </cell>
        </row>
        <row r="859">
          <cell r="A859">
            <v>0</v>
          </cell>
          <cell r="B859">
            <v>0</v>
          </cell>
          <cell r="C859">
            <v>0</v>
          </cell>
          <cell r="D859">
            <v>0</v>
          </cell>
          <cell r="E859">
            <v>0</v>
          </cell>
          <cell r="F859">
            <v>0</v>
          </cell>
          <cell r="G859">
            <v>0</v>
          </cell>
          <cell r="H859">
            <v>0</v>
          </cell>
        </row>
        <row r="860">
          <cell r="A860">
            <v>0</v>
          </cell>
          <cell r="B860">
            <v>0</v>
          </cell>
          <cell r="C860">
            <v>0</v>
          </cell>
          <cell r="D860">
            <v>0</v>
          </cell>
          <cell r="E860">
            <v>0</v>
          </cell>
          <cell r="F860">
            <v>0</v>
          </cell>
          <cell r="G860">
            <v>0</v>
          </cell>
          <cell r="H860">
            <v>0</v>
          </cell>
        </row>
        <row r="861">
          <cell r="A861">
            <v>0</v>
          </cell>
          <cell r="B861">
            <v>0</v>
          </cell>
          <cell r="C861">
            <v>0</v>
          </cell>
          <cell r="D861">
            <v>0</v>
          </cell>
          <cell r="E861">
            <v>0</v>
          </cell>
          <cell r="F861">
            <v>0</v>
          </cell>
          <cell r="G861">
            <v>0</v>
          </cell>
          <cell r="H861">
            <v>0</v>
          </cell>
        </row>
        <row r="862">
          <cell r="A862">
            <v>0</v>
          </cell>
          <cell r="B862">
            <v>0</v>
          </cell>
          <cell r="C862">
            <v>0</v>
          </cell>
          <cell r="D862">
            <v>0</v>
          </cell>
          <cell r="E862">
            <v>0</v>
          </cell>
          <cell r="F862">
            <v>0</v>
          </cell>
          <cell r="G862">
            <v>0</v>
          </cell>
          <cell r="H862">
            <v>0</v>
          </cell>
        </row>
        <row r="863">
          <cell r="A863">
            <v>0</v>
          </cell>
          <cell r="B863">
            <v>0</v>
          </cell>
          <cell r="C863">
            <v>0</v>
          </cell>
          <cell r="D863">
            <v>0</v>
          </cell>
          <cell r="E863">
            <v>0</v>
          </cell>
          <cell r="F863">
            <v>0</v>
          </cell>
          <cell r="G863">
            <v>0</v>
          </cell>
          <cell r="H863">
            <v>0</v>
          </cell>
        </row>
        <row r="864">
          <cell r="A864">
            <v>0</v>
          </cell>
          <cell r="C864">
            <v>0</v>
          </cell>
          <cell r="D864">
            <v>0</v>
          </cell>
          <cell r="E864">
            <v>0</v>
          </cell>
          <cell r="F864">
            <v>0</v>
          </cell>
          <cell r="G864">
            <v>0</v>
          </cell>
        </row>
        <row r="865">
          <cell r="A865">
            <v>0</v>
          </cell>
          <cell r="C865">
            <v>0</v>
          </cell>
          <cell r="D865">
            <v>0</v>
          </cell>
          <cell r="E865">
            <v>0</v>
          </cell>
          <cell r="F865">
            <v>0</v>
          </cell>
          <cell r="G865">
            <v>0</v>
          </cell>
        </row>
        <row r="866">
          <cell r="A866">
            <v>0</v>
          </cell>
          <cell r="B866">
            <v>0</v>
          </cell>
          <cell r="C866">
            <v>0</v>
          </cell>
          <cell r="D866">
            <v>0</v>
          </cell>
          <cell r="E866">
            <v>0</v>
          </cell>
          <cell r="F866">
            <v>0</v>
          </cell>
          <cell r="G866">
            <v>0</v>
          </cell>
        </row>
        <row r="867">
          <cell r="A867">
            <v>0</v>
          </cell>
          <cell r="B867" t="str">
            <v>OVIDIO HURTADO MOSQUERA</v>
          </cell>
          <cell r="C867">
            <v>0</v>
          </cell>
          <cell r="D867">
            <v>0</v>
          </cell>
          <cell r="E867">
            <v>0</v>
          </cell>
          <cell r="F867">
            <v>0</v>
          </cell>
          <cell r="G867">
            <v>0</v>
          </cell>
        </row>
        <row r="868">
          <cell r="A868">
            <v>0</v>
          </cell>
          <cell r="B868" t="str">
            <v>Consultor</v>
          </cell>
          <cell r="C868">
            <v>0</v>
          </cell>
          <cell r="D868">
            <v>0</v>
          </cell>
          <cell r="E868">
            <v>0</v>
          </cell>
          <cell r="F868">
            <v>0</v>
          </cell>
          <cell r="G868">
            <v>0</v>
          </cell>
        </row>
        <row r="869">
          <cell r="A869">
            <v>0</v>
          </cell>
          <cell r="B869" t="str">
            <v>Consultor</v>
          </cell>
          <cell r="C869">
            <v>0</v>
          </cell>
          <cell r="D869">
            <v>0</v>
          </cell>
          <cell r="E869">
            <v>0</v>
          </cell>
          <cell r="F869">
            <v>0</v>
          </cell>
          <cell r="G869">
            <v>0</v>
          </cell>
        </row>
        <row r="870">
          <cell r="A870">
            <v>0</v>
          </cell>
          <cell r="B870" t="str">
            <v>M.P. 05202-260189 ANT</v>
          </cell>
          <cell r="C870" t="str">
            <v>ITEM 6.3 - PÁGINA 2</v>
          </cell>
          <cell r="D870">
            <v>0</v>
          </cell>
          <cell r="E870">
            <v>0</v>
          </cell>
          <cell r="F870">
            <v>0</v>
          </cell>
          <cell r="G870">
            <v>0</v>
          </cell>
          <cell r="H870">
            <v>0</v>
          </cell>
        </row>
        <row r="871">
          <cell r="A871" t="str">
            <v>DEPARTAMENTO DE ANTIOQUIA</v>
          </cell>
          <cell r="B871">
            <v>0</v>
          </cell>
          <cell r="C871">
            <v>0</v>
          </cell>
          <cell r="D871">
            <v>0</v>
          </cell>
          <cell r="E871">
            <v>0</v>
          </cell>
          <cell r="F871">
            <v>0</v>
          </cell>
          <cell r="G871">
            <v>0</v>
          </cell>
          <cell r="H871">
            <v>0</v>
          </cell>
        </row>
        <row r="872">
          <cell r="A872" t="str">
            <v>MUNICIPIO DE SAN VICENTE FERRER</v>
          </cell>
          <cell r="B872">
            <v>0</v>
          </cell>
          <cell r="C872">
            <v>0</v>
          </cell>
          <cell r="D872">
            <v>0</v>
          </cell>
          <cell r="E872">
            <v>0</v>
          </cell>
          <cell r="F872">
            <v>0</v>
          </cell>
          <cell r="G872">
            <v>0</v>
          </cell>
          <cell r="H872">
            <v>0</v>
          </cell>
        </row>
        <row r="873">
          <cell r="A873" t="str">
            <v>PROYECTO:  INTERVENCION DE CALLEJONES EN LA ZONA URBANA DEL MUNICIPIO SAN VICENTE FERRER_CALLEJÓN 01-COCIACA</v>
          </cell>
          <cell r="B873">
            <v>0</v>
          </cell>
          <cell r="C873">
            <v>0</v>
          </cell>
          <cell r="D873">
            <v>0</v>
          </cell>
          <cell r="E873">
            <v>0</v>
          </cell>
          <cell r="F873">
            <v>0</v>
          </cell>
          <cell r="G873">
            <v>0</v>
          </cell>
          <cell r="H873">
            <v>0</v>
          </cell>
        </row>
        <row r="874">
          <cell r="A874">
            <v>0</v>
          </cell>
          <cell r="C874">
            <v>0</v>
          </cell>
          <cell r="D874">
            <v>0</v>
          </cell>
          <cell r="E874">
            <v>0</v>
          </cell>
          <cell r="F874">
            <v>0</v>
          </cell>
          <cell r="G874">
            <v>0</v>
          </cell>
          <cell r="H874">
            <v>0</v>
          </cell>
        </row>
        <row r="875">
          <cell r="A875" t="str">
            <v>MEMORIAS DE OBRA</v>
          </cell>
          <cell r="B875">
            <v>0</v>
          </cell>
          <cell r="C875">
            <v>0</v>
          </cell>
          <cell r="D875">
            <v>0</v>
          </cell>
          <cell r="E875">
            <v>0</v>
          </cell>
          <cell r="F875">
            <v>0</v>
          </cell>
          <cell r="G875">
            <v>0</v>
          </cell>
          <cell r="H875">
            <v>0</v>
          </cell>
        </row>
        <row r="877">
          <cell r="A877" t="str">
            <v>ITEM</v>
          </cell>
          <cell r="B877" t="str">
            <v>DESCRIPCIÓN</v>
          </cell>
          <cell r="C877">
            <v>0</v>
          </cell>
          <cell r="D877">
            <v>0</v>
          </cell>
          <cell r="E877">
            <v>0</v>
          </cell>
          <cell r="F877">
            <v>0</v>
          </cell>
          <cell r="G877" t="str">
            <v>UNIDAD</v>
          </cell>
          <cell r="H877" t="str">
            <v>CANTIDAD</v>
          </cell>
        </row>
        <row r="878">
          <cell r="A878" t="str">
            <v>6.4</v>
          </cell>
          <cell r="B878" t="str">
            <v>construccuin de caja de inspeccion de (0,60 X 0,60)m en concreto clase D 21mpa, incluye tapa</v>
          </cell>
          <cell r="C878">
            <v>0</v>
          </cell>
          <cell r="D878">
            <v>0</v>
          </cell>
          <cell r="E878">
            <v>0</v>
          </cell>
          <cell r="F878">
            <v>0</v>
          </cell>
          <cell r="G878" t="str">
            <v>und</v>
          </cell>
          <cell r="H878">
            <v>1</v>
          </cell>
        </row>
        <row r="879">
          <cell r="A879">
            <v>0</v>
          </cell>
          <cell r="B879">
            <v>0</v>
          </cell>
          <cell r="C879">
            <v>0</v>
          </cell>
          <cell r="D879">
            <v>0</v>
          </cell>
          <cell r="E879">
            <v>0</v>
          </cell>
          <cell r="F879">
            <v>0</v>
          </cell>
          <cell r="G879">
            <v>0</v>
          </cell>
        </row>
        <row r="880">
          <cell r="A880" t="str">
            <v>DETALLE</v>
          </cell>
          <cell r="B880">
            <v>0</v>
          </cell>
          <cell r="C880" t="str">
            <v>FACTOR</v>
          </cell>
          <cell r="D880" t="str">
            <v>CANTIDAD</v>
          </cell>
          <cell r="E880" t="str">
            <v>A (ML)</v>
          </cell>
          <cell r="F880" t="str">
            <v>B (M2)</v>
          </cell>
          <cell r="G880" t="str">
            <v>C (M3)</v>
          </cell>
          <cell r="H880" t="str">
            <v>TOTAL</v>
          </cell>
        </row>
        <row r="881">
          <cell r="A881" t="str">
            <v>Caja de inspección</v>
          </cell>
          <cell r="B881">
            <v>0</v>
          </cell>
          <cell r="C881">
            <v>1</v>
          </cell>
          <cell r="D881">
            <v>1</v>
          </cell>
          <cell r="E881">
            <v>0</v>
          </cell>
          <cell r="F881">
            <v>0</v>
          </cell>
          <cell r="G881">
            <v>0</v>
          </cell>
          <cell r="H881">
            <v>1</v>
          </cell>
        </row>
        <row r="882">
          <cell r="A882">
            <v>0</v>
          </cell>
          <cell r="B882">
            <v>0</v>
          </cell>
          <cell r="C882">
            <v>0</v>
          </cell>
          <cell r="D882">
            <v>0</v>
          </cell>
          <cell r="E882">
            <v>0</v>
          </cell>
          <cell r="F882">
            <v>0</v>
          </cell>
          <cell r="G882">
            <v>0</v>
          </cell>
          <cell r="H882"/>
        </row>
        <row r="883">
          <cell r="A883">
            <v>0</v>
          </cell>
          <cell r="B883">
            <v>0</v>
          </cell>
          <cell r="C883">
            <v>0</v>
          </cell>
          <cell r="D883">
            <v>0</v>
          </cell>
          <cell r="E883">
            <v>0</v>
          </cell>
          <cell r="F883">
            <v>0</v>
          </cell>
          <cell r="G883">
            <v>0</v>
          </cell>
          <cell r="H883"/>
        </row>
        <row r="884">
          <cell r="A884">
            <v>0</v>
          </cell>
          <cell r="B884">
            <v>0</v>
          </cell>
          <cell r="C884">
            <v>0</v>
          </cell>
          <cell r="D884">
            <v>0</v>
          </cell>
          <cell r="E884">
            <v>0</v>
          </cell>
          <cell r="F884">
            <v>0</v>
          </cell>
          <cell r="G884">
            <v>0</v>
          </cell>
          <cell r="H884"/>
        </row>
        <row r="885">
          <cell r="A885">
            <v>0</v>
          </cell>
          <cell r="B885">
            <v>0</v>
          </cell>
          <cell r="C885">
            <v>0</v>
          </cell>
          <cell r="D885">
            <v>0</v>
          </cell>
          <cell r="E885">
            <v>0</v>
          </cell>
          <cell r="F885">
            <v>0</v>
          </cell>
          <cell r="G885">
            <v>0</v>
          </cell>
          <cell r="H885"/>
        </row>
        <row r="886">
          <cell r="A886">
            <v>0</v>
          </cell>
          <cell r="B886">
            <v>0</v>
          </cell>
          <cell r="C886">
            <v>0</v>
          </cell>
          <cell r="D886">
            <v>0</v>
          </cell>
          <cell r="E886">
            <v>0</v>
          </cell>
          <cell r="F886">
            <v>0</v>
          </cell>
          <cell r="G886">
            <v>0</v>
          </cell>
          <cell r="H886"/>
        </row>
        <row r="887">
          <cell r="A887">
            <v>0</v>
          </cell>
          <cell r="B887">
            <v>0</v>
          </cell>
          <cell r="C887">
            <v>0</v>
          </cell>
          <cell r="D887">
            <v>0</v>
          </cell>
          <cell r="E887">
            <v>0</v>
          </cell>
          <cell r="F887">
            <v>0</v>
          </cell>
          <cell r="G887">
            <v>0</v>
          </cell>
          <cell r="H887"/>
        </row>
        <row r="888">
          <cell r="A888">
            <v>0</v>
          </cell>
          <cell r="B888">
            <v>0</v>
          </cell>
          <cell r="C888">
            <v>0</v>
          </cell>
          <cell r="D888">
            <v>0</v>
          </cell>
          <cell r="E888">
            <v>0</v>
          </cell>
          <cell r="F888">
            <v>0</v>
          </cell>
          <cell r="G888">
            <v>0</v>
          </cell>
          <cell r="H888"/>
        </row>
        <row r="889">
          <cell r="A889">
            <v>0</v>
          </cell>
          <cell r="B889">
            <v>0</v>
          </cell>
          <cell r="C889">
            <v>0</v>
          </cell>
          <cell r="D889">
            <v>0</v>
          </cell>
          <cell r="E889">
            <v>0</v>
          </cell>
          <cell r="F889">
            <v>0</v>
          </cell>
          <cell r="G889">
            <v>0</v>
          </cell>
          <cell r="H889"/>
        </row>
        <row r="890">
          <cell r="A890">
            <v>0</v>
          </cell>
          <cell r="B890">
            <v>0</v>
          </cell>
          <cell r="C890">
            <v>0</v>
          </cell>
          <cell r="D890">
            <v>0</v>
          </cell>
          <cell r="E890">
            <v>0</v>
          </cell>
          <cell r="F890">
            <v>0</v>
          </cell>
          <cell r="G890">
            <v>0</v>
          </cell>
          <cell r="H890"/>
        </row>
        <row r="891">
          <cell r="A891">
            <v>0</v>
          </cell>
          <cell r="B891">
            <v>0</v>
          </cell>
          <cell r="C891">
            <v>0</v>
          </cell>
          <cell r="D891">
            <v>0</v>
          </cell>
          <cell r="E891">
            <v>0</v>
          </cell>
          <cell r="F891">
            <v>0</v>
          </cell>
          <cell r="G891">
            <v>0</v>
          </cell>
          <cell r="H891"/>
        </row>
        <row r="892">
          <cell r="A892">
            <v>0</v>
          </cell>
          <cell r="B892">
            <v>0</v>
          </cell>
          <cell r="C892">
            <v>0</v>
          </cell>
          <cell r="D892">
            <v>0</v>
          </cell>
          <cell r="E892">
            <v>0</v>
          </cell>
          <cell r="F892">
            <v>0</v>
          </cell>
          <cell r="G892">
            <v>0</v>
          </cell>
          <cell r="H892"/>
        </row>
        <row r="893">
          <cell r="A893">
            <v>0</v>
          </cell>
          <cell r="B893">
            <v>0</v>
          </cell>
          <cell r="C893">
            <v>0</v>
          </cell>
          <cell r="D893">
            <v>0</v>
          </cell>
          <cell r="E893">
            <v>0</v>
          </cell>
          <cell r="F893">
            <v>0</v>
          </cell>
          <cell r="G893">
            <v>0</v>
          </cell>
          <cell r="H893"/>
        </row>
        <row r="894">
          <cell r="A894">
            <v>0</v>
          </cell>
          <cell r="B894">
            <v>0</v>
          </cell>
          <cell r="C894">
            <v>0</v>
          </cell>
          <cell r="D894">
            <v>0</v>
          </cell>
          <cell r="E894">
            <v>0</v>
          </cell>
          <cell r="F894">
            <v>0</v>
          </cell>
          <cell r="G894">
            <v>0</v>
          </cell>
          <cell r="H894"/>
        </row>
        <row r="895">
          <cell r="A895">
            <v>0</v>
          </cell>
          <cell r="B895">
            <v>0</v>
          </cell>
          <cell r="C895">
            <v>0</v>
          </cell>
          <cell r="D895">
            <v>0</v>
          </cell>
          <cell r="E895">
            <v>0</v>
          </cell>
          <cell r="F895">
            <v>0</v>
          </cell>
          <cell r="G895">
            <v>0</v>
          </cell>
          <cell r="H895"/>
        </row>
        <row r="896">
          <cell r="A896">
            <v>0</v>
          </cell>
          <cell r="B896">
            <v>0</v>
          </cell>
          <cell r="C896">
            <v>0</v>
          </cell>
          <cell r="D896">
            <v>0</v>
          </cell>
          <cell r="E896">
            <v>0</v>
          </cell>
          <cell r="F896">
            <v>0</v>
          </cell>
          <cell r="G896">
            <v>0</v>
          </cell>
          <cell r="H896"/>
        </row>
        <row r="897">
          <cell r="A897">
            <v>0</v>
          </cell>
          <cell r="B897">
            <v>0</v>
          </cell>
          <cell r="C897">
            <v>0</v>
          </cell>
          <cell r="D897">
            <v>0</v>
          </cell>
          <cell r="E897">
            <v>0</v>
          </cell>
          <cell r="F897">
            <v>0</v>
          </cell>
          <cell r="G897">
            <v>0</v>
          </cell>
          <cell r="H897"/>
        </row>
        <row r="898">
          <cell r="A898">
            <v>0</v>
          </cell>
          <cell r="B898">
            <v>0</v>
          </cell>
          <cell r="C898">
            <v>0</v>
          </cell>
          <cell r="D898">
            <v>0</v>
          </cell>
          <cell r="E898">
            <v>0</v>
          </cell>
          <cell r="F898">
            <v>0</v>
          </cell>
          <cell r="G898">
            <v>0</v>
          </cell>
          <cell r="H898"/>
        </row>
        <row r="899">
          <cell r="A899">
            <v>0</v>
          </cell>
          <cell r="B899">
            <v>0</v>
          </cell>
          <cell r="C899">
            <v>0</v>
          </cell>
          <cell r="D899">
            <v>0</v>
          </cell>
          <cell r="E899">
            <v>0</v>
          </cell>
          <cell r="F899">
            <v>0</v>
          </cell>
          <cell r="G899">
            <v>0</v>
          </cell>
          <cell r="H899"/>
        </row>
        <row r="900">
          <cell r="A900">
            <v>0</v>
          </cell>
          <cell r="B900">
            <v>0</v>
          </cell>
          <cell r="C900">
            <v>0</v>
          </cell>
          <cell r="D900">
            <v>0</v>
          </cell>
          <cell r="E900">
            <v>0</v>
          </cell>
          <cell r="F900">
            <v>0</v>
          </cell>
          <cell r="G900">
            <v>0</v>
          </cell>
          <cell r="H900"/>
        </row>
        <row r="901">
          <cell r="A901">
            <v>0</v>
          </cell>
          <cell r="B901">
            <v>0</v>
          </cell>
          <cell r="C901">
            <v>0</v>
          </cell>
          <cell r="D901">
            <v>0</v>
          </cell>
          <cell r="E901">
            <v>0</v>
          </cell>
          <cell r="F901">
            <v>0</v>
          </cell>
          <cell r="G901">
            <v>0</v>
          </cell>
          <cell r="H901"/>
        </row>
        <row r="902">
          <cell r="A902">
            <v>0</v>
          </cell>
          <cell r="B902">
            <v>0</v>
          </cell>
          <cell r="C902">
            <v>0</v>
          </cell>
          <cell r="D902">
            <v>0</v>
          </cell>
          <cell r="E902">
            <v>0</v>
          </cell>
          <cell r="F902">
            <v>0</v>
          </cell>
          <cell r="G902">
            <v>0</v>
          </cell>
          <cell r="H902"/>
        </row>
        <row r="903">
          <cell r="A903">
            <v>0</v>
          </cell>
          <cell r="B903">
            <v>0</v>
          </cell>
          <cell r="C903">
            <v>0</v>
          </cell>
          <cell r="D903">
            <v>0</v>
          </cell>
          <cell r="E903">
            <v>0</v>
          </cell>
          <cell r="F903">
            <v>0</v>
          </cell>
          <cell r="G903">
            <v>0</v>
          </cell>
          <cell r="H903"/>
        </row>
        <row r="904">
          <cell r="A904">
            <v>0</v>
          </cell>
          <cell r="B904">
            <v>0</v>
          </cell>
          <cell r="C904">
            <v>0</v>
          </cell>
          <cell r="D904">
            <v>0</v>
          </cell>
          <cell r="E904">
            <v>0</v>
          </cell>
          <cell r="F904">
            <v>0</v>
          </cell>
          <cell r="G904">
            <v>0</v>
          </cell>
          <cell r="H904"/>
        </row>
        <row r="905">
          <cell r="A905">
            <v>0</v>
          </cell>
          <cell r="B905">
            <v>0</v>
          </cell>
          <cell r="C905">
            <v>0</v>
          </cell>
          <cell r="D905">
            <v>0</v>
          </cell>
          <cell r="E905">
            <v>0</v>
          </cell>
          <cell r="F905">
            <v>0</v>
          </cell>
          <cell r="G905">
            <v>0</v>
          </cell>
          <cell r="H905"/>
        </row>
        <row r="906">
          <cell r="A906">
            <v>0</v>
          </cell>
          <cell r="B906">
            <v>0</v>
          </cell>
          <cell r="C906">
            <v>0</v>
          </cell>
          <cell r="D906">
            <v>0</v>
          </cell>
          <cell r="E906">
            <v>0</v>
          </cell>
          <cell r="F906">
            <v>0</v>
          </cell>
          <cell r="G906">
            <v>0</v>
          </cell>
          <cell r="H906"/>
        </row>
        <row r="907">
          <cell r="A907">
            <v>0</v>
          </cell>
          <cell r="B907">
            <v>0</v>
          </cell>
          <cell r="C907">
            <v>0</v>
          </cell>
          <cell r="D907">
            <v>0</v>
          </cell>
          <cell r="E907">
            <v>0</v>
          </cell>
          <cell r="F907">
            <v>0</v>
          </cell>
          <cell r="G907">
            <v>0</v>
          </cell>
          <cell r="H907"/>
        </row>
        <row r="908">
          <cell r="A908">
            <v>0</v>
          </cell>
          <cell r="B908">
            <v>0</v>
          </cell>
          <cell r="C908">
            <v>0</v>
          </cell>
          <cell r="D908">
            <v>0</v>
          </cell>
          <cell r="E908">
            <v>0</v>
          </cell>
          <cell r="F908">
            <v>0</v>
          </cell>
          <cell r="G908">
            <v>0</v>
          </cell>
          <cell r="H908"/>
        </row>
        <row r="909">
          <cell r="A909">
            <v>0</v>
          </cell>
          <cell r="B909">
            <v>0</v>
          </cell>
          <cell r="C909">
            <v>0</v>
          </cell>
          <cell r="D909">
            <v>0</v>
          </cell>
          <cell r="E909">
            <v>0</v>
          </cell>
          <cell r="F909">
            <v>0</v>
          </cell>
          <cell r="G909">
            <v>0</v>
          </cell>
          <cell r="H909"/>
        </row>
        <row r="910">
          <cell r="A910">
            <v>0</v>
          </cell>
          <cell r="B910">
            <v>0</v>
          </cell>
          <cell r="C910">
            <v>0</v>
          </cell>
          <cell r="D910">
            <v>0</v>
          </cell>
          <cell r="E910">
            <v>0</v>
          </cell>
          <cell r="F910">
            <v>0</v>
          </cell>
          <cell r="G910">
            <v>0</v>
          </cell>
          <cell r="H910"/>
        </row>
        <row r="911">
          <cell r="A911">
            <v>0</v>
          </cell>
          <cell r="B911">
            <v>0</v>
          </cell>
          <cell r="C911">
            <v>0</v>
          </cell>
          <cell r="D911">
            <v>0</v>
          </cell>
          <cell r="E911">
            <v>0</v>
          </cell>
          <cell r="F911">
            <v>0</v>
          </cell>
          <cell r="G911">
            <v>0</v>
          </cell>
          <cell r="H911"/>
        </row>
        <row r="912">
          <cell r="A912" t="str">
            <v>ITEM 6.4 - PÁGINA 1</v>
          </cell>
          <cell r="B912">
            <v>0</v>
          </cell>
          <cell r="C912">
            <v>0</v>
          </cell>
          <cell r="D912">
            <v>0</v>
          </cell>
          <cell r="E912">
            <v>0</v>
          </cell>
          <cell r="F912">
            <v>0</v>
          </cell>
          <cell r="G912">
            <v>0</v>
          </cell>
          <cell r="H912">
            <v>0</v>
          </cell>
        </row>
        <row r="913">
          <cell r="A913">
            <v>0</v>
          </cell>
          <cell r="B913">
            <v>0</v>
          </cell>
          <cell r="C913">
            <v>0</v>
          </cell>
          <cell r="D913">
            <v>0</v>
          </cell>
          <cell r="E913">
            <v>0</v>
          </cell>
          <cell r="F913">
            <v>0</v>
          </cell>
          <cell r="G913">
            <v>0</v>
          </cell>
          <cell r="H913"/>
        </row>
        <row r="914">
          <cell r="A914">
            <v>0</v>
          </cell>
          <cell r="B914">
            <v>0</v>
          </cell>
          <cell r="C914">
            <v>0</v>
          </cell>
          <cell r="D914">
            <v>0</v>
          </cell>
          <cell r="E914">
            <v>0</v>
          </cell>
          <cell r="F914">
            <v>0</v>
          </cell>
          <cell r="G914">
            <v>0</v>
          </cell>
          <cell r="H914"/>
        </row>
        <row r="915">
          <cell r="A915">
            <v>0</v>
          </cell>
          <cell r="B915">
            <v>0</v>
          </cell>
          <cell r="C915">
            <v>0</v>
          </cell>
          <cell r="D915">
            <v>0</v>
          </cell>
          <cell r="E915">
            <v>0</v>
          </cell>
          <cell r="F915">
            <v>0</v>
          </cell>
          <cell r="G915">
            <v>0</v>
          </cell>
          <cell r="H915"/>
        </row>
        <row r="916">
          <cell r="A916">
            <v>0</v>
          </cell>
          <cell r="B916">
            <v>0</v>
          </cell>
          <cell r="C916">
            <v>0</v>
          </cell>
          <cell r="D916">
            <v>0</v>
          </cell>
          <cell r="E916">
            <v>0</v>
          </cell>
          <cell r="F916">
            <v>0</v>
          </cell>
          <cell r="G916">
            <v>0</v>
          </cell>
          <cell r="H916"/>
        </row>
        <row r="917">
          <cell r="A917">
            <v>0</v>
          </cell>
          <cell r="B917">
            <v>0</v>
          </cell>
          <cell r="C917">
            <v>0</v>
          </cell>
          <cell r="D917">
            <v>0</v>
          </cell>
          <cell r="E917">
            <v>0</v>
          </cell>
          <cell r="F917">
            <v>0</v>
          </cell>
          <cell r="G917">
            <v>0</v>
          </cell>
          <cell r="H917"/>
        </row>
        <row r="918">
          <cell r="A918">
            <v>0</v>
          </cell>
          <cell r="B918">
            <v>0</v>
          </cell>
          <cell r="C918">
            <v>0</v>
          </cell>
          <cell r="D918">
            <v>0</v>
          </cell>
          <cell r="E918">
            <v>0</v>
          </cell>
          <cell r="F918">
            <v>0</v>
          </cell>
          <cell r="G918">
            <v>0</v>
          </cell>
          <cell r="H918"/>
        </row>
        <row r="919">
          <cell r="A919">
            <v>0</v>
          </cell>
          <cell r="B919">
            <v>0</v>
          </cell>
          <cell r="C919">
            <v>0</v>
          </cell>
          <cell r="D919">
            <v>0</v>
          </cell>
          <cell r="E919">
            <v>0</v>
          </cell>
          <cell r="F919">
            <v>0</v>
          </cell>
          <cell r="G919">
            <v>0</v>
          </cell>
          <cell r="H919"/>
        </row>
        <row r="920">
          <cell r="A920">
            <v>0</v>
          </cell>
          <cell r="B920">
            <v>0</v>
          </cell>
          <cell r="C920">
            <v>0</v>
          </cell>
          <cell r="D920">
            <v>0</v>
          </cell>
          <cell r="E920">
            <v>0</v>
          </cell>
          <cell r="F920">
            <v>0</v>
          </cell>
          <cell r="G920">
            <v>0</v>
          </cell>
          <cell r="H920"/>
        </row>
        <row r="921">
          <cell r="A921">
            <v>0</v>
          </cell>
          <cell r="B921">
            <v>0</v>
          </cell>
          <cell r="C921">
            <v>0</v>
          </cell>
          <cell r="D921">
            <v>0</v>
          </cell>
          <cell r="E921">
            <v>0</v>
          </cell>
          <cell r="F921">
            <v>0</v>
          </cell>
          <cell r="G921">
            <v>0</v>
          </cell>
          <cell r="H921"/>
        </row>
        <row r="922">
          <cell r="A922">
            <v>0</v>
          </cell>
          <cell r="B922">
            <v>0</v>
          </cell>
          <cell r="C922">
            <v>0</v>
          </cell>
          <cell r="D922">
            <v>0</v>
          </cell>
          <cell r="E922">
            <v>0</v>
          </cell>
          <cell r="F922">
            <v>0</v>
          </cell>
          <cell r="G922">
            <v>0</v>
          </cell>
          <cell r="H922"/>
        </row>
        <row r="923">
          <cell r="A923">
            <v>0</v>
          </cell>
          <cell r="B923">
            <v>0</v>
          </cell>
          <cell r="C923">
            <v>0</v>
          </cell>
          <cell r="D923">
            <v>0</v>
          </cell>
          <cell r="E923">
            <v>0</v>
          </cell>
          <cell r="F923">
            <v>0</v>
          </cell>
          <cell r="G923">
            <v>0</v>
          </cell>
          <cell r="H923"/>
        </row>
        <row r="924">
          <cell r="A924">
            <v>0</v>
          </cell>
          <cell r="B924">
            <v>0</v>
          </cell>
          <cell r="C924">
            <v>0</v>
          </cell>
          <cell r="D924">
            <v>0</v>
          </cell>
          <cell r="E924">
            <v>0</v>
          </cell>
          <cell r="F924">
            <v>0</v>
          </cell>
          <cell r="G924">
            <v>0</v>
          </cell>
          <cell r="H924"/>
        </row>
        <row r="925">
          <cell r="A925">
            <v>0</v>
          </cell>
          <cell r="B925">
            <v>0</v>
          </cell>
          <cell r="C925">
            <v>0</v>
          </cell>
          <cell r="D925">
            <v>0</v>
          </cell>
          <cell r="E925">
            <v>0</v>
          </cell>
          <cell r="F925">
            <v>0</v>
          </cell>
          <cell r="G925">
            <v>0</v>
          </cell>
          <cell r="H925"/>
        </row>
        <row r="926">
          <cell r="A926">
            <v>0</v>
          </cell>
          <cell r="B926">
            <v>0</v>
          </cell>
          <cell r="C926">
            <v>0</v>
          </cell>
          <cell r="D926">
            <v>0</v>
          </cell>
          <cell r="E926">
            <v>0</v>
          </cell>
          <cell r="F926">
            <v>0</v>
          </cell>
          <cell r="G926">
            <v>0</v>
          </cell>
          <cell r="H926"/>
        </row>
        <row r="927">
          <cell r="A927">
            <v>0</v>
          </cell>
          <cell r="B927">
            <v>0</v>
          </cell>
          <cell r="C927">
            <v>0</v>
          </cell>
          <cell r="D927">
            <v>0</v>
          </cell>
          <cell r="E927">
            <v>0</v>
          </cell>
          <cell r="F927">
            <v>0</v>
          </cell>
          <cell r="G927">
            <v>0</v>
          </cell>
          <cell r="H927"/>
        </row>
        <row r="928">
          <cell r="A928">
            <v>0</v>
          </cell>
          <cell r="B928">
            <v>0</v>
          </cell>
          <cell r="C928">
            <v>0</v>
          </cell>
          <cell r="D928">
            <v>0</v>
          </cell>
          <cell r="E928">
            <v>0</v>
          </cell>
          <cell r="F928">
            <v>0</v>
          </cell>
          <cell r="G928">
            <v>0</v>
          </cell>
          <cell r="H928"/>
        </row>
        <row r="929">
          <cell r="A929">
            <v>0</v>
          </cell>
          <cell r="B929">
            <v>0</v>
          </cell>
          <cell r="C929">
            <v>0</v>
          </cell>
          <cell r="D929">
            <v>0</v>
          </cell>
          <cell r="E929">
            <v>0</v>
          </cell>
          <cell r="F929">
            <v>0</v>
          </cell>
          <cell r="G929">
            <v>0</v>
          </cell>
          <cell r="H929"/>
        </row>
        <row r="930">
          <cell r="A930" t="str">
            <v>TOTAL CANTIDAD ITEM 6.4</v>
          </cell>
          <cell r="B930">
            <v>0</v>
          </cell>
          <cell r="C930">
            <v>0</v>
          </cell>
          <cell r="D930">
            <v>0</v>
          </cell>
          <cell r="E930">
            <v>0</v>
          </cell>
          <cell r="F930">
            <v>0</v>
          </cell>
          <cell r="G930">
            <v>0</v>
          </cell>
          <cell r="H930">
            <v>1</v>
          </cell>
        </row>
        <row r="931">
          <cell r="A931" t="str">
            <v>INSERTE PLANO, GRÁFICO O ESQUEMA AQUÍ</v>
          </cell>
          <cell r="B931">
            <v>0</v>
          </cell>
          <cell r="C931">
            <v>0</v>
          </cell>
          <cell r="D931">
            <v>0</v>
          </cell>
          <cell r="E931">
            <v>0</v>
          </cell>
          <cell r="F931">
            <v>0</v>
          </cell>
          <cell r="G931">
            <v>0</v>
          </cell>
          <cell r="H931">
            <v>0</v>
          </cell>
        </row>
        <row r="932">
          <cell r="A932">
            <v>0</v>
          </cell>
          <cell r="B932">
            <v>0</v>
          </cell>
          <cell r="C932">
            <v>0</v>
          </cell>
          <cell r="D932">
            <v>0</v>
          </cell>
          <cell r="E932">
            <v>0</v>
          </cell>
          <cell r="F932">
            <v>0</v>
          </cell>
          <cell r="G932">
            <v>0</v>
          </cell>
          <cell r="H932">
            <v>0</v>
          </cell>
        </row>
        <row r="933">
          <cell r="A933">
            <v>0</v>
          </cell>
          <cell r="B933">
            <v>0</v>
          </cell>
          <cell r="C933">
            <v>0</v>
          </cell>
          <cell r="D933">
            <v>0</v>
          </cell>
          <cell r="E933">
            <v>0</v>
          </cell>
          <cell r="F933">
            <v>0</v>
          </cell>
          <cell r="G933">
            <v>0</v>
          </cell>
          <cell r="H933">
            <v>0</v>
          </cell>
        </row>
        <row r="934">
          <cell r="A934">
            <v>0</v>
          </cell>
          <cell r="B934">
            <v>0</v>
          </cell>
          <cell r="C934">
            <v>0</v>
          </cell>
          <cell r="D934">
            <v>0</v>
          </cell>
          <cell r="E934">
            <v>0</v>
          </cell>
          <cell r="F934">
            <v>0</v>
          </cell>
          <cell r="G934">
            <v>0</v>
          </cell>
          <cell r="H934">
            <v>0</v>
          </cell>
        </row>
        <row r="935">
          <cell r="A935">
            <v>0</v>
          </cell>
          <cell r="B935">
            <v>0</v>
          </cell>
          <cell r="C935">
            <v>0</v>
          </cell>
          <cell r="D935">
            <v>0</v>
          </cell>
          <cell r="E935">
            <v>0</v>
          </cell>
          <cell r="F935">
            <v>0</v>
          </cell>
          <cell r="G935">
            <v>0</v>
          </cell>
          <cell r="H935">
            <v>0</v>
          </cell>
        </row>
        <row r="936">
          <cell r="A936">
            <v>0</v>
          </cell>
          <cell r="B936">
            <v>0</v>
          </cell>
          <cell r="C936">
            <v>0</v>
          </cell>
          <cell r="D936">
            <v>0</v>
          </cell>
          <cell r="E936">
            <v>0</v>
          </cell>
          <cell r="F936">
            <v>0</v>
          </cell>
          <cell r="G936">
            <v>0</v>
          </cell>
          <cell r="H936">
            <v>0</v>
          </cell>
        </row>
        <row r="937">
          <cell r="A937">
            <v>0</v>
          </cell>
          <cell r="B937">
            <v>0</v>
          </cell>
          <cell r="C937">
            <v>0</v>
          </cell>
          <cell r="D937">
            <v>0</v>
          </cell>
          <cell r="E937">
            <v>0</v>
          </cell>
          <cell r="F937">
            <v>0</v>
          </cell>
          <cell r="G937">
            <v>0</v>
          </cell>
          <cell r="H937">
            <v>0</v>
          </cell>
        </row>
        <row r="938">
          <cell r="A938">
            <v>0</v>
          </cell>
          <cell r="B938">
            <v>0</v>
          </cell>
          <cell r="C938">
            <v>0</v>
          </cell>
          <cell r="D938">
            <v>0</v>
          </cell>
          <cell r="E938">
            <v>0</v>
          </cell>
          <cell r="F938">
            <v>0</v>
          </cell>
          <cell r="G938">
            <v>0</v>
          </cell>
          <cell r="H938">
            <v>0</v>
          </cell>
        </row>
        <row r="939">
          <cell r="A939">
            <v>0</v>
          </cell>
          <cell r="B939">
            <v>0</v>
          </cell>
          <cell r="C939">
            <v>0</v>
          </cell>
          <cell r="D939">
            <v>0</v>
          </cell>
          <cell r="E939">
            <v>0</v>
          </cell>
          <cell r="F939">
            <v>0</v>
          </cell>
          <cell r="G939">
            <v>0</v>
          </cell>
          <cell r="H939">
            <v>0</v>
          </cell>
        </row>
        <row r="940">
          <cell r="A940">
            <v>0</v>
          </cell>
          <cell r="B940">
            <v>0</v>
          </cell>
          <cell r="C940">
            <v>0</v>
          </cell>
          <cell r="D940">
            <v>0</v>
          </cell>
          <cell r="E940">
            <v>0</v>
          </cell>
          <cell r="F940">
            <v>0</v>
          </cell>
          <cell r="G940">
            <v>0</v>
          </cell>
          <cell r="H940">
            <v>0</v>
          </cell>
        </row>
        <row r="941">
          <cell r="A941">
            <v>0</v>
          </cell>
          <cell r="B941">
            <v>0</v>
          </cell>
          <cell r="C941">
            <v>0</v>
          </cell>
          <cell r="D941">
            <v>0</v>
          </cell>
          <cell r="E941">
            <v>0</v>
          </cell>
          <cell r="F941">
            <v>0</v>
          </cell>
          <cell r="G941">
            <v>0</v>
          </cell>
          <cell r="H941">
            <v>0</v>
          </cell>
        </row>
        <row r="942">
          <cell r="A942">
            <v>0</v>
          </cell>
          <cell r="B942">
            <v>0</v>
          </cell>
          <cell r="C942">
            <v>0</v>
          </cell>
          <cell r="D942">
            <v>0</v>
          </cell>
          <cell r="E942">
            <v>0</v>
          </cell>
          <cell r="F942">
            <v>0</v>
          </cell>
          <cell r="G942">
            <v>0</v>
          </cell>
          <cell r="H942">
            <v>0</v>
          </cell>
        </row>
        <row r="943">
          <cell r="A943">
            <v>0</v>
          </cell>
          <cell r="B943">
            <v>0</v>
          </cell>
          <cell r="C943">
            <v>0</v>
          </cell>
          <cell r="D943">
            <v>0</v>
          </cell>
          <cell r="E943">
            <v>0</v>
          </cell>
          <cell r="F943">
            <v>0</v>
          </cell>
          <cell r="G943">
            <v>0</v>
          </cell>
          <cell r="H943">
            <v>0</v>
          </cell>
        </row>
        <row r="944">
          <cell r="A944">
            <v>0</v>
          </cell>
          <cell r="B944">
            <v>0</v>
          </cell>
          <cell r="C944">
            <v>0</v>
          </cell>
          <cell r="D944">
            <v>0</v>
          </cell>
          <cell r="E944">
            <v>0</v>
          </cell>
          <cell r="F944">
            <v>0</v>
          </cell>
          <cell r="G944">
            <v>0</v>
          </cell>
          <cell r="H944">
            <v>0</v>
          </cell>
        </row>
        <row r="945">
          <cell r="A945">
            <v>0</v>
          </cell>
          <cell r="B945">
            <v>0</v>
          </cell>
          <cell r="C945">
            <v>0</v>
          </cell>
          <cell r="D945">
            <v>0</v>
          </cell>
          <cell r="E945">
            <v>0</v>
          </cell>
          <cell r="F945">
            <v>0</v>
          </cell>
          <cell r="G945">
            <v>0</v>
          </cell>
          <cell r="H945">
            <v>0</v>
          </cell>
        </row>
        <row r="946">
          <cell r="A946">
            <v>0</v>
          </cell>
          <cell r="B946">
            <v>0</v>
          </cell>
          <cell r="C946">
            <v>0</v>
          </cell>
          <cell r="D946">
            <v>0</v>
          </cell>
          <cell r="E946">
            <v>0</v>
          </cell>
          <cell r="F946">
            <v>0</v>
          </cell>
          <cell r="G946">
            <v>0</v>
          </cell>
          <cell r="H946">
            <v>0</v>
          </cell>
        </row>
        <row r="947">
          <cell r="A947">
            <v>0</v>
          </cell>
          <cell r="B947">
            <v>0</v>
          </cell>
          <cell r="C947">
            <v>0</v>
          </cell>
          <cell r="D947">
            <v>0</v>
          </cell>
          <cell r="E947">
            <v>0</v>
          </cell>
          <cell r="F947">
            <v>0</v>
          </cell>
          <cell r="G947">
            <v>0</v>
          </cell>
          <cell r="H947">
            <v>0</v>
          </cell>
        </row>
        <row r="948">
          <cell r="A948">
            <v>0</v>
          </cell>
          <cell r="B948">
            <v>0</v>
          </cell>
          <cell r="C948">
            <v>0</v>
          </cell>
          <cell r="D948">
            <v>0</v>
          </cell>
          <cell r="E948">
            <v>0</v>
          </cell>
          <cell r="F948">
            <v>0</v>
          </cell>
          <cell r="G948">
            <v>0</v>
          </cell>
          <cell r="H948">
            <v>0</v>
          </cell>
        </row>
        <row r="949">
          <cell r="A949">
            <v>0</v>
          </cell>
          <cell r="B949">
            <v>0</v>
          </cell>
          <cell r="C949">
            <v>0</v>
          </cell>
          <cell r="D949">
            <v>0</v>
          </cell>
          <cell r="E949">
            <v>0</v>
          </cell>
          <cell r="F949">
            <v>0</v>
          </cell>
          <cell r="G949">
            <v>0</v>
          </cell>
          <cell r="H949">
            <v>0</v>
          </cell>
        </row>
        <row r="950">
          <cell r="A950">
            <v>0</v>
          </cell>
          <cell r="B950">
            <v>0</v>
          </cell>
          <cell r="C950">
            <v>0</v>
          </cell>
          <cell r="D950">
            <v>0</v>
          </cell>
          <cell r="E950">
            <v>0</v>
          </cell>
          <cell r="F950">
            <v>0</v>
          </cell>
          <cell r="G950">
            <v>0</v>
          </cell>
          <cell r="H950">
            <v>0</v>
          </cell>
        </row>
        <row r="951">
          <cell r="A951">
            <v>0</v>
          </cell>
          <cell r="C951">
            <v>0</v>
          </cell>
          <cell r="D951">
            <v>0</v>
          </cell>
          <cell r="E951">
            <v>0</v>
          </cell>
          <cell r="F951">
            <v>0</v>
          </cell>
          <cell r="G951">
            <v>0</v>
          </cell>
        </row>
        <row r="952">
          <cell r="A952">
            <v>0</v>
          </cell>
          <cell r="C952">
            <v>0</v>
          </cell>
          <cell r="D952">
            <v>0</v>
          </cell>
          <cell r="E952">
            <v>0</v>
          </cell>
          <cell r="F952">
            <v>0</v>
          </cell>
          <cell r="G952">
            <v>0</v>
          </cell>
        </row>
        <row r="953">
          <cell r="A953">
            <v>0</v>
          </cell>
          <cell r="B953">
            <v>0</v>
          </cell>
          <cell r="C953">
            <v>0</v>
          </cell>
          <cell r="D953">
            <v>0</v>
          </cell>
          <cell r="E953">
            <v>0</v>
          </cell>
          <cell r="F953">
            <v>0</v>
          </cell>
          <cell r="G953">
            <v>0</v>
          </cell>
        </row>
        <row r="954">
          <cell r="A954">
            <v>0</v>
          </cell>
          <cell r="B954"/>
          <cell r="C954">
            <v>0</v>
          </cell>
          <cell r="D954">
            <v>0</v>
          </cell>
          <cell r="E954">
            <v>0</v>
          </cell>
          <cell r="F954">
            <v>0</v>
          </cell>
          <cell r="G954">
            <v>0</v>
          </cell>
        </row>
        <row r="955">
          <cell r="A955">
            <v>0</v>
          </cell>
          <cell r="B955"/>
          <cell r="C955">
            <v>0</v>
          </cell>
          <cell r="D955">
            <v>0</v>
          </cell>
          <cell r="E955">
            <v>0</v>
          </cell>
          <cell r="F955">
            <v>0</v>
          </cell>
          <cell r="G955">
            <v>0</v>
          </cell>
        </row>
        <row r="956">
          <cell r="A956">
            <v>0</v>
          </cell>
          <cell r="B956"/>
          <cell r="C956">
            <v>0</v>
          </cell>
          <cell r="D956">
            <v>0</v>
          </cell>
          <cell r="E956">
            <v>0</v>
          </cell>
          <cell r="F956">
            <v>0</v>
          </cell>
          <cell r="G956">
            <v>0</v>
          </cell>
        </row>
        <row r="957">
          <cell r="A957">
            <v>0</v>
          </cell>
          <cell r="B957"/>
          <cell r="C957" t="str">
            <v>ITEM 6.4 - PÁGINA 2</v>
          </cell>
          <cell r="D957">
            <v>0</v>
          </cell>
          <cell r="E957">
            <v>0</v>
          </cell>
          <cell r="F957">
            <v>0</v>
          </cell>
          <cell r="G957">
            <v>0</v>
          </cell>
          <cell r="H957">
            <v>0</v>
          </cell>
        </row>
        <row r="958">
          <cell r="A958" t="str">
            <v>DEPARTAMENTO DE ANTIOQUIA</v>
          </cell>
          <cell r="B958">
            <v>0</v>
          </cell>
          <cell r="C958">
            <v>0</v>
          </cell>
          <cell r="D958">
            <v>0</v>
          </cell>
          <cell r="E958">
            <v>0</v>
          </cell>
          <cell r="F958">
            <v>0</v>
          </cell>
          <cell r="G958">
            <v>0</v>
          </cell>
          <cell r="H958">
            <v>0</v>
          </cell>
        </row>
        <row r="959">
          <cell r="A959" t="str">
            <v>MUNICIPIO DE SAN VICENTE FERRER</v>
          </cell>
          <cell r="B959">
            <v>0</v>
          </cell>
          <cell r="C959">
            <v>0</v>
          </cell>
          <cell r="D959">
            <v>0</v>
          </cell>
          <cell r="E959">
            <v>0</v>
          </cell>
          <cell r="F959">
            <v>0</v>
          </cell>
          <cell r="G959">
            <v>0</v>
          </cell>
          <cell r="H959">
            <v>0</v>
          </cell>
        </row>
        <row r="960">
          <cell r="A960" t="str">
            <v>PROYECTO:  INTERVENCION DE CALLEJONES EN LA ZONA URBANA DEL MUNICIPIO SAN VICENTE FERRER_CALLEJÓN 01-COCIACA</v>
          </cell>
          <cell r="B960">
            <v>0</v>
          </cell>
          <cell r="C960">
            <v>0</v>
          </cell>
          <cell r="D960">
            <v>0</v>
          </cell>
          <cell r="E960">
            <v>0</v>
          </cell>
          <cell r="F960">
            <v>0</v>
          </cell>
          <cell r="G960">
            <v>0</v>
          </cell>
          <cell r="H960">
            <v>0</v>
          </cell>
        </row>
        <row r="961">
          <cell r="A961">
            <v>0</v>
          </cell>
          <cell r="C961">
            <v>0</v>
          </cell>
          <cell r="D961">
            <v>0</v>
          </cell>
          <cell r="E961">
            <v>0</v>
          </cell>
          <cell r="F961">
            <v>0</v>
          </cell>
          <cell r="G961">
            <v>0</v>
          </cell>
          <cell r="H961">
            <v>0</v>
          </cell>
        </row>
        <row r="962">
          <cell r="A962" t="str">
            <v>MEMORIAS DE OBRA</v>
          </cell>
          <cell r="B962">
            <v>0</v>
          </cell>
          <cell r="C962">
            <v>0</v>
          </cell>
          <cell r="D962">
            <v>0</v>
          </cell>
          <cell r="E962">
            <v>0</v>
          </cell>
          <cell r="F962">
            <v>0</v>
          </cell>
          <cell r="G962">
            <v>0</v>
          </cell>
          <cell r="H962">
            <v>0</v>
          </cell>
        </row>
        <row r="964">
          <cell r="A964" t="str">
            <v>ITEM</v>
          </cell>
          <cell r="B964" t="str">
            <v>DESCRIPCIÓN</v>
          </cell>
          <cell r="C964">
            <v>0</v>
          </cell>
          <cell r="D964">
            <v>0</v>
          </cell>
          <cell r="E964">
            <v>0</v>
          </cell>
          <cell r="F964">
            <v>0</v>
          </cell>
          <cell r="G964" t="str">
            <v>UNIDAD</v>
          </cell>
          <cell r="H964" t="str">
            <v>CANTIDAD</v>
          </cell>
        </row>
        <row r="965">
          <cell r="A965" t="str">
            <v>6.5</v>
          </cell>
          <cell r="B965" t="str">
            <v>S.T.I de accesorio sanitario PVC_UM ø6" como (union,codo etc.)</v>
          </cell>
          <cell r="C965">
            <v>0</v>
          </cell>
          <cell r="D965">
            <v>0</v>
          </cell>
          <cell r="E965">
            <v>0</v>
          </cell>
          <cell r="F965">
            <v>0</v>
          </cell>
          <cell r="G965" t="str">
            <v>und</v>
          </cell>
          <cell r="H965">
            <v>9</v>
          </cell>
        </row>
        <row r="966">
          <cell r="A966">
            <v>0</v>
          </cell>
          <cell r="B966">
            <v>0</v>
          </cell>
          <cell r="C966">
            <v>0</v>
          </cell>
          <cell r="D966">
            <v>0</v>
          </cell>
          <cell r="E966">
            <v>0</v>
          </cell>
          <cell r="F966">
            <v>0</v>
          </cell>
          <cell r="G966">
            <v>0</v>
          </cell>
        </row>
        <row r="967">
          <cell r="A967" t="str">
            <v>DETALLE</v>
          </cell>
          <cell r="B967">
            <v>0</v>
          </cell>
          <cell r="C967" t="str">
            <v>FACTOR</v>
          </cell>
          <cell r="D967" t="str">
            <v>CANTIDAD</v>
          </cell>
          <cell r="E967" t="str">
            <v>A (ML)</v>
          </cell>
          <cell r="F967" t="str">
            <v>B (M2)</v>
          </cell>
          <cell r="G967" t="str">
            <v>C (M3)</v>
          </cell>
          <cell r="H967" t="str">
            <v>TOTAL</v>
          </cell>
        </row>
        <row r="968">
          <cell r="A968" t="str">
            <v>Accesorios varios</v>
          </cell>
          <cell r="B968">
            <v>0</v>
          </cell>
          <cell r="C968">
            <v>1</v>
          </cell>
          <cell r="D968">
            <v>9</v>
          </cell>
          <cell r="E968">
            <v>0</v>
          </cell>
          <cell r="F968">
            <v>0</v>
          </cell>
          <cell r="G968">
            <v>0</v>
          </cell>
          <cell r="H968">
            <v>9</v>
          </cell>
        </row>
        <row r="969">
          <cell r="A969">
            <v>0</v>
          </cell>
          <cell r="B969">
            <v>0</v>
          </cell>
          <cell r="C969">
            <v>0</v>
          </cell>
          <cell r="D969">
            <v>0</v>
          </cell>
          <cell r="E969">
            <v>0</v>
          </cell>
          <cell r="F969">
            <v>0</v>
          </cell>
          <cell r="G969">
            <v>0</v>
          </cell>
          <cell r="H969"/>
        </row>
        <row r="970">
          <cell r="A970">
            <v>0</v>
          </cell>
          <cell r="B970">
            <v>0</v>
          </cell>
          <cell r="C970">
            <v>0</v>
          </cell>
          <cell r="D970">
            <v>0</v>
          </cell>
          <cell r="E970">
            <v>0</v>
          </cell>
          <cell r="F970">
            <v>0</v>
          </cell>
          <cell r="G970">
            <v>0</v>
          </cell>
          <cell r="H970"/>
        </row>
        <row r="971">
          <cell r="A971">
            <v>0</v>
          </cell>
          <cell r="B971">
            <v>0</v>
          </cell>
          <cell r="C971">
            <v>0</v>
          </cell>
          <cell r="D971">
            <v>0</v>
          </cell>
          <cell r="E971">
            <v>0</v>
          </cell>
          <cell r="F971">
            <v>0</v>
          </cell>
          <cell r="G971">
            <v>0</v>
          </cell>
          <cell r="H971"/>
        </row>
        <row r="972">
          <cell r="A972">
            <v>0</v>
          </cell>
          <cell r="B972">
            <v>0</v>
          </cell>
          <cell r="C972">
            <v>0</v>
          </cell>
          <cell r="D972">
            <v>0</v>
          </cell>
          <cell r="E972">
            <v>0</v>
          </cell>
          <cell r="F972">
            <v>0</v>
          </cell>
          <cell r="G972">
            <v>0</v>
          </cell>
          <cell r="H972"/>
        </row>
        <row r="973">
          <cell r="A973">
            <v>0</v>
          </cell>
          <cell r="B973">
            <v>0</v>
          </cell>
          <cell r="C973">
            <v>0</v>
          </cell>
          <cell r="D973">
            <v>0</v>
          </cell>
          <cell r="E973">
            <v>0</v>
          </cell>
          <cell r="F973">
            <v>0</v>
          </cell>
          <cell r="G973">
            <v>0</v>
          </cell>
          <cell r="H973"/>
        </row>
        <row r="974">
          <cell r="A974">
            <v>0</v>
          </cell>
          <cell r="B974">
            <v>0</v>
          </cell>
          <cell r="C974">
            <v>0</v>
          </cell>
          <cell r="D974">
            <v>0</v>
          </cell>
          <cell r="E974">
            <v>0</v>
          </cell>
          <cell r="F974">
            <v>0</v>
          </cell>
          <cell r="G974">
            <v>0</v>
          </cell>
          <cell r="H974"/>
        </row>
        <row r="975">
          <cell r="A975">
            <v>0</v>
          </cell>
          <cell r="B975">
            <v>0</v>
          </cell>
          <cell r="C975">
            <v>0</v>
          </cell>
          <cell r="D975">
            <v>0</v>
          </cell>
          <cell r="E975">
            <v>0</v>
          </cell>
          <cell r="F975">
            <v>0</v>
          </cell>
          <cell r="G975">
            <v>0</v>
          </cell>
          <cell r="H975"/>
        </row>
        <row r="976">
          <cell r="A976">
            <v>0</v>
          </cell>
          <cell r="B976">
            <v>0</v>
          </cell>
          <cell r="C976">
            <v>0</v>
          </cell>
          <cell r="D976">
            <v>0</v>
          </cell>
          <cell r="E976">
            <v>0</v>
          </cell>
          <cell r="F976">
            <v>0</v>
          </cell>
          <cell r="G976">
            <v>0</v>
          </cell>
          <cell r="H976"/>
        </row>
        <row r="977">
          <cell r="A977">
            <v>0</v>
          </cell>
          <cell r="B977">
            <v>0</v>
          </cell>
          <cell r="C977">
            <v>0</v>
          </cell>
          <cell r="D977">
            <v>0</v>
          </cell>
          <cell r="E977">
            <v>0</v>
          </cell>
          <cell r="F977">
            <v>0</v>
          </cell>
          <cell r="G977">
            <v>0</v>
          </cell>
          <cell r="H977"/>
        </row>
        <row r="978">
          <cell r="A978">
            <v>0</v>
          </cell>
          <cell r="B978">
            <v>0</v>
          </cell>
          <cell r="C978">
            <v>0</v>
          </cell>
          <cell r="D978">
            <v>0</v>
          </cell>
          <cell r="E978">
            <v>0</v>
          </cell>
          <cell r="F978">
            <v>0</v>
          </cell>
          <cell r="G978">
            <v>0</v>
          </cell>
          <cell r="H978"/>
        </row>
        <row r="979">
          <cell r="A979">
            <v>0</v>
          </cell>
          <cell r="B979">
            <v>0</v>
          </cell>
          <cell r="C979">
            <v>0</v>
          </cell>
          <cell r="D979">
            <v>0</v>
          </cell>
          <cell r="E979">
            <v>0</v>
          </cell>
          <cell r="F979">
            <v>0</v>
          </cell>
          <cell r="G979">
            <v>0</v>
          </cell>
          <cell r="H979"/>
        </row>
        <row r="980">
          <cell r="A980">
            <v>0</v>
          </cell>
          <cell r="B980">
            <v>0</v>
          </cell>
          <cell r="C980">
            <v>0</v>
          </cell>
          <cell r="D980">
            <v>0</v>
          </cell>
          <cell r="E980">
            <v>0</v>
          </cell>
          <cell r="F980">
            <v>0</v>
          </cell>
          <cell r="G980">
            <v>0</v>
          </cell>
          <cell r="H980"/>
        </row>
        <row r="981">
          <cell r="A981">
            <v>0</v>
          </cell>
          <cell r="B981">
            <v>0</v>
          </cell>
          <cell r="C981">
            <v>0</v>
          </cell>
          <cell r="D981">
            <v>0</v>
          </cell>
          <cell r="E981">
            <v>0</v>
          </cell>
          <cell r="F981">
            <v>0</v>
          </cell>
          <cell r="G981">
            <v>0</v>
          </cell>
          <cell r="H981"/>
        </row>
        <row r="982">
          <cell r="A982">
            <v>0</v>
          </cell>
          <cell r="B982">
            <v>0</v>
          </cell>
          <cell r="C982">
            <v>0</v>
          </cell>
          <cell r="D982">
            <v>0</v>
          </cell>
          <cell r="E982">
            <v>0</v>
          </cell>
          <cell r="F982">
            <v>0</v>
          </cell>
          <cell r="G982">
            <v>0</v>
          </cell>
          <cell r="H982"/>
        </row>
        <row r="983">
          <cell r="A983">
            <v>0</v>
          </cell>
          <cell r="B983">
            <v>0</v>
          </cell>
          <cell r="C983">
            <v>0</v>
          </cell>
          <cell r="D983">
            <v>0</v>
          </cell>
          <cell r="E983">
            <v>0</v>
          </cell>
          <cell r="F983">
            <v>0</v>
          </cell>
          <cell r="G983">
            <v>0</v>
          </cell>
          <cell r="H983"/>
        </row>
        <row r="984">
          <cell r="A984">
            <v>0</v>
          </cell>
          <cell r="B984">
            <v>0</v>
          </cell>
          <cell r="C984">
            <v>0</v>
          </cell>
          <cell r="D984">
            <v>0</v>
          </cell>
          <cell r="E984">
            <v>0</v>
          </cell>
          <cell r="F984">
            <v>0</v>
          </cell>
          <cell r="G984">
            <v>0</v>
          </cell>
          <cell r="H984"/>
        </row>
        <row r="985">
          <cell r="A985">
            <v>0</v>
          </cell>
          <cell r="B985">
            <v>0</v>
          </cell>
          <cell r="C985">
            <v>0</v>
          </cell>
          <cell r="D985">
            <v>0</v>
          </cell>
          <cell r="E985">
            <v>0</v>
          </cell>
          <cell r="F985">
            <v>0</v>
          </cell>
          <cell r="G985">
            <v>0</v>
          </cell>
          <cell r="H985"/>
        </row>
        <row r="986">
          <cell r="A986">
            <v>0</v>
          </cell>
          <cell r="B986">
            <v>0</v>
          </cell>
          <cell r="C986">
            <v>0</v>
          </cell>
          <cell r="D986">
            <v>0</v>
          </cell>
          <cell r="E986">
            <v>0</v>
          </cell>
          <cell r="F986">
            <v>0</v>
          </cell>
          <cell r="G986">
            <v>0</v>
          </cell>
          <cell r="H986"/>
        </row>
        <row r="987">
          <cell r="A987">
            <v>0</v>
          </cell>
          <cell r="B987">
            <v>0</v>
          </cell>
          <cell r="C987">
            <v>0</v>
          </cell>
          <cell r="D987">
            <v>0</v>
          </cell>
          <cell r="E987">
            <v>0</v>
          </cell>
          <cell r="F987">
            <v>0</v>
          </cell>
          <cell r="G987">
            <v>0</v>
          </cell>
          <cell r="H987"/>
        </row>
        <row r="988">
          <cell r="A988">
            <v>0</v>
          </cell>
          <cell r="B988">
            <v>0</v>
          </cell>
          <cell r="C988">
            <v>0</v>
          </cell>
          <cell r="D988">
            <v>0</v>
          </cell>
          <cell r="E988">
            <v>0</v>
          </cell>
          <cell r="F988">
            <v>0</v>
          </cell>
          <cell r="G988">
            <v>0</v>
          </cell>
          <cell r="H988"/>
        </row>
        <row r="989">
          <cell r="A989">
            <v>0</v>
          </cell>
          <cell r="B989">
            <v>0</v>
          </cell>
          <cell r="C989">
            <v>0</v>
          </cell>
          <cell r="D989">
            <v>0</v>
          </cell>
          <cell r="E989">
            <v>0</v>
          </cell>
          <cell r="F989">
            <v>0</v>
          </cell>
          <cell r="G989">
            <v>0</v>
          </cell>
          <cell r="H989"/>
        </row>
        <row r="990">
          <cell r="A990">
            <v>0</v>
          </cell>
          <cell r="B990">
            <v>0</v>
          </cell>
          <cell r="C990">
            <v>0</v>
          </cell>
          <cell r="D990">
            <v>0</v>
          </cell>
          <cell r="E990">
            <v>0</v>
          </cell>
          <cell r="F990">
            <v>0</v>
          </cell>
          <cell r="G990">
            <v>0</v>
          </cell>
          <cell r="H990"/>
        </row>
        <row r="991">
          <cell r="A991">
            <v>0</v>
          </cell>
          <cell r="B991">
            <v>0</v>
          </cell>
          <cell r="C991">
            <v>0</v>
          </cell>
          <cell r="D991">
            <v>0</v>
          </cell>
          <cell r="E991">
            <v>0</v>
          </cell>
          <cell r="F991">
            <v>0</v>
          </cell>
          <cell r="G991">
            <v>0</v>
          </cell>
          <cell r="H991"/>
        </row>
        <row r="992">
          <cell r="A992">
            <v>0</v>
          </cell>
          <cell r="B992">
            <v>0</v>
          </cell>
          <cell r="C992">
            <v>0</v>
          </cell>
          <cell r="D992">
            <v>0</v>
          </cell>
          <cell r="E992">
            <v>0</v>
          </cell>
          <cell r="F992">
            <v>0</v>
          </cell>
          <cell r="G992">
            <v>0</v>
          </cell>
          <cell r="H992"/>
        </row>
        <row r="993">
          <cell r="A993">
            <v>0</v>
          </cell>
          <cell r="B993">
            <v>0</v>
          </cell>
          <cell r="C993">
            <v>0</v>
          </cell>
          <cell r="D993">
            <v>0</v>
          </cell>
          <cell r="E993">
            <v>0</v>
          </cell>
          <cell r="F993">
            <v>0</v>
          </cell>
          <cell r="G993">
            <v>0</v>
          </cell>
          <cell r="H993"/>
        </row>
        <row r="994">
          <cell r="A994">
            <v>0</v>
          </cell>
          <cell r="B994">
            <v>0</v>
          </cell>
          <cell r="C994">
            <v>0</v>
          </cell>
          <cell r="D994">
            <v>0</v>
          </cell>
          <cell r="E994">
            <v>0</v>
          </cell>
          <cell r="F994">
            <v>0</v>
          </cell>
          <cell r="G994">
            <v>0</v>
          </cell>
          <cell r="H994"/>
        </row>
        <row r="995">
          <cell r="A995">
            <v>0</v>
          </cell>
          <cell r="B995">
            <v>0</v>
          </cell>
          <cell r="C995">
            <v>0</v>
          </cell>
          <cell r="D995">
            <v>0</v>
          </cell>
          <cell r="E995">
            <v>0</v>
          </cell>
          <cell r="F995">
            <v>0</v>
          </cell>
          <cell r="G995">
            <v>0</v>
          </cell>
          <cell r="H995"/>
        </row>
        <row r="996">
          <cell r="A996">
            <v>0</v>
          </cell>
          <cell r="B996">
            <v>0</v>
          </cell>
          <cell r="C996">
            <v>0</v>
          </cell>
          <cell r="D996">
            <v>0</v>
          </cell>
          <cell r="E996">
            <v>0</v>
          </cell>
          <cell r="F996">
            <v>0</v>
          </cell>
          <cell r="G996">
            <v>0</v>
          </cell>
          <cell r="H996"/>
        </row>
        <row r="997">
          <cell r="A997">
            <v>0</v>
          </cell>
          <cell r="B997">
            <v>0</v>
          </cell>
          <cell r="C997">
            <v>0</v>
          </cell>
          <cell r="D997">
            <v>0</v>
          </cell>
          <cell r="E997">
            <v>0</v>
          </cell>
          <cell r="F997">
            <v>0</v>
          </cell>
          <cell r="G997">
            <v>0</v>
          </cell>
          <cell r="H997"/>
        </row>
        <row r="998">
          <cell r="A998">
            <v>0</v>
          </cell>
          <cell r="B998">
            <v>0</v>
          </cell>
          <cell r="C998">
            <v>0</v>
          </cell>
          <cell r="D998">
            <v>0</v>
          </cell>
          <cell r="E998">
            <v>0</v>
          </cell>
          <cell r="F998">
            <v>0</v>
          </cell>
          <cell r="G998">
            <v>0</v>
          </cell>
          <cell r="H998"/>
        </row>
        <row r="999">
          <cell r="A999" t="str">
            <v>ITEM 6.5 - PÁGINA 1</v>
          </cell>
          <cell r="B999">
            <v>0</v>
          </cell>
          <cell r="C999">
            <v>0</v>
          </cell>
          <cell r="D999">
            <v>0</v>
          </cell>
          <cell r="E999">
            <v>0</v>
          </cell>
          <cell r="F999">
            <v>0</v>
          </cell>
          <cell r="G999">
            <v>0</v>
          </cell>
          <cell r="H999">
            <v>0</v>
          </cell>
        </row>
        <row r="1000">
          <cell r="A1000">
            <v>0</v>
          </cell>
          <cell r="B1000">
            <v>0</v>
          </cell>
          <cell r="C1000">
            <v>0</v>
          </cell>
          <cell r="D1000">
            <v>0</v>
          </cell>
          <cell r="E1000">
            <v>0</v>
          </cell>
          <cell r="F1000">
            <v>0</v>
          </cell>
          <cell r="G1000">
            <v>0</v>
          </cell>
          <cell r="H1000"/>
        </row>
        <row r="1001">
          <cell r="A1001">
            <v>0</v>
          </cell>
          <cell r="B1001">
            <v>0</v>
          </cell>
          <cell r="C1001">
            <v>0</v>
          </cell>
          <cell r="D1001">
            <v>0</v>
          </cell>
          <cell r="E1001">
            <v>0</v>
          </cell>
          <cell r="F1001">
            <v>0</v>
          </cell>
          <cell r="G1001">
            <v>0</v>
          </cell>
          <cell r="H1001"/>
        </row>
        <row r="1002">
          <cell r="A1002">
            <v>0</v>
          </cell>
          <cell r="B1002">
            <v>0</v>
          </cell>
          <cell r="C1002">
            <v>0</v>
          </cell>
          <cell r="D1002">
            <v>0</v>
          </cell>
          <cell r="E1002">
            <v>0</v>
          </cell>
          <cell r="F1002">
            <v>0</v>
          </cell>
          <cell r="G1002">
            <v>0</v>
          </cell>
          <cell r="H1002"/>
        </row>
        <row r="1003">
          <cell r="A1003">
            <v>0</v>
          </cell>
          <cell r="B1003">
            <v>0</v>
          </cell>
          <cell r="C1003">
            <v>0</v>
          </cell>
          <cell r="D1003">
            <v>0</v>
          </cell>
          <cell r="E1003">
            <v>0</v>
          </cell>
          <cell r="F1003">
            <v>0</v>
          </cell>
          <cell r="G1003">
            <v>0</v>
          </cell>
          <cell r="H1003"/>
        </row>
        <row r="1004">
          <cell r="A1004">
            <v>0</v>
          </cell>
          <cell r="B1004">
            <v>0</v>
          </cell>
          <cell r="C1004">
            <v>0</v>
          </cell>
          <cell r="D1004">
            <v>0</v>
          </cell>
          <cell r="E1004">
            <v>0</v>
          </cell>
          <cell r="F1004">
            <v>0</v>
          </cell>
          <cell r="G1004">
            <v>0</v>
          </cell>
          <cell r="H1004"/>
        </row>
        <row r="1005">
          <cell r="A1005">
            <v>0</v>
          </cell>
          <cell r="B1005">
            <v>0</v>
          </cell>
          <cell r="C1005">
            <v>0</v>
          </cell>
          <cell r="D1005">
            <v>0</v>
          </cell>
          <cell r="E1005">
            <v>0</v>
          </cell>
          <cell r="F1005">
            <v>0</v>
          </cell>
          <cell r="G1005">
            <v>0</v>
          </cell>
          <cell r="H1005"/>
        </row>
        <row r="1006">
          <cell r="A1006">
            <v>0</v>
          </cell>
          <cell r="B1006">
            <v>0</v>
          </cell>
          <cell r="C1006">
            <v>0</v>
          </cell>
          <cell r="D1006">
            <v>0</v>
          </cell>
          <cell r="E1006">
            <v>0</v>
          </cell>
          <cell r="F1006">
            <v>0</v>
          </cell>
          <cell r="G1006">
            <v>0</v>
          </cell>
          <cell r="H1006"/>
        </row>
        <row r="1007">
          <cell r="A1007">
            <v>0</v>
          </cell>
          <cell r="B1007">
            <v>0</v>
          </cell>
          <cell r="C1007">
            <v>0</v>
          </cell>
          <cell r="D1007">
            <v>0</v>
          </cell>
          <cell r="E1007">
            <v>0</v>
          </cell>
          <cell r="F1007">
            <v>0</v>
          </cell>
          <cell r="G1007">
            <v>0</v>
          </cell>
          <cell r="H1007"/>
        </row>
        <row r="1008">
          <cell r="A1008">
            <v>0</v>
          </cell>
          <cell r="B1008">
            <v>0</v>
          </cell>
          <cell r="C1008">
            <v>0</v>
          </cell>
          <cell r="D1008">
            <v>0</v>
          </cell>
          <cell r="E1008">
            <v>0</v>
          </cell>
          <cell r="F1008">
            <v>0</v>
          </cell>
          <cell r="G1008">
            <v>0</v>
          </cell>
          <cell r="H1008"/>
        </row>
        <row r="1009">
          <cell r="A1009">
            <v>0</v>
          </cell>
          <cell r="B1009">
            <v>0</v>
          </cell>
          <cell r="C1009">
            <v>0</v>
          </cell>
          <cell r="D1009">
            <v>0</v>
          </cell>
          <cell r="E1009">
            <v>0</v>
          </cell>
          <cell r="F1009">
            <v>0</v>
          </cell>
          <cell r="G1009">
            <v>0</v>
          </cell>
          <cell r="H1009"/>
        </row>
        <row r="1010">
          <cell r="A1010">
            <v>0</v>
          </cell>
          <cell r="B1010">
            <v>0</v>
          </cell>
          <cell r="C1010">
            <v>0</v>
          </cell>
          <cell r="D1010">
            <v>0</v>
          </cell>
          <cell r="E1010">
            <v>0</v>
          </cell>
          <cell r="F1010">
            <v>0</v>
          </cell>
          <cell r="G1010">
            <v>0</v>
          </cell>
          <cell r="H1010"/>
        </row>
        <row r="1011">
          <cell r="A1011">
            <v>0</v>
          </cell>
          <cell r="B1011">
            <v>0</v>
          </cell>
          <cell r="C1011">
            <v>0</v>
          </cell>
          <cell r="D1011">
            <v>0</v>
          </cell>
          <cell r="E1011">
            <v>0</v>
          </cell>
          <cell r="F1011">
            <v>0</v>
          </cell>
          <cell r="G1011">
            <v>0</v>
          </cell>
          <cell r="H1011"/>
        </row>
        <row r="1012">
          <cell r="A1012">
            <v>0</v>
          </cell>
          <cell r="B1012">
            <v>0</v>
          </cell>
          <cell r="C1012">
            <v>0</v>
          </cell>
          <cell r="D1012">
            <v>0</v>
          </cell>
          <cell r="E1012">
            <v>0</v>
          </cell>
          <cell r="F1012">
            <v>0</v>
          </cell>
          <cell r="G1012">
            <v>0</v>
          </cell>
          <cell r="H1012"/>
        </row>
        <row r="1013">
          <cell r="A1013">
            <v>0</v>
          </cell>
          <cell r="B1013">
            <v>0</v>
          </cell>
          <cell r="C1013">
            <v>0</v>
          </cell>
          <cell r="D1013">
            <v>0</v>
          </cell>
          <cell r="E1013">
            <v>0</v>
          </cell>
          <cell r="F1013">
            <v>0</v>
          </cell>
          <cell r="G1013">
            <v>0</v>
          </cell>
          <cell r="H1013"/>
        </row>
        <row r="1014">
          <cell r="A1014">
            <v>0</v>
          </cell>
          <cell r="B1014">
            <v>0</v>
          </cell>
          <cell r="C1014">
            <v>0</v>
          </cell>
          <cell r="D1014">
            <v>0</v>
          </cell>
          <cell r="E1014">
            <v>0</v>
          </cell>
          <cell r="F1014">
            <v>0</v>
          </cell>
          <cell r="G1014">
            <v>0</v>
          </cell>
          <cell r="H1014"/>
        </row>
        <row r="1015">
          <cell r="A1015">
            <v>0</v>
          </cell>
          <cell r="B1015">
            <v>0</v>
          </cell>
          <cell r="C1015">
            <v>0</v>
          </cell>
          <cell r="D1015">
            <v>0</v>
          </cell>
          <cell r="E1015">
            <v>0</v>
          </cell>
          <cell r="F1015">
            <v>0</v>
          </cell>
          <cell r="G1015">
            <v>0</v>
          </cell>
          <cell r="H1015"/>
        </row>
        <row r="1016">
          <cell r="A1016">
            <v>0</v>
          </cell>
          <cell r="B1016">
            <v>0</v>
          </cell>
          <cell r="C1016">
            <v>0</v>
          </cell>
          <cell r="D1016">
            <v>0</v>
          </cell>
          <cell r="E1016">
            <v>0</v>
          </cell>
          <cell r="F1016">
            <v>0</v>
          </cell>
          <cell r="G1016">
            <v>0</v>
          </cell>
          <cell r="H1016"/>
        </row>
        <row r="1017">
          <cell r="A1017" t="str">
            <v>TOTAL CANTIDAD ITEM 6.5</v>
          </cell>
          <cell r="B1017">
            <v>0</v>
          </cell>
          <cell r="C1017">
            <v>0</v>
          </cell>
          <cell r="D1017">
            <v>0</v>
          </cell>
          <cell r="E1017">
            <v>0</v>
          </cell>
          <cell r="F1017">
            <v>0</v>
          </cell>
          <cell r="G1017">
            <v>0</v>
          </cell>
          <cell r="H1017">
            <v>9</v>
          </cell>
        </row>
        <row r="1018">
          <cell r="A1018" t="str">
            <v>INSERTE PLANO, GRÁFICO O ESQUEMA AQUÍ</v>
          </cell>
          <cell r="B1018">
            <v>0</v>
          </cell>
          <cell r="C1018">
            <v>0</v>
          </cell>
          <cell r="D1018">
            <v>0</v>
          </cell>
          <cell r="E1018">
            <v>0</v>
          </cell>
          <cell r="F1018">
            <v>0</v>
          </cell>
          <cell r="G1018">
            <v>0</v>
          </cell>
          <cell r="H1018">
            <v>0</v>
          </cell>
        </row>
        <row r="1019">
          <cell r="A1019">
            <v>0</v>
          </cell>
          <cell r="B1019">
            <v>0</v>
          </cell>
          <cell r="C1019">
            <v>0</v>
          </cell>
          <cell r="D1019">
            <v>0</v>
          </cell>
          <cell r="E1019">
            <v>0</v>
          </cell>
          <cell r="F1019">
            <v>0</v>
          </cell>
          <cell r="G1019">
            <v>0</v>
          </cell>
          <cell r="H1019">
            <v>0</v>
          </cell>
        </row>
        <row r="1020">
          <cell r="A1020">
            <v>0</v>
          </cell>
          <cell r="B1020">
            <v>0</v>
          </cell>
          <cell r="C1020">
            <v>0</v>
          </cell>
          <cell r="D1020">
            <v>0</v>
          </cell>
          <cell r="E1020">
            <v>0</v>
          </cell>
          <cell r="F1020">
            <v>0</v>
          </cell>
          <cell r="G1020">
            <v>0</v>
          </cell>
          <cell r="H1020">
            <v>0</v>
          </cell>
        </row>
        <row r="1021">
          <cell r="A1021">
            <v>0</v>
          </cell>
          <cell r="B1021">
            <v>0</v>
          </cell>
          <cell r="C1021">
            <v>0</v>
          </cell>
          <cell r="D1021">
            <v>0</v>
          </cell>
          <cell r="E1021">
            <v>0</v>
          </cell>
          <cell r="F1021">
            <v>0</v>
          </cell>
          <cell r="G1021">
            <v>0</v>
          </cell>
          <cell r="H1021">
            <v>0</v>
          </cell>
        </row>
        <row r="1022">
          <cell r="A1022">
            <v>0</v>
          </cell>
          <cell r="B1022">
            <v>0</v>
          </cell>
          <cell r="C1022">
            <v>0</v>
          </cell>
          <cell r="D1022">
            <v>0</v>
          </cell>
          <cell r="E1022">
            <v>0</v>
          </cell>
          <cell r="F1022">
            <v>0</v>
          </cell>
          <cell r="G1022">
            <v>0</v>
          </cell>
          <cell r="H1022">
            <v>0</v>
          </cell>
        </row>
        <row r="1023">
          <cell r="A1023">
            <v>0</v>
          </cell>
          <cell r="B1023">
            <v>0</v>
          </cell>
          <cell r="C1023">
            <v>0</v>
          </cell>
          <cell r="D1023">
            <v>0</v>
          </cell>
          <cell r="E1023">
            <v>0</v>
          </cell>
          <cell r="F1023">
            <v>0</v>
          </cell>
          <cell r="G1023">
            <v>0</v>
          </cell>
          <cell r="H1023">
            <v>0</v>
          </cell>
        </row>
        <row r="1024">
          <cell r="A1024">
            <v>0</v>
          </cell>
          <cell r="B1024">
            <v>0</v>
          </cell>
          <cell r="C1024">
            <v>0</v>
          </cell>
          <cell r="D1024">
            <v>0</v>
          </cell>
          <cell r="E1024">
            <v>0</v>
          </cell>
          <cell r="F1024">
            <v>0</v>
          </cell>
          <cell r="G1024">
            <v>0</v>
          </cell>
          <cell r="H1024">
            <v>0</v>
          </cell>
        </row>
        <row r="1025">
          <cell r="A1025">
            <v>0</v>
          </cell>
          <cell r="B1025">
            <v>0</v>
          </cell>
          <cell r="C1025">
            <v>0</v>
          </cell>
          <cell r="D1025">
            <v>0</v>
          </cell>
          <cell r="E1025">
            <v>0</v>
          </cell>
          <cell r="F1025">
            <v>0</v>
          </cell>
          <cell r="G1025">
            <v>0</v>
          </cell>
          <cell r="H1025">
            <v>0</v>
          </cell>
        </row>
        <row r="1026">
          <cell r="A1026">
            <v>0</v>
          </cell>
          <cell r="B1026">
            <v>0</v>
          </cell>
          <cell r="C1026">
            <v>0</v>
          </cell>
          <cell r="D1026">
            <v>0</v>
          </cell>
          <cell r="E1026">
            <v>0</v>
          </cell>
          <cell r="F1026">
            <v>0</v>
          </cell>
          <cell r="G1026">
            <v>0</v>
          </cell>
          <cell r="H1026">
            <v>0</v>
          </cell>
        </row>
        <row r="1027">
          <cell r="A1027">
            <v>0</v>
          </cell>
          <cell r="B1027">
            <v>0</v>
          </cell>
          <cell r="C1027">
            <v>0</v>
          </cell>
          <cell r="D1027">
            <v>0</v>
          </cell>
          <cell r="E1027">
            <v>0</v>
          </cell>
          <cell r="F1027">
            <v>0</v>
          </cell>
          <cell r="G1027">
            <v>0</v>
          </cell>
          <cell r="H1027">
            <v>0</v>
          </cell>
        </row>
        <row r="1028">
          <cell r="A1028">
            <v>0</v>
          </cell>
          <cell r="B1028">
            <v>0</v>
          </cell>
          <cell r="C1028">
            <v>0</v>
          </cell>
          <cell r="D1028">
            <v>0</v>
          </cell>
          <cell r="E1028">
            <v>0</v>
          </cell>
          <cell r="F1028">
            <v>0</v>
          </cell>
          <cell r="G1028">
            <v>0</v>
          </cell>
          <cell r="H1028">
            <v>0</v>
          </cell>
        </row>
        <row r="1029">
          <cell r="A1029">
            <v>0</v>
          </cell>
          <cell r="B1029">
            <v>0</v>
          </cell>
          <cell r="C1029">
            <v>0</v>
          </cell>
          <cell r="D1029">
            <v>0</v>
          </cell>
          <cell r="E1029">
            <v>0</v>
          </cell>
          <cell r="F1029">
            <v>0</v>
          </cell>
          <cell r="G1029">
            <v>0</v>
          </cell>
          <cell r="H1029">
            <v>0</v>
          </cell>
        </row>
        <row r="1030">
          <cell r="A1030">
            <v>0</v>
          </cell>
          <cell r="B1030">
            <v>0</v>
          </cell>
          <cell r="C1030">
            <v>0</v>
          </cell>
          <cell r="D1030">
            <v>0</v>
          </cell>
          <cell r="E1030">
            <v>0</v>
          </cell>
          <cell r="F1030">
            <v>0</v>
          </cell>
          <cell r="G1030">
            <v>0</v>
          </cell>
          <cell r="H1030">
            <v>0</v>
          </cell>
        </row>
        <row r="1031">
          <cell r="A1031">
            <v>0</v>
          </cell>
          <cell r="B1031">
            <v>0</v>
          </cell>
          <cell r="C1031">
            <v>0</v>
          </cell>
          <cell r="D1031">
            <v>0</v>
          </cell>
          <cell r="E1031">
            <v>0</v>
          </cell>
          <cell r="F1031">
            <v>0</v>
          </cell>
          <cell r="G1031">
            <v>0</v>
          </cell>
          <cell r="H1031">
            <v>0</v>
          </cell>
        </row>
        <row r="1032">
          <cell r="A1032">
            <v>0</v>
          </cell>
          <cell r="B1032">
            <v>0</v>
          </cell>
          <cell r="C1032">
            <v>0</v>
          </cell>
          <cell r="D1032">
            <v>0</v>
          </cell>
          <cell r="E1032">
            <v>0</v>
          </cell>
          <cell r="F1032">
            <v>0</v>
          </cell>
          <cell r="G1032">
            <v>0</v>
          </cell>
          <cell r="H1032">
            <v>0</v>
          </cell>
        </row>
        <row r="1033">
          <cell r="A1033">
            <v>0</v>
          </cell>
          <cell r="B1033">
            <v>0</v>
          </cell>
          <cell r="C1033">
            <v>0</v>
          </cell>
          <cell r="D1033">
            <v>0</v>
          </cell>
          <cell r="E1033">
            <v>0</v>
          </cell>
          <cell r="F1033">
            <v>0</v>
          </cell>
          <cell r="G1033">
            <v>0</v>
          </cell>
          <cell r="H1033">
            <v>0</v>
          </cell>
        </row>
        <row r="1034">
          <cell r="A1034">
            <v>0</v>
          </cell>
          <cell r="B1034">
            <v>0</v>
          </cell>
          <cell r="C1034">
            <v>0</v>
          </cell>
          <cell r="D1034">
            <v>0</v>
          </cell>
          <cell r="E1034">
            <v>0</v>
          </cell>
          <cell r="F1034">
            <v>0</v>
          </cell>
          <cell r="G1034">
            <v>0</v>
          </cell>
          <cell r="H1034">
            <v>0</v>
          </cell>
        </row>
        <row r="1035">
          <cell r="A1035">
            <v>0</v>
          </cell>
          <cell r="B1035">
            <v>0</v>
          </cell>
          <cell r="C1035">
            <v>0</v>
          </cell>
          <cell r="D1035">
            <v>0</v>
          </cell>
          <cell r="E1035">
            <v>0</v>
          </cell>
          <cell r="F1035">
            <v>0</v>
          </cell>
          <cell r="G1035">
            <v>0</v>
          </cell>
          <cell r="H1035">
            <v>0</v>
          </cell>
        </row>
        <row r="1036">
          <cell r="A1036">
            <v>0</v>
          </cell>
          <cell r="B1036">
            <v>0</v>
          </cell>
          <cell r="C1036">
            <v>0</v>
          </cell>
          <cell r="D1036">
            <v>0</v>
          </cell>
          <cell r="E1036">
            <v>0</v>
          </cell>
          <cell r="F1036">
            <v>0</v>
          </cell>
          <cell r="G1036">
            <v>0</v>
          </cell>
          <cell r="H1036">
            <v>0</v>
          </cell>
        </row>
        <row r="1037">
          <cell r="A1037">
            <v>0</v>
          </cell>
          <cell r="B1037">
            <v>0</v>
          </cell>
          <cell r="C1037">
            <v>0</v>
          </cell>
          <cell r="D1037">
            <v>0</v>
          </cell>
          <cell r="E1037">
            <v>0</v>
          </cell>
          <cell r="F1037">
            <v>0</v>
          </cell>
          <cell r="G1037">
            <v>0</v>
          </cell>
          <cell r="H1037">
            <v>0</v>
          </cell>
        </row>
        <row r="1038">
          <cell r="A1038">
            <v>0</v>
          </cell>
          <cell r="C1038">
            <v>0</v>
          </cell>
          <cell r="D1038">
            <v>0</v>
          </cell>
          <cell r="E1038">
            <v>0</v>
          </cell>
          <cell r="F1038">
            <v>0</v>
          </cell>
          <cell r="G1038">
            <v>0</v>
          </cell>
        </row>
        <row r="1039">
          <cell r="A1039">
            <v>0</v>
          </cell>
          <cell r="C1039">
            <v>0</v>
          </cell>
          <cell r="D1039">
            <v>0</v>
          </cell>
          <cell r="E1039">
            <v>0</v>
          </cell>
          <cell r="F1039">
            <v>0</v>
          </cell>
          <cell r="G1039">
            <v>0</v>
          </cell>
        </row>
        <row r="1040">
          <cell r="A1040">
            <v>0</v>
          </cell>
          <cell r="B1040">
            <v>0</v>
          </cell>
          <cell r="C1040">
            <v>0</v>
          </cell>
          <cell r="D1040">
            <v>0</v>
          </cell>
          <cell r="E1040">
            <v>0</v>
          </cell>
          <cell r="F1040">
            <v>0</v>
          </cell>
          <cell r="G1040">
            <v>0</v>
          </cell>
        </row>
        <row r="1041">
          <cell r="A1041">
            <v>0</v>
          </cell>
          <cell r="B1041" t="str">
            <v>OVIDIO HURTADO MOSQUERA</v>
          </cell>
          <cell r="C1041">
            <v>0</v>
          </cell>
          <cell r="D1041">
            <v>0</v>
          </cell>
          <cell r="E1041">
            <v>0</v>
          </cell>
          <cell r="F1041">
            <v>0</v>
          </cell>
          <cell r="G1041">
            <v>0</v>
          </cell>
        </row>
        <row r="1042">
          <cell r="A1042">
            <v>0</v>
          </cell>
          <cell r="B1042" t="str">
            <v>Consultor</v>
          </cell>
          <cell r="C1042">
            <v>0</v>
          </cell>
          <cell r="D1042">
            <v>0</v>
          </cell>
          <cell r="E1042">
            <v>0</v>
          </cell>
          <cell r="F1042">
            <v>0</v>
          </cell>
          <cell r="G1042">
            <v>0</v>
          </cell>
        </row>
        <row r="1043">
          <cell r="A1043">
            <v>0</v>
          </cell>
          <cell r="B1043" t="str">
            <v>Consultor</v>
          </cell>
          <cell r="C1043">
            <v>0</v>
          </cell>
          <cell r="D1043">
            <v>0</v>
          </cell>
          <cell r="E1043">
            <v>0</v>
          </cell>
          <cell r="F1043">
            <v>0</v>
          </cell>
          <cell r="G1043">
            <v>0</v>
          </cell>
        </row>
        <row r="1044">
          <cell r="A1044">
            <v>0</v>
          </cell>
          <cell r="B1044" t="str">
            <v>M.P. 05202-260189 ANT</v>
          </cell>
          <cell r="C1044" t="str">
            <v>ITEM 6.5 - PÁGINA 2</v>
          </cell>
          <cell r="D1044">
            <v>0</v>
          </cell>
          <cell r="E1044">
            <v>0</v>
          </cell>
          <cell r="F1044">
            <v>0</v>
          </cell>
          <cell r="G1044">
            <v>0</v>
          </cell>
          <cell r="H1044">
            <v>0</v>
          </cell>
        </row>
        <row r="1045">
          <cell r="A1045" t="str">
            <v>DEPARTAMENTO DE ANTIOQUIA</v>
          </cell>
          <cell r="B1045">
            <v>0</v>
          </cell>
          <cell r="C1045">
            <v>0</v>
          </cell>
          <cell r="D1045">
            <v>0</v>
          </cell>
          <cell r="E1045">
            <v>0</v>
          </cell>
          <cell r="F1045">
            <v>0</v>
          </cell>
          <cell r="G1045">
            <v>0</v>
          </cell>
          <cell r="H1045">
            <v>0</v>
          </cell>
        </row>
        <row r="1046">
          <cell r="A1046" t="str">
            <v>MUNICIPIO DE SAN VICENTE FERRER</v>
          </cell>
          <cell r="B1046">
            <v>0</v>
          </cell>
          <cell r="C1046">
            <v>0</v>
          </cell>
          <cell r="D1046">
            <v>0</v>
          </cell>
          <cell r="E1046">
            <v>0</v>
          </cell>
          <cell r="F1046">
            <v>0</v>
          </cell>
          <cell r="G1046">
            <v>0</v>
          </cell>
          <cell r="H1046">
            <v>0</v>
          </cell>
        </row>
        <row r="1047">
          <cell r="A1047" t="str">
            <v>PROYECTO:  INTERVENCION DE CALLEJONES EN LA ZONA URBANA DEL MUNICIPIO SAN VICENTE FERRER_CALLEJÓN 01-COCIACA</v>
          </cell>
          <cell r="B1047">
            <v>0</v>
          </cell>
          <cell r="C1047">
            <v>0</v>
          </cell>
          <cell r="D1047">
            <v>0</v>
          </cell>
          <cell r="E1047">
            <v>0</v>
          </cell>
          <cell r="F1047">
            <v>0</v>
          </cell>
          <cell r="G1047">
            <v>0</v>
          </cell>
          <cell r="H1047">
            <v>0</v>
          </cell>
        </row>
        <row r="1048">
          <cell r="A1048">
            <v>0</v>
          </cell>
          <cell r="C1048">
            <v>0</v>
          </cell>
          <cell r="D1048">
            <v>0</v>
          </cell>
          <cell r="E1048">
            <v>0</v>
          </cell>
          <cell r="F1048">
            <v>0</v>
          </cell>
          <cell r="G1048">
            <v>0</v>
          </cell>
          <cell r="H1048">
            <v>0</v>
          </cell>
        </row>
        <row r="1049">
          <cell r="A1049" t="str">
            <v>MEMORIAS DE OBRA</v>
          </cell>
          <cell r="B1049">
            <v>0</v>
          </cell>
          <cell r="C1049">
            <v>0</v>
          </cell>
          <cell r="D1049">
            <v>0</v>
          </cell>
          <cell r="E1049">
            <v>0</v>
          </cell>
          <cell r="F1049">
            <v>0</v>
          </cell>
          <cell r="G1049">
            <v>0</v>
          </cell>
          <cell r="H1049">
            <v>0</v>
          </cell>
        </row>
        <row r="1051">
          <cell r="A1051" t="str">
            <v>ITEM</v>
          </cell>
          <cell r="B1051" t="str">
            <v>DESCRIPCIÓN</v>
          </cell>
          <cell r="C1051">
            <v>0</v>
          </cell>
          <cell r="D1051">
            <v>0</v>
          </cell>
          <cell r="E1051">
            <v>0</v>
          </cell>
          <cell r="F1051">
            <v>0</v>
          </cell>
          <cell r="G1051" t="str">
            <v>UNIDAD</v>
          </cell>
          <cell r="H1051" t="str">
            <v>CANTIDAD</v>
          </cell>
        </row>
        <row r="1052">
          <cell r="A1052" t="str">
            <v>6.6</v>
          </cell>
          <cell r="B1052" t="str">
            <v>Cajeo, excavacion en tierra comun expesor entre 0 y 0.30 metros</v>
          </cell>
          <cell r="C1052">
            <v>0</v>
          </cell>
          <cell r="D1052">
            <v>0</v>
          </cell>
          <cell r="E1052">
            <v>0</v>
          </cell>
          <cell r="F1052">
            <v>0</v>
          </cell>
          <cell r="G1052" t="str">
            <v>m3</v>
          </cell>
          <cell r="H1052">
            <v>48</v>
          </cell>
        </row>
        <row r="1053">
          <cell r="A1053">
            <v>0</v>
          </cell>
          <cell r="B1053">
            <v>0</v>
          </cell>
          <cell r="C1053">
            <v>0</v>
          </cell>
          <cell r="D1053">
            <v>0</v>
          </cell>
          <cell r="E1053">
            <v>0</v>
          </cell>
          <cell r="F1053">
            <v>0</v>
          </cell>
          <cell r="G1053">
            <v>0</v>
          </cell>
        </row>
        <row r="1054">
          <cell r="A1054" t="str">
            <v>DETALLE</v>
          </cell>
          <cell r="B1054">
            <v>0</v>
          </cell>
          <cell r="C1054" t="str">
            <v>FACTOR</v>
          </cell>
          <cell r="D1054" t="str">
            <v>CANTIDAD</v>
          </cell>
          <cell r="E1054" t="str">
            <v>A (ML)</v>
          </cell>
          <cell r="F1054" t="str">
            <v>B (M2)</v>
          </cell>
          <cell r="G1054" t="str">
            <v>C (M3)</v>
          </cell>
          <cell r="H1054" t="str">
            <v>TOTAL</v>
          </cell>
        </row>
        <row r="1055">
          <cell r="A1055" t="str">
            <v>excavaciones varias</v>
          </cell>
          <cell r="B1055">
            <v>0</v>
          </cell>
          <cell r="C1055">
            <v>48</v>
          </cell>
          <cell r="D1055">
            <v>1</v>
          </cell>
          <cell r="E1055">
            <v>0</v>
          </cell>
          <cell r="F1055">
            <v>0</v>
          </cell>
          <cell r="G1055">
            <v>0</v>
          </cell>
          <cell r="H1055">
            <v>48</v>
          </cell>
        </row>
        <row r="1056">
          <cell r="A1056">
            <v>0</v>
          </cell>
          <cell r="B1056">
            <v>0</v>
          </cell>
          <cell r="C1056">
            <v>0</v>
          </cell>
          <cell r="D1056">
            <v>0</v>
          </cell>
          <cell r="E1056">
            <v>0</v>
          </cell>
          <cell r="F1056">
            <v>0</v>
          </cell>
          <cell r="G1056">
            <v>0</v>
          </cell>
          <cell r="H1056"/>
        </row>
        <row r="1057">
          <cell r="A1057">
            <v>0</v>
          </cell>
          <cell r="B1057">
            <v>0</v>
          </cell>
          <cell r="C1057">
            <v>0</v>
          </cell>
          <cell r="D1057">
            <v>0</v>
          </cell>
          <cell r="E1057">
            <v>0</v>
          </cell>
          <cell r="F1057">
            <v>0</v>
          </cell>
          <cell r="G1057">
            <v>0</v>
          </cell>
          <cell r="H1057"/>
        </row>
        <row r="1058">
          <cell r="A1058">
            <v>0</v>
          </cell>
          <cell r="B1058">
            <v>0</v>
          </cell>
          <cell r="C1058">
            <v>0</v>
          </cell>
          <cell r="D1058">
            <v>0</v>
          </cell>
          <cell r="E1058">
            <v>0</v>
          </cell>
          <cell r="F1058">
            <v>0</v>
          </cell>
          <cell r="G1058">
            <v>0</v>
          </cell>
          <cell r="H1058"/>
        </row>
        <row r="1059">
          <cell r="A1059">
            <v>0</v>
          </cell>
          <cell r="B1059">
            <v>0</v>
          </cell>
          <cell r="C1059">
            <v>0</v>
          </cell>
          <cell r="D1059">
            <v>0</v>
          </cell>
          <cell r="E1059">
            <v>0</v>
          </cell>
          <cell r="F1059">
            <v>0</v>
          </cell>
          <cell r="G1059">
            <v>0</v>
          </cell>
          <cell r="H1059"/>
        </row>
        <row r="1060">
          <cell r="A1060">
            <v>0</v>
          </cell>
          <cell r="B1060">
            <v>0</v>
          </cell>
          <cell r="C1060">
            <v>0</v>
          </cell>
          <cell r="D1060">
            <v>0</v>
          </cell>
          <cell r="E1060">
            <v>0</v>
          </cell>
          <cell r="F1060">
            <v>0</v>
          </cell>
          <cell r="G1060">
            <v>0</v>
          </cell>
          <cell r="H1060"/>
        </row>
        <row r="1061">
          <cell r="A1061">
            <v>0</v>
          </cell>
          <cell r="B1061">
            <v>0</v>
          </cell>
          <cell r="C1061">
            <v>0</v>
          </cell>
          <cell r="D1061">
            <v>0</v>
          </cell>
          <cell r="E1061">
            <v>0</v>
          </cell>
          <cell r="F1061">
            <v>0</v>
          </cell>
          <cell r="G1061">
            <v>0</v>
          </cell>
          <cell r="H1061"/>
        </row>
        <row r="1062">
          <cell r="A1062">
            <v>0</v>
          </cell>
          <cell r="B1062">
            <v>0</v>
          </cell>
          <cell r="C1062">
            <v>0</v>
          </cell>
          <cell r="D1062">
            <v>0</v>
          </cell>
          <cell r="E1062">
            <v>0</v>
          </cell>
          <cell r="F1062">
            <v>0</v>
          </cell>
          <cell r="G1062">
            <v>0</v>
          </cell>
          <cell r="H1062"/>
        </row>
        <row r="1063">
          <cell r="A1063">
            <v>0</v>
          </cell>
          <cell r="B1063">
            <v>0</v>
          </cell>
          <cell r="C1063">
            <v>0</v>
          </cell>
          <cell r="D1063">
            <v>0</v>
          </cell>
          <cell r="E1063">
            <v>0</v>
          </cell>
          <cell r="F1063">
            <v>0</v>
          </cell>
          <cell r="G1063">
            <v>0</v>
          </cell>
          <cell r="H1063"/>
        </row>
        <row r="1064">
          <cell r="A1064">
            <v>0</v>
          </cell>
          <cell r="B1064">
            <v>0</v>
          </cell>
          <cell r="C1064">
            <v>0</v>
          </cell>
          <cell r="D1064">
            <v>0</v>
          </cell>
          <cell r="E1064">
            <v>0</v>
          </cell>
          <cell r="F1064">
            <v>0</v>
          </cell>
          <cell r="G1064">
            <v>0</v>
          </cell>
          <cell r="H1064"/>
        </row>
        <row r="1065">
          <cell r="A1065">
            <v>0</v>
          </cell>
          <cell r="B1065">
            <v>0</v>
          </cell>
          <cell r="C1065">
            <v>0</v>
          </cell>
          <cell r="D1065">
            <v>0</v>
          </cell>
          <cell r="E1065">
            <v>0</v>
          </cell>
          <cell r="F1065">
            <v>0</v>
          </cell>
          <cell r="G1065">
            <v>0</v>
          </cell>
          <cell r="H1065"/>
        </row>
        <row r="1066">
          <cell r="A1066">
            <v>0</v>
          </cell>
          <cell r="B1066">
            <v>0</v>
          </cell>
          <cell r="C1066">
            <v>0</v>
          </cell>
          <cell r="D1066">
            <v>0</v>
          </cell>
          <cell r="E1066">
            <v>0</v>
          </cell>
          <cell r="F1066">
            <v>0</v>
          </cell>
          <cell r="G1066">
            <v>0</v>
          </cell>
          <cell r="H1066"/>
        </row>
        <row r="1067">
          <cell r="A1067">
            <v>0</v>
          </cell>
          <cell r="B1067">
            <v>0</v>
          </cell>
          <cell r="C1067">
            <v>0</v>
          </cell>
          <cell r="D1067">
            <v>0</v>
          </cell>
          <cell r="E1067">
            <v>0</v>
          </cell>
          <cell r="F1067">
            <v>0</v>
          </cell>
          <cell r="G1067">
            <v>0</v>
          </cell>
          <cell r="H1067"/>
        </row>
        <row r="1068">
          <cell r="A1068">
            <v>0</v>
          </cell>
          <cell r="B1068">
            <v>0</v>
          </cell>
          <cell r="C1068">
            <v>0</v>
          </cell>
          <cell r="D1068">
            <v>0</v>
          </cell>
          <cell r="E1068">
            <v>0</v>
          </cell>
          <cell r="F1068">
            <v>0</v>
          </cell>
          <cell r="G1068">
            <v>0</v>
          </cell>
          <cell r="H1068"/>
        </row>
        <row r="1069">
          <cell r="A1069">
            <v>0</v>
          </cell>
          <cell r="B1069">
            <v>0</v>
          </cell>
          <cell r="C1069">
            <v>0</v>
          </cell>
          <cell r="D1069">
            <v>0</v>
          </cell>
          <cell r="E1069">
            <v>0</v>
          </cell>
          <cell r="F1069">
            <v>0</v>
          </cell>
          <cell r="G1069">
            <v>0</v>
          </cell>
          <cell r="H1069"/>
        </row>
        <row r="1070">
          <cell r="A1070">
            <v>0</v>
          </cell>
          <cell r="B1070">
            <v>0</v>
          </cell>
          <cell r="C1070">
            <v>0</v>
          </cell>
          <cell r="D1070">
            <v>0</v>
          </cell>
          <cell r="E1070">
            <v>0</v>
          </cell>
          <cell r="F1070">
            <v>0</v>
          </cell>
          <cell r="G1070">
            <v>0</v>
          </cell>
          <cell r="H1070"/>
        </row>
        <row r="1071">
          <cell r="A1071">
            <v>0</v>
          </cell>
          <cell r="B1071">
            <v>0</v>
          </cell>
          <cell r="C1071">
            <v>0</v>
          </cell>
          <cell r="D1071">
            <v>0</v>
          </cell>
          <cell r="E1071">
            <v>0</v>
          </cell>
          <cell r="F1071">
            <v>0</v>
          </cell>
          <cell r="G1071">
            <v>0</v>
          </cell>
          <cell r="H1071"/>
        </row>
        <row r="1072">
          <cell r="A1072">
            <v>0</v>
          </cell>
          <cell r="B1072">
            <v>0</v>
          </cell>
          <cell r="C1072">
            <v>0</v>
          </cell>
          <cell r="D1072">
            <v>0</v>
          </cell>
          <cell r="E1072">
            <v>0</v>
          </cell>
          <cell r="F1072">
            <v>0</v>
          </cell>
          <cell r="G1072">
            <v>0</v>
          </cell>
          <cell r="H1072"/>
        </row>
        <row r="1073">
          <cell r="A1073">
            <v>0</v>
          </cell>
          <cell r="B1073">
            <v>0</v>
          </cell>
          <cell r="C1073">
            <v>0</v>
          </cell>
          <cell r="D1073">
            <v>0</v>
          </cell>
          <cell r="E1073">
            <v>0</v>
          </cell>
          <cell r="F1073">
            <v>0</v>
          </cell>
          <cell r="G1073">
            <v>0</v>
          </cell>
          <cell r="H1073"/>
        </row>
        <row r="1074">
          <cell r="A1074">
            <v>0</v>
          </cell>
          <cell r="B1074">
            <v>0</v>
          </cell>
          <cell r="C1074">
            <v>0</v>
          </cell>
          <cell r="D1074">
            <v>0</v>
          </cell>
          <cell r="E1074">
            <v>0</v>
          </cell>
          <cell r="F1074">
            <v>0</v>
          </cell>
          <cell r="G1074">
            <v>0</v>
          </cell>
          <cell r="H1074"/>
        </row>
        <row r="1075">
          <cell r="A1075">
            <v>0</v>
          </cell>
          <cell r="B1075">
            <v>0</v>
          </cell>
          <cell r="C1075">
            <v>0</v>
          </cell>
          <cell r="D1075">
            <v>0</v>
          </cell>
          <cell r="E1075">
            <v>0</v>
          </cell>
          <cell r="F1075">
            <v>0</v>
          </cell>
          <cell r="G1075">
            <v>0</v>
          </cell>
          <cell r="H1075"/>
        </row>
        <row r="1076">
          <cell r="A1076">
            <v>0</v>
          </cell>
          <cell r="B1076">
            <v>0</v>
          </cell>
          <cell r="C1076">
            <v>0</v>
          </cell>
          <cell r="D1076">
            <v>0</v>
          </cell>
          <cell r="E1076">
            <v>0</v>
          </cell>
          <cell r="F1076">
            <v>0</v>
          </cell>
          <cell r="G1076">
            <v>0</v>
          </cell>
          <cell r="H1076"/>
        </row>
        <row r="1077">
          <cell r="A1077">
            <v>0</v>
          </cell>
          <cell r="B1077">
            <v>0</v>
          </cell>
          <cell r="C1077">
            <v>0</v>
          </cell>
          <cell r="D1077">
            <v>0</v>
          </cell>
          <cell r="E1077">
            <v>0</v>
          </cell>
          <cell r="F1077">
            <v>0</v>
          </cell>
          <cell r="G1077">
            <v>0</v>
          </cell>
          <cell r="H1077"/>
        </row>
        <row r="1078">
          <cell r="A1078">
            <v>0</v>
          </cell>
          <cell r="B1078">
            <v>0</v>
          </cell>
          <cell r="C1078">
            <v>0</v>
          </cell>
          <cell r="D1078">
            <v>0</v>
          </cell>
          <cell r="E1078">
            <v>0</v>
          </cell>
          <cell r="F1078">
            <v>0</v>
          </cell>
          <cell r="G1078">
            <v>0</v>
          </cell>
          <cell r="H1078"/>
        </row>
        <row r="1079">
          <cell r="A1079">
            <v>0</v>
          </cell>
          <cell r="B1079">
            <v>0</v>
          </cell>
          <cell r="C1079">
            <v>0</v>
          </cell>
          <cell r="D1079">
            <v>0</v>
          </cell>
          <cell r="E1079">
            <v>0</v>
          </cell>
          <cell r="F1079">
            <v>0</v>
          </cell>
          <cell r="G1079">
            <v>0</v>
          </cell>
          <cell r="H1079"/>
        </row>
        <row r="1080">
          <cell r="A1080">
            <v>0</v>
          </cell>
          <cell r="B1080">
            <v>0</v>
          </cell>
          <cell r="C1080">
            <v>0</v>
          </cell>
          <cell r="D1080">
            <v>0</v>
          </cell>
          <cell r="E1080">
            <v>0</v>
          </cell>
          <cell r="F1080">
            <v>0</v>
          </cell>
          <cell r="G1080">
            <v>0</v>
          </cell>
          <cell r="H1080"/>
        </row>
        <row r="1081">
          <cell r="A1081">
            <v>0</v>
          </cell>
          <cell r="B1081">
            <v>0</v>
          </cell>
          <cell r="C1081">
            <v>0</v>
          </cell>
          <cell r="D1081">
            <v>0</v>
          </cell>
          <cell r="E1081">
            <v>0</v>
          </cell>
          <cell r="F1081">
            <v>0</v>
          </cell>
          <cell r="G1081">
            <v>0</v>
          </cell>
          <cell r="H1081"/>
        </row>
        <row r="1082">
          <cell r="A1082">
            <v>0</v>
          </cell>
          <cell r="B1082">
            <v>0</v>
          </cell>
          <cell r="C1082">
            <v>0</v>
          </cell>
          <cell r="D1082">
            <v>0</v>
          </cell>
          <cell r="E1082">
            <v>0</v>
          </cell>
          <cell r="F1082">
            <v>0</v>
          </cell>
          <cell r="G1082">
            <v>0</v>
          </cell>
          <cell r="H1082"/>
        </row>
        <row r="1083">
          <cell r="A1083">
            <v>0</v>
          </cell>
          <cell r="B1083">
            <v>0</v>
          </cell>
          <cell r="C1083">
            <v>0</v>
          </cell>
          <cell r="D1083">
            <v>0</v>
          </cell>
          <cell r="E1083">
            <v>0</v>
          </cell>
          <cell r="F1083">
            <v>0</v>
          </cell>
          <cell r="G1083">
            <v>0</v>
          </cell>
          <cell r="H1083"/>
        </row>
        <row r="1084">
          <cell r="A1084">
            <v>0</v>
          </cell>
          <cell r="B1084">
            <v>0</v>
          </cell>
          <cell r="C1084">
            <v>0</v>
          </cell>
          <cell r="D1084">
            <v>0</v>
          </cell>
          <cell r="E1084">
            <v>0</v>
          </cell>
          <cell r="F1084">
            <v>0</v>
          </cell>
          <cell r="G1084">
            <v>0</v>
          </cell>
          <cell r="H1084"/>
        </row>
        <row r="1085">
          <cell r="A1085">
            <v>0</v>
          </cell>
          <cell r="B1085">
            <v>0</v>
          </cell>
          <cell r="C1085">
            <v>0</v>
          </cell>
          <cell r="D1085">
            <v>0</v>
          </cell>
          <cell r="E1085">
            <v>0</v>
          </cell>
          <cell r="F1085">
            <v>0</v>
          </cell>
          <cell r="G1085">
            <v>0</v>
          </cell>
          <cell r="H1085"/>
        </row>
        <row r="1086">
          <cell r="A1086" t="str">
            <v>ITEM 6.6 - PÁGINA 1</v>
          </cell>
          <cell r="B1086">
            <v>0</v>
          </cell>
          <cell r="C1086">
            <v>0</v>
          </cell>
          <cell r="D1086">
            <v>0</v>
          </cell>
          <cell r="E1086">
            <v>0</v>
          </cell>
          <cell r="F1086">
            <v>0</v>
          </cell>
          <cell r="G1086">
            <v>0</v>
          </cell>
          <cell r="H1086">
            <v>0</v>
          </cell>
        </row>
        <row r="1087">
          <cell r="A1087">
            <v>0</v>
          </cell>
          <cell r="B1087">
            <v>0</v>
          </cell>
          <cell r="C1087">
            <v>0</v>
          </cell>
          <cell r="D1087">
            <v>0</v>
          </cell>
          <cell r="E1087">
            <v>0</v>
          </cell>
          <cell r="F1087">
            <v>0</v>
          </cell>
          <cell r="G1087">
            <v>0</v>
          </cell>
          <cell r="H1087"/>
        </row>
        <row r="1088">
          <cell r="A1088">
            <v>0</v>
          </cell>
          <cell r="B1088">
            <v>0</v>
          </cell>
          <cell r="C1088">
            <v>0</v>
          </cell>
          <cell r="D1088">
            <v>0</v>
          </cell>
          <cell r="E1088">
            <v>0</v>
          </cell>
          <cell r="F1088">
            <v>0</v>
          </cell>
          <cell r="G1088">
            <v>0</v>
          </cell>
          <cell r="H1088"/>
        </row>
        <row r="1089">
          <cell r="A1089">
            <v>0</v>
          </cell>
          <cell r="B1089">
            <v>0</v>
          </cell>
          <cell r="C1089">
            <v>0</v>
          </cell>
          <cell r="D1089">
            <v>0</v>
          </cell>
          <cell r="E1089">
            <v>0</v>
          </cell>
          <cell r="F1089">
            <v>0</v>
          </cell>
          <cell r="G1089">
            <v>0</v>
          </cell>
          <cell r="H1089"/>
        </row>
        <row r="1090">
          <cell r="A1090">
            <v>0</v>
          </cell>
          <cell r="B1090">
            <v>0</v>
          </cell>
          <cell r="C1090">
            <v>0</v>
          </cell>
          <cell r="D1090">
            <v>0</v>
          </cell>
          <cell r="E1090">
            <v>0</v>
          </cell>
          <cell r="F1090">
            <v>0</v>
          </cell>
          <cell r="G1090">
            <v>0</v>
          </cell>
          <cell r="H1090"/>
        </row>
        <row r="1091">
          <cell r="A1091">
            <v>0</v>
          </cell>
          <cell r="B1091">
            <v>0</v>
          </cell>
          <cell r="C1091">
            <v>0</v>
          </cell>
          <cell r="D1091">
            <v>0</v>
          </cell>
          <cell r="E1091">
            <v>0</v>
          </cell>
          <cell r="F1091">
            <v>0</v>
          </cell>
          <cell r="G1091">
            <v>0</v>
          </cell>
          <cell r="H1091"/>
        </row>
        <row r="1092">
          <cell r="A1092">
            <v>0</v>
          </cell>
          <cell r="B1092">
            <v>0</v>
          </cell>
          <cell r="C1092">
            <v>0</v>
          </cell>
          <cell r="D1092">
            <v>0</v>
          </cell>
          <cell r="E1092">
            <v>0</v>
          </cell>
          <cell r="F1092">
            <v>0</v>
          </cell>
          <cell r="G1092">
            <v>0</v>
          </cell>
          <cell r="H1092"/>
        </row>
        <row r="1093">
          <cell r="A1093">
            <v>0</v>
          </cell>
          <cell r="B1093">
            <v>0</v>
          </cell>
          <cell r="C1093">
            <v>0</v>
          </cell>
          <cell r="D1093">
            <v>0</v>
          </cell>
          <cell r="E1093">
            <v>0</v>
          </cell>
          <cell r="F1093">
            <v>0</v>
          </cell>
          <cell r="G1093">
            <v>0</v>
          </cell>
          <cell r="H1093"/>
        </row>
        <row r="1094">
          <cell r="A1094">
            <v>0</v>
          </cell>
          <cell r="B1094">
            <v>0</v>
          </cell>
          <cell r="C1094">
            <v>0</v>
          </cell>
          <cell r="D1094">
            <v>0</v>
          </cell>
          <cell r="E1094">
            <v>0</v>
          </cell>
          <cell r="F1094">
            <v>0</v>
          </cell>
          <cell r="G1094">
            <v>0</v>
          </cell>
          <cell r="H1094"/>
        </row>
        <row r="1095">
          <cell r="A1095">
            <v>0</v>
          </cell>
          <cell r="B1095">
            <v>0</v>
          </cell>
          <cell r="C1095">
            <v>0</v>
          </cell>
          <cell r="D1095">
            <v>0</v>
          </cell>
          <cell r="E1095">
            <v>0</v>
          </cell>
          <cell r="F1095">
            <v>0</v>
          </cell>
          <cell r="G1095">
            <v>0</v>
          </cell>
          <cell r="H1095"/>
        </row>
        <row r="1096">
          <cell r="A1096">
            <v>0</v>
          </cell>
          <cell r="B1096">
            <v>0</v>
          </cell>
          <cell r="C1096">
            <v>0</v>
          </cell>
          <cell r="D1096">
            <v>0</v>
          </cell>
          <cell r="E1096">
            <v>0</v>
          </cell>
          <cell r="F1096">
            <v>0</v>
          </cell>
          <cell r="G1096">
            <v>0</v>
          </cell>
          <cell r="H1096"/>
        </row>
        <row r="1097">
          <cell r="A1097">
            <v>0</v>
          </cell>
          <cell r="B1097">
            <v>0</v>
          </cell>
          <cell r="C1097">
            <v>0</v>
          </cell>
          <cell r="D1097">
            <v>0</v>
          </cell>
          <cell r="E1097">
            <v>0</v>
          </cell>
          <cell r="F1097">
            <v>0</v>
          </cell>
          <cell r="G1097">
            <v>0</v>
          </cell>
          <cell r="H1097"/>
        </row>
        <row r="1098">
          <cell r="A1098">
            <v>0</v>
          </cell>
          <cell r="B1098">
            <v>0</v>
          </cell>
          <cell r="C1098">
            <v>0</v>
          </cell>
          <cell r="D1098">
            <v>0</v>
          </cell>
          <cell r="E1098">
            <v>0</v>
          </cell>
          <cell r="F1098">
            <v>0</v>
          </cell>
          <cell r="G1098">
            <v>0</v>
          </cell>
          <cell r="H1098"/>
        </row>
        <row r="1099">
          <cell r="A1099">
            <v>0</v>
          </cell>
          <cell r="B1099">
            <v>0</v>
          </cell>
          <cell r="C1099">
            <v>0</v>
          </cell>
          <cell r="D1099">
            <v>0</v>
          </cell>
          <cell r="E1099">
            <v>0</v>
          </cell>
          <cell r="F1099">
            <v>0</v>
          </cell>
          <cell r="G1099">
            <v>0</v>
          </cell>
          <cell r="H1099"/>
        </row>
        <row r="1100">
          <cell r="A1100">
            <v>0</v>
          </cell>
          <cell r="B1100">
            <v>0</v>
          </cell>
          <cell r="C1100">
            <v>0</v>
          </cell>
          <cell r="D1100">
            <v>0</v>
          </cell>
          <cell r="E1100">
            <v>0</v>
          </cell>
          <cell r="F1100">
            <v>0</v>
          </cell>
          <cell r="G1100">
            <v>0</v>
          </cell>
          <cell r="H1100"/>
        </row>
        <row r="1101">
          <cell r="A1101">
            <v>0</v>
          </cell>
          <cell r="B1101">
            <v>0</v>
          </cell>
          <cell r="C1101">
            <v>0</v>
          </cell>
          <cell r="D1101">
            <v>0</v>
          </cell>
          <cell r="E1101">
            <v>0</v>
          </cell>
          <cell r="F1101">
            <v>0</v>
          </cell>
          <cell r="G1101">
            <v>0</v>
          </cell>
          <cell r="H1101"/>
        </row>
        <row r="1102">
          <cell r="A1102">
            <v>0</v>
          </cell>
          <cell r="B1102">
            <v>0</v>
          </cell>
          <cell r="C1102">
            <v>0</v>
          </cell>
          <cell r="D1102">
            <v>0</v>
          </cell>
          <cell r="E1102">
            <v>0</v>
          </cell>
          <cell r="F1102">
            <v>0</v>
          </cell>
          <cell r="G1102">
            <v>0</v>
          </cell>
          <cell r="H1102"/>
        </row>
        <row r="1103">
          <cell r="A1103">
            <v>0</v>
          </cell>
          <cell r="B1103">
            <v>0</v>
          </cell>
          <cell r="C1103">
            <v>0</v>
          </cell>
          <cell r="D1103">
            <v>0</v>
          </cell>
          <cell r="E1103">
            <v>0</v>
          </cell>
          <cell r="F1103">
            <v>0</v>
          </cell>
          <cell r="G1103">
            <v>0</v>
          </cell>
          <cell r="H1103"/>
        </row>
        <row r="1104">
          <cell r="A1104" t="str">
            <v>TOTAL CANTIDAD ITEM 6.6</v>
          </cell>
          <cell r="B1104">
            <v>0</v>
          </cell>
          <cell r="C1104">
            <v>0</v>
          </cell>
          <cell r="D1104">
            <v>0</v>
          </cell>
          <cell r="E1104">
            <v>0</v>
          </cell>
          <cell r="F1104">
            <v>0</v>
          </cell>
          <cell r="G1104">
            <v>0</v>
          </cell>
          <cell r="H1104">
            <v>48</v>
          </cell>
        </row>
        <row r="1105">
          <cell r="A1105" t="str">
            <v>INSERTE PLANO, GRÁFICO O ESQUEMA AQUÍ</v>
          </cell>
          <cell r="B1105">
            <v>0</v>
          </cell>
          <cell r="C1105">
            <v>0</v>
          </cell>
          <cell r="D1105">
            <v>0</v>
          </cell>
          <cell r="E1105">
            <v>0</v>
          </cell>
          <cell r="F1105">
            <v>0</v>
          </cell>
          <cell r="G1105">
            <v>0</v>
          </cell>
          <cell r="H1105">
            <v>0</v>
          </cell>
        </row>
        <row r="1106">
          <cell r="A1106">
            <v>0</v>
          </cell>
          <cell r="B1106">
            <v>0</v>
          </cell>
          <cell r="C1106">
            <v>0</v>
          </cell>
          <cell r="D1106">
            <v>0</v>
          </cell>
          <cell r="E1106">
            <v>0</v>
          </cell>
          <cell r="F1106">
            <v>0</v>
          </cell>
          <cell r="G1106">
            <v>0</v>
          </cell>
          <cell r="H1106">
            <v>0</v>
          </cell>
        </row>
        <row r="1107">
          <cell r="A1107">
            <v>0</v>
          </cell>
          <cell r="B1107">
            <v>0</v>
          </cell>
          <cell r="C1107">
            <v>0</v>
          </cell>
          <cell r="D1107">
            <v>0</v>
          </cell>
          <cell r="E1107">
            <v>0</v>
          </cell>
          <cell r="F1107">
            <v>0</v>
          </cell>
          <cell r="G1107">
            <v>0</v>
          </cell>
          <cell r="H1107">
            <v>0</v>
          </cell>
        </row>
        <row r="1108">
          <cell r="A1108">
            <v>0</v>
          </cell>
          <cell r="B1108">
            <v>0</v>
          </cell>
          <cell r="C1108">
            <v>0</v>
          </cell>
          <cell r="D1108">
            <v>0</v>
          </cell>
          <cell r="E1108">
            <v>0</v>
          </cell>
          <cell r="F1108">
            <v>0</v>
          </cell>
          <cell r="G1108">
            <v>0</v>
          </cell>
          <cell r="H1108">
            <v>0</v>
          </cell>
        </row>
        <row r="1109">
          <cell r="A1109">
            <v>0</v>
          </cell>
          <cell r="B1109">
            <v>0</v>
          </cell>
          <cell r="C1109">
            <v>0</v>
          </cell>
          <cell r="D1109">
            <v>0</v>
          </cell>
          <cell r="E1109">
            <v>0</v>
          </cell>
          <cell r="F1109">
            <v>0</v>
          </cell>
          <cell r="G1109">
            <v>0</v>
          </cell>
          <cell r="H1109">
            <v>0</v>
          </cell>
        </row>
        <row r="1110">
          <cell r="A1110">
            <v>0</v>
          </cell>
          <cell r="B1110">
            <v>0</v>
          </cell>
          <cell r="C1110">
            <v>0</v>
          </cell>
          <cell r="D1110">
            <v>0</v>
          </cell>
          <cell r="E1110">
            <v>0</v>
          </cell>
          <cell r="F1110">
            <v>0</v>
          </cell>
          <cell r="G1110">
            <v>0</v>
          </cell>
          <cell r="H1110">
            <v>0</v>
          </cell>
        </row>
        <row r="1111">
          <cell r="A1111">
            <v>0</v>
          </cell>
          <cell r="B1111">
            <v>0</v>
          </cell>
          <cell r="C1111">
            <v>0</v>
          </cell>
          <cell r="D1111">
            <v>0</v>
          </cell>
          <cell r="E1111">
            <v>0</v>
          </cell>
          <cell r="F1111">
            <v>0</v>
          </cell>
          <cell r="G1111">
            <v>0</v>
          </cell>
          <cell r="H1111">
            <v>0</v>
          </cell>
        </row>
        <row r="1112">
          <cell r="A1112">
            <v>0</v>
          </cell>
          <cell r="B1112">
            <v>0</v>
          </cell>
          <cell r="C1112">
            <v>0</v>
          </cell>
          <cell r="D1112">
            <v>0</v>
          </cell>
          <cell r="E1112">
            <v>0</v>
          </cell>
          <cell r="F1112">
            <v>0</v>
          </cell>
          <cell r="G1112">
            <v>0</v>
          </cell>
          <cell r="H1112">
            <v>0</v>
          </cell>
        </row>
        <row r="1113">
          <cell r="A1113">
            <v>0</v>
          </cell>
          <cell r="B1113">
            <v>0</v>
          </cell>
          <cell r="C1113">
            <v>0</v>
          </cell>
          <cell r="D1113">
            <v>0</v>
          </cell>
          <cell r="E1113">
            <v>0</v>
          </cell>
          <cell r="F1113">
            <v>0</v>
          </cell>
          <cell r="G1113">
            <v>0</v>
          </cell>
          <cell r="H1113">
            <v>0</v>
          </cell>
        </row>
        <row r="1114">
          <cell r="A1114">
            <v>0</v>
          </cell>
          <cell r="B1114">
            <v>0</v>
          </cell>
          <cell r="C1114">
            <v>0</v>
          </cell>
          <cell r="D1114">
            <v>0</v>
          </cell>
          <cell r="E1114">
            <v>0</v>
          </cell>
          <cell r="F1114">
            <v>0</v>
          </cell>
          <cell r="G1114">
            <v>0</v>
          </cell>
          <cell r="H1114">
            <v>0</v>
          </cell>
        </row>
        <row r="1115">
          <cell r="A1115">
            <v>0</v>
          </cell>
          <cell r="B1115">
            <v>0</v>
          </cell>
          <cell r="C1115">
            <v>0</v>
          </cell>
          <cell r="D1115">
            <v>0</v>
          </cell>
          <cell r="E1115">
            <v>0</v>
          </cell>
          <cell r="F1115">
            <v>0</v>
          </cell>
          <cell r="G1115">
            <v>0</v>
          </cell>
          <cell r="H1115">
            <v>0</v>
          </cell>
        </row>
        <row r="1116">
          <cell r="A1116">
            <v>0</v>
          </cell>
          <cell r="B1116">
            <v>0</v>
          </cell>
          <cell r="C1116">
            <v>0</v>
          </cell>
          <cell r="D1116">
            <v>0</v>
          </cell>
          <cell r="E1116">
            <v>0</v>
          </cell>
          <cell r="F1116">
            <v>0</v>
          </cell>
          <cell r="G1116">
            <v>0</v>
          </cell>
          <cell r="H1116">
            <v>0</v>
          </cell>
        </row>
        <row r="1117">
          <cell r="A1117">
            <v>0</v>
          </cell>
          <cell r="B1117">
            <v>0</v>
          </cell>
          <cell r="C1117">
            <v>0</v>
          </cell>
          <cell r="D1117">
            <v>0</v>
          </cell>
          <cell r="E1117">
            <v>0</v>
          </cell>
          <cell r="F1117">
            <v>0</v>
          </cell>
          <cell r="G1117">
            <v>0</v>
          </cell>
          <cell r="H1117">
            <v>0</v>
          </cell>
        </row>
        <row r="1118">
          <cell r="A1118">
            <v>0</v>
          </cell>
          <cell r="B1118">
            <v>0</v>
          </cell>
          <cell r="C1118">
            <v>0</v>
          </cell>
          <cell r="D1118">
            <v>0</v>
          </cell>
          <cell r="E1118">
            <v>0</v>
          </cell>
          <cell r="F1118">
            <v>0</v>
          </cell>
          <cell r="G1118">
            <v>0</v>
          </cell>
          <cell r="H1118">
            <v>0</v>
          </cell>
        </row>
        <row r="1119">
          <cell r="A1119">
            <v>0</v>
          </cell>
          <cell r="B1119">
            <v>0</v>
          </cell>
          <cell r="C1119">
            <v>0</v>
          </cell>
          <cell r="D1119">
            <v>0</v>
          </cell>
          <cell r="E1119">
            <v>0</v>
          </cell>
          <cell r="F1119">
            <v>0</v>
          </cell>
          <cell r="G1119">
            <v>0</v>
          </cell>
          <cell r="H1119">
            <v>0</v>
          </cell>
        </row>
        <row r="1120">
          <cell r="A1120">
            <v>0</v>
          </cell>
          <cell r="B1120">
            <v>0</v>
          </cell>
          <cell r="C1120">
            <v>0</v>
          </cell>
          <cell r="D1120">
            <v>0</v>
          </cell>
          <cell r="E1120">
            <v>0</v>
          </cell>
          <cell r="F1120">
            <v>0</v>
          </cell>
          <cell r="G1120">
            <v>0</v>
          </cell>
          <cell r="H1120">
            <v>0</v>
          </cell>
        </row>
        <row r="1121">
          <cell r="A1121">
            <v>0</v>
          </cell>
          <cell r="B1121">
            <v>0</v>
          </cell>
          <cell r="C1121">
            <v>0</v>
          </cell>
          <cell r="D1121">
            <v>0</v>
          </cell>
          <cell r="E1121">
            <v>0</v>
          </cell>
          <cell r="F1121">
            <v>0</v>
          </cell>
          <cell r="G1121">
            <v>0</v>
          </cell>
          <cell r="H1121">
            <v>0</v>
          </cell>
        </row>
        <row r="1122">
          <cell r="A1122">
            <v>0</v>
          </cell>
          <cell r="B1122">
            <v>0</v>
          </cell>
          <cell r="C1122">
            <v>0</v>
          </cell>
          <cell r="D1122">
            <v>0</v>
          </cell>
          <cell r="E1122">
            <v>0</v>
          </cell>
          <cell r="F1122">
            <v>0</v>
          </cell>
          <cell r="G1122">
            <v>0</v>
          </cell>
          <cell r="H1122">
            <v>0</v>
          </cell>
        </row>
        <row r="1123">
          <cell r="A1123">
            <v>0</v>
          </cell>
          <cell r="B1123">
            <v>0</v>
          </cell>
          <cell r="C1123">
            <v>0</v>
          </cell>
          <cell r="D1123">
            <v>0</v>
          </cell>
          <cell r="E1123">
            <v>0</v>
          </cell>
          <cell r="F1123">
            <v>0</v>
          </cell>
          <cell r="G1123">
            <v>0</v>
          </cell>
          <cell r="H1123">
            <v>0</v>
          </cell>
        </row>
        <row r="1124">
          <cell r="A1124">
            <v>0</v>
          </cell>
          <cell r="B1124">
            <v>0</v>
          </cell>
          <cell r="C1124">
            <v>0</v>
          </cell>
          <cell r="D1124">
            <v>0</v>
          </cell>
          <cell r="E1124">
            <v>0</v>
          </cell>
          <cell r="F1124">
            <v>0</v>
          </cell>
          <cell r="G1124">
            <v>0</v>
          </cell>
          <cell r="H1124">
            <v>0</v>
          </cell>
        </row>
        <row r="1125">
          <cell r="A1125">
            <v>0</v>
          </cell>
          <cell r="C1125">
            <v>0</v>
          </cell>
          <cell r="D1125">
            <v>0</v>
          </cell>
          <cell r="E1125">
            <v>0</v>
          </cell>
          <cell r="F1125">
            <v>0</v>
          </cell>
          <cell r="G1125">
            <v>0</v>
          </cell>
        </row>
        <row r="1126">
          <cell r="A1126">
            <v>0</v>
          </cell>
          <cell r="C1126">
            <v>0</v>
          </cell>
          <cell r="D1126">
            <v>0</v>
          </cell>
          <cell r="E1126">
            <v>0</v>
          </cell>
          <cell r="F1126">
            <v>0</v>
          </cell>
          <cell r="G1126">
            <v>0</v>
          </cell>
        </row>
        <row r="1127">
          <cell r="A1127">
            <v>0</v>
          </cell>
          <cell r="B1127">
            <v>0</v>
          </cell>
          <cell r="C1127">
            <v>0</v>
          </cell>
          <cell r="D1127">
            <v>0</v>
          </cell>
          <cell r="E1127">
            <v>0</v>
          </cell>
          <cell r="F1127">
            <v>0</v>
          </cell>
          <cell r="G1127">
            <v>0</v>
          </cell>
        </row>
        <row r="1128">
          <cell r="A1128">
            <v>0</v>
          </cell>
          <cell r="B1128" t="str">
            <v>OVIDIO HURTADO MOSQUERA</v>
          </cell>
          <cell r="C1128">
            <v>0</v>
          </cell>
          <cell r="D1128">
            <v>0</v>
          </cell>
          <cell r="E1128">
            <v>0</v>
          </cell>
          <cell r="F1128">
            <v>0</v>
          </cell>
          <cell r="G1128">
            <v>0</v>
          </cell>
        </row>
        <row r="1129">
          <cell r="A1129">
            <v>0</v>
          </cell>
          <cell r="B1129" t="str">
            <v>Consultor</v>
          </cell>
          <cell r="C1129">
            <v>0</v>
          </cell>
          <cell r="D1129">
            <v>0</v>
          </cell>
          <cell r="E1129">
            <v>0</v>
          </cell>
          <cell r="F1129">
            <v>0</v>
          </cell>
          <cell r="G1129">
            <v>0</v>
          </cell>
        </row>
        <row r="1130">
          <cell r="A1130">
            <v>0</v>
          </cell>
          <cell r="B1130" t="str">
            <v>Consultor</v>
          </cell>
          <cell r="C1130">
            <v>0</v>
          </cell>
          <cell r="D1130">
            <v>0</v>
          </cell>
          <cell r="E1130">
            <v>0</v>
          </cell>
          <cell r="F1130">
            <v>0</v>
          </cell>
          <cell r="G1130">
            <v>0</v>
          </cell>
        </row>
        <row r="1131">
          <cell r="A1131">
            <v>0</v>
          </cell>
          <cell r="B1131" t="str">
            <v>M.P. 05202-260189 ANT</v>
          </cell>
          <cell r="C1131" t="str">
            <v>ITEM 6.6 - PÁGINA 2</v>
          </cell>
          <cell r="D1131">
            <v>0</v>
          </cell>
          <cell r="E1131">
            <v>0</v>
          </cell>
          <cell r="F1131">
            <v>0</v>
          </cell>
          <cell r="G1131">
            <v>0</v>
          </cell>
          <cell r="H1131">
            <v>0</v>
          </cell>
        </row>
        <row r="1132">
          <cell r="A1132" t="str">
            <v>DEPARTAMENTO DE ANTIOQUIA</v>
          </cell>
          <cell r="B1132">
            <v>0</v>
          </cell>
          <cell r="C1132">
            <v>0</v>
          </cell>
          <cell r="D1132">
            <v>0</v>
          </cell>
          <cell r="E1132">
            <v>0</v>
          </cell>
          <cell r="F1132">
            <v>0</v>
          </cell>
          <cell r="G1132">
            <v>0</v>
          </cell>
          <cell r="H1132">
            <v>0</v>
          </cell>
        </row>
        <row r="1133">
          <cell r="A1133" t="str">
            <v>MUNICIPIO DE SAN VICENTE FERRER</v>
          </cell>
          <cell r="B1133">
            <v>0</v>
          </cell>
          <cell r="C1133">
            <v>0</v>
          </cell>
          <cell r="D1133">
            <v>0</v>
          </cell>
          <cell r="E1133">
            <v>0</v>
          </cell>
          <cell r="F1133">
            <v>0</v>
          </cell>
          <cell r="G1133">
            <v>0</v>
          </cell>
          <cell r="H1133">
            <v>0</v>
          </cell>
        </row>
        <row r="1134">
          <cell r="A1134" t="str">
            <v>PROYECTO:  INTERVENCION DE CALLEJONES EN LA ZONA URBANA DEL MUNICIPIO SAN VICENTE FERRER_CALLEJÓN 01-COCIACA</v>
          </cell>
          <cell r="B1134">
            <v>0</v>
          </cell>
          <cell r="C1134">
            <v>0</v>
          </cell>
          <cell r="D1134">
            <v>0</v>
          </cell>
          <cell r="E1134">
            <v>0</v>
          </cell>
          <cell r="F1134">
            <v>0</v>
          </cell>
          <cell r="G1134">
            <v>0</v>
          </cell>
          <cell r="H1134">
            <v>0</v>
          </cell>
        </row>
        <row r="1135">
          <cell r="A1135">
            <v>0</v>
          </cell>
          <cell r="C1135">
            <v>0</v>
          </cell>
          <cell r="D1135">
            <v>0</v>
          </cell>
          <cell r="E1135">
            <v>0</v>
          </cell>
          <cell r="F1135">
            <v>0</v>
          </cell>
          <cell r="G1135">
            <v>0</v>
          </cell>
          <cell r="H1135">
            <v>0</v>
          </cell>
        </row>
        <row r="1136">
          <cell r="A1136" t="str">
            <v>MEMORIAS DE OBRA</v>
          </cell>
          <cell r="B1136">
            <v>0</v>
          </cell>
          <cell r="C1136">
            <v>0</v>
          </cell>
          <cell r="D1136">
            <v>0</v>
          </cell>
          <cell r="E1136">
            <v>0</v>
          </cell>
          <cell r="F1136">
            <v>0</v>
          </cell>
          <cell r="G1136">
            <v>0</v>
          </cell>
          <cell r="H1136">
            <v>0</v>
          </cell>
        </row>
        <row r="1138">
          <cell r="A1138" t="str">
            <v>ITEM</v>
          </cell>
          <cell r="B1138" t="str">
            <v>DESCRIPCIÓN</v>
          </cell>
          <cell r="C1138">
            <v>0</v>
          </cell>
          <cell r="D1138">
            <v>0</v>
          </cell>
          <cell r="E1138">
            <v>0</v>
          </cell>
          <cell r="F1138">
            <v>0</v>
          </cell>
          <cell r="G1138" t="str">
            <v>UNIDAD</v>
          </cell>
          <cell r="H1138" t="str">
            <v>CANTIDAD</v>
          </cell>
        </row>
        <row r="1139">
          <cell r="A1139" t="str">
            <v>7.1</v>
          </cell>
          <cell r="B1139" t="str">
            <v>Construccion de jardineras en concreto clase D</v>
          </cell>
          <cell r="C1139">
            <v>0</v>
          </cell>
          <cell r="D1139">
            <v>0</v>
          </cell>
          <cell r="E1139">
            <v>0</v>
          </cell>
          <cell r="F1139">
            <v>0</v>
          </cell>
          <cell r="G1139" t="str">
            <v>m3</v>
          </cell>
          <cell r="H1139">
            <v>3</v>
          </cell>
        </row>
        <row r="1140">
          <cell r="A1140">
            <v>0</v>
          </cell>
          <cell r="B1140">
            <v>0</v>
          </cell>
          <cell r="C1140">
            <v>0</v>
          </cell>
          <cell r="D1140">
            <v>0</v>
          </cell>
          <cell r="E1140">
            <v>0</v>
          </cell>
          <cell r="F1140">
            <v>0</v>
          </cell>
          <cell r="G1140">
            <v>0</v>
          </cell>
        </row>
        <row r="1141">
          <cell r="A1141" t="str">
            <v>DETALLE</v>
          </cell>
          <cell r="B1141">
            <v>0</v>
          </cell>
          <cell r="C1141" t="str">
            <v>FACTOR</v>
          </cell>
          <cell r="D1141" t="str">
            <v>CANTIDAD</v>
          </cell>
          <cell r="E1141" t="str">
            <v>A (ML)</v>
          </cell>
          <cell r="F1141" t="str">
            <v>B (M2)</v>
          </cell>
          <cell r="G1141" t="str">
            <v>C (M3)</v>
          </cell>
          <cell r="H1141" t="str">
            <v>TOTAL</v>
          </cell>
        </row>
        <row r="1142">
          <cell r="A1142" t="str">
            <v>Transporte subbase granular</v>
          </cell>
          <cell r="B1142">
            <v>0</v>
          </cell>
          <cell r="C1142">
            <v>3.2</v>
          </cell>
          <cell r="D1142">
            <v>1</v>
          </cell>
          <cell r="E1142">
            <v>0</v>
          </cell>
          <cell r="F1142">
            <v>0</v>
          </cell>
          <cell r="G1142">
            <v>0</v>
          </cell>
          <cell r="H1142">
            <v>3.2</v>
          </cell>
        </row>
        <row r="1143">
          <cell r="A1143">
            <v>0</v>
          </cell>
          <cell r="B1143">
            <v>0</v>
          </cell>
          <cell r="C1143">
            <v>0</v>
          </cell>
          <cell r="D1143">
            <v>0</v>
          </cell>
          <cell r="E1143">
            <v>0</v>
          </cell>
          <cell r="F1143">
            <v>0</v>
          </cell>
          <cell r="G1143">
            <v>0</v>
          </cell>
          <cell r="H1143"/>
        </row>
        <row r="1144">
          <cell r="A1144">
            <v>0</v>
          </cell>
          <cell r="B1144">
            <v>0</v>
          </cell>
          <cell r="C1144">
            <v>0</v>
          </cell>
          <cell r="D1144">
            <v>0</v>
          </cell>
          <cell r="E1144">
            <v>0</v>
          </cell>
          <cell r="F1144">
            <v>0</v>
          </cell>
          <cell r="G1144">
            <v>0</v>
          </cell>
          <cell r="H1144"/>
        </row>
        <row r="1145">
          <cell r="A1145">
            <v>0</v>
          </cell>
          <cell r="B1145">
            <v>0</v>
          </cell>
          <cell r="C1145">
            <v>0</v>
          </cell>
          <cell r="D1145">
            <v>0</v>
          </cell>
          <cell r="E1145">
            <v>0</v>
          </cell>
          <cell r="F1145">
            <v>0</v>
          </cell>
          <cell r="G1145">
            <v>0</v>
          </cell>
          <cell r="H1145"/>
        </row>
        <row r="1146">
          <cell r="A1146">
            <v>0</v>
          </cell>
          <cell r="B1146">
            <v>0</v>
          </cell>
          <cell r="C1146">
            <v>0</v>
          </cell>
          <cell r="D1146">
            <v>0</v>
          </cell>
          <cell r="E1146">
            <v>0</v>
          </cell>
          <cell r="F1146">
            <v>0</v>
          </cell>
          <cell r="G1146">
            <v>0</v>
          </cell>
          <cell r="H1146"/>
        </row>
        <row r="1147">
          <cell r="A1147">
            <v>0</v>
          </cell>
          <cell r="B1147">
            <v>0</v>
          </cell>
          <cell r="C1147">
            <v>0</v>
          </cell>
          <cell r="D1147">
            <v>0</v>
          </cell>
          <cell r="E1147">
            <v>0</v>
          </cell>
          <cell r="F1147">
            <v>0</v>
          </cell>
          <cell r="G1147">
            <v>0</v>
          </cell>
          <cell r="H1147"/>
        </row>
        <row r="1148">
          <cell r="A1148">
            <v>0</v>
          </cell>
          <cell r="B1148">
            <v>0</v>
          </cell>
          <cell r="C1148">
            <v>0</v>
          </cell>
          <cell r="D1148">
            <v>0</v>
          </cell>
          <cell r="E1148">
            <v>0</v>
          </cell>
          <cell r="F1148">
            <v>0</v>
          </cell>
          <cell r="G1148">
            <v>0</v>
          </cell>
          <cell r="H1148"/>
        </row>
        <row r="1149">
          <cell r="A1149">
            <v>0</v>
          </cell>
          <cell r="B1149">
            <v>0</v>
          </cell>
          <cell r="C1149">
            <v>0</v>
          </cell>
          <cell r="D1149">
            <v>0</v>
          </cell>
          <cell r="E1149">
            <v>0</v>
          </cell>
          <cell r="F1149">
            <v>0</v>
          </cell>
          <cell r="G1149">
            <v>0</v>
          </cell>
          <cell r="H1149"/>
        </row>
        <row r="1150">
          <cell r="A1150">
            <v>0</v>
          </cell>
          <cell r="B1150">
            <v>0</v>
          </cell>
          <cell r="C1150">
            <v>0</v>
          </cell>
          <cell r="D1150">
            <v>0</v>
          </cell>
          <cell r="E1150">
            <v>0</v>
          </cell>
          <cell r="F1150">
            <v>0</v>
          </cell>
          <cell r="G1150">
            <v>0</v>
          </cell>
          <cell r="H1150"/>
        </row>
        <row r="1151">
          <cell r="A1151">
            <v>0</v>
          </cell>
          <cell r="B1151">
            <v>0</v>
          </cell>
          <cell r="C1151">
            <v>0</v>
          </cell>
          <cell r="D1151">
            <v>0</v>
          </cell>
          <cell r="E1151">
            <v>0</v>
          </cell>
          <cell r="F1151">
            <v>0</v>
          </cell>
          <cell r="G1151">
            <v>0</v>
          </cell>
          <cell r="H1151"/>
        </row>
        <row r="1152">
          <cell r="A1152">
            <v>0</v>
          </cell>
          <cell r="B1152">
            <v>0</v>
          </cell>
          <cell r="C1152">
            <v>0</v>
          </cell>
          <cell r="D1152">
            <v>0</v>
          </cell>
          <cell r="E1152">
            <v>0</v>
          </cell>
          <cell r="F1152">
            <v>0</v>
          </cell>
          <cell r="G1152">
            <v>0</v>
          </cell>
          <cell r="H1152"/>
        </row>
        <row r="1153">
          <cell r="A1153">
            <v>0</v>
          </cell>
          <cell r="B1153">
            <v>0</v>
          </cell>
          <cell r="C1153">
            <v>0</v>
          </cell>
          <cell r="D1153">
            <v>0</v>
          </cell>
          <cell r="E1153">
            <v>0</v>
          </cell>
          <cell r="F1153">
            <v>0</v>
          </cell>
          <cell r="G1153">
            <v>0</v>
          </cell>
          <cell r="H1153"/>
        </row>
        <row r="1154">
          <cell r="A1154">
            <v>0</v>
          </cell>
          <cell r="B1154">
            <v>0</v>
          </cell>
          <cell r="C1154">
            <v>0</v>
          </cell>
          <cell r="D1154">
            <v>0</v>
          </cell>
          <cell r="E1154">
            <v>0</v>
          </cell>
          <cell r="F1154">
            <v>0</v>
          </cell>
          <cell r="G1154">
            <v>0</v>
          </cell>
          <cell r="H1154"/>
        </row>
        <row r="1155">
          <cell r="A1155">
            <v>0</v>
          </cell>
          <cell r="B1155">
            <v>0</v>
          </cell>
          <cell r="C1155">
            <v>0</v>
          </cell>
          <cell r="D1155">
            <v>0</v>
          </cell>
          <cell r="E1155">
            <v>0</v>
          </cell>
          <cell r="F1155">
            <v>0</v>
          </cell>
          <cell r="G1155">
            <v>0</v>
          </cell>
          <cell r="H1155"/>
        </row>
        <row r="1156">
          <cell r="A1156">
            <v>0</v>
          </cell>
          <cell r="B1156">
            <v>0</v>
          </cell>
          <cell r="C1156">
            <v>0</v>
          </cell>
          <cell r="D1156">
            <v>0</v>
          </cell>
          <cell r="E1156">
            <v>0</v>
          </cell>
          <cell r="F1156">
            <v>0</v>
          </cell>
          <cell r="G1156">
            <v>0</v>
          </cell>
          <cell r="H1156"/>
        </row>
        <row r="1157">
          <cell r="A1157">
            <v>0</v>
          </cell>
          <cell r="B1157">
            <v>0</v>
          </cell>
          <cell r="C1157">
            <v>0</v>
          </cell>
          <cell r="D1157">
            <v>0</v>
          </cell>
          <cell r="E1157">
            <v>0</v>
          </cell>
          <cell r="F1157">
            <v>0</v>
          </cell>
          <cell r="G1157">
            <v>0</v>
          </cell>
          <cell r="H1157"/>
        </row>
        <row r="1158">
          <cell r="A1158">
            <v>0</v>
          </cell>
          <cell r="B1158">
            <v>0</v>
          </cell>
          <cell r="C1158">
            <v>0</v>
          </cell>
          <cell r="D1158">
            <v>0</v>
          </cell>
          <cell r="E1158">
            <v>0</v>
          </cell>
          <cell r="F1158">
            <v>0</v>
          </cell>
          <cell r="G1158">
            <v>0</v>
          </cell>
          <cell r="H1158"/>
        </row>
        <row r="1159">
          <cell r="A1159">
            <v>0</v>
          </cell>
          <cell r="B1159">
            <v>0</v>
          </cell>
          <cell r="C1159">
            <v>0</v>
          </cell>
          <cell r="D1159">
            <v>0</v>
          </cell>
          <cell r="E1159">
            <v>0</v>
          </cell>
          <cell r="F1159">
            <v>0</v>
          </cell>
          <cell r="G1159">
            <v>0</v>
          </cell>
          <cell r="H1159"/>
        </row>
        <row r="1160">
          <cell r="A1160">
            <v>0</v>
          </cell>
          <cell r="B1160">
            <v>0</v>
          </cell>
          <cell r="C1160">
            <v>0</v>
          </cell>
          <cell r="D1160">
            <v>0</v>
          </cell>
          <cell r="E1160">
            <v>0</v>
          </cell>
          <cell r="F1160">
            <v>0</v>
          </cell>
          <cell r="G1160">
            <v>0</v>
          </cell>
          <cell r="H1160"/>
        </row>
        <row r="1161">
          <cell r="A1161">
            <v>0</v>
          </cell>
          <cell r="B1161">
            <v>0</v>
          </cell>
          <cell r="C1161">
            <v>0</v>
          </cell>
          <cell r="D1161">
            <v>0</v>
          </cell>
          <cell r="E1161">
            <v>0</v>
          </cell>
          <cell r="F1161">
            <v>0</v>
          </cell>
          <cell r="G1161">
            <v>0</v>
          </cell>
          <cell r="H1161"/>
        </row>
        <row r="1162">
          <cell r="A1162">
            <v>0</v>
          </cell>
          <cell r="B1162">
            <v>0</v>
          </cell>
          <cell r="C1162">
            <v>0</v>
          </cell>
          <cell r="D1162">
            <v>0</v>
          </cell>
          <cell r="E1162">
            <v>0</v>
          </cell>
          <cell r="F1162">
            <v>0</v>
          </cell>
          <cell r="G1162">
            <v>0</v>
          </cell>
          <cell r="H1162"/>
        </row>
        <row r="1163">
          <cell r="A1163">
            <v>0</v>
          </cell>
          <cell r="B1163">
            <v>0</v>
          </cell>
          <cell r="C1163">
            <v>0</v>
          </cell>
          <cell r="D1163">
            <v>0</v>
          </cell>
          <cell r="E1163">
            <v>0</v>
          </cell>
          <cell r="F1163">
            <v>0</v>
          </cell>
          <cell r="G1163">
            <v>0</v>
          </cell>
          <cell r="H1163"/>
        </row>
        <row r="1164">
          <cell r="A1164">
            <v>0</v>
          </cell>
          <cell r="B1164">
            <v>0</v>
          </cell>
          <cell r="C1164">
            <v>0</v>
          </cell>
          <cell r="D1164">
            <v>0</v>
          </cell>
          <cell r="E1164">
            <v>0</v>
          </cell>
          <cell r="F1164">
            <v>0</v>
          </cell>
          <cell r="G1164">
            <v>0</v>
          </cell>
          <cell r="H1164"/>
        </row>
        <row r="1165">
          <cell r="A1165">
            <v>0</v>
          </cell>
          <cell r="B1165">
            <v>0</v>
          </cell>
          <cell r="C1165">
            <v>0</v>
          </cell>
          <cell r="D1165">
            <v>0</v>
          </cell>
          <cell r="E1165">
            <v>0</v>
          </cell>
          <cell r="F1165">
            <v>0</v>
          </cell>
          <cell r="G1165">
            <v>0</v>
          </cell>
          <cell r="H1165"/>
        </row>
        <row r="1166">
          <cell r="A1166">
            <v>0</v>
          </cell>
          <cell r="B1166">
            <v>0</v>
          </cell>
          <cell r="C1166">
            <v>0</v>
          </cell>
          <cell r="D1166">
            <v>0</v>
          </cell>
          <cell r="E1166">
            <v>0</v>
          </cell>
          <cell r="F1166">
            <v>0</v>
          </cell>
          <cell r="G1166">
            <v>0</v>
          </cell>
          <cell r="H1166"/>
        </row>
        <row r="1167">
          <cell r="A1167">
            <v>0</v>
          </cell>
          <cell r="B1167">
            <v>0</v>
          </cell>
          <cell r="C1167">
            <v>0</v>
          </cell>
          <cell r="D1167">
            <v>0</v>
          </cell>
          <cell r="E1167">
            <v>0</v>
          </cell>
          <cell r="F1167">
            <v>0</v>
          </cell>
          <cell r="G1167">
            <v>0</v>
          </cell>
          <cell r="H1167"/>
        </row>
        <row r="1168">
          <cell r="A1168">
            <v>0</v>
          </cell>
          <cell r="B1168">
            <v>0</v>
          </cell>
          <cell r="C1168">
            <v>0</v>
          </cell>
          <cell r="D1168">
            <v>0</v>
          </cell>
          <cell r="E1168">
            <v>0</v>
          </cell>
          <cell r="F1168">
            <v>0</v>
          </cell>
          <cell r="G1168">
            <v>0</v>
          </cell>
          <cell r="H1168"/>
        </row>
        <row r="1169">
          <cell r="A1169">
            <v>0</v>
          </cell>
          <cell r="B1169">
            <v>0</v>
          </cell>
          <cell r="C1169">
            <v>0</v>
          </cell>
          <cell r="D1169">
            <v>0</v>
          </cell>
          <cell r="E1169">
            <v>0</v>
          </cell>
          <cell r="F1169">
            <v>0</v>
          </cell>
          <cell r="G1169">
            <v>0</v>
          </cell>
          <cell r="H1169"/>
        </row>
        <row r="1170">
          <cell r="A1170">
            <v>0</v>
          </cell>
          <cell r="B1170">
            <v>0</v>
          </cell>
          <cell r="C1170">
            <v>0</v>
          </cell>
          <cell r="D1170">
            <v>0</v>
          </cell>
          <cell r="E1170">
            <v>0</v>
          </cell>
          <cell r="F1170">
            <v>0</v>
          </cell>
          <cell r="G1170">
            <v>0</v>
          </cell>
          <cell r="H1170"/>
        </row>
        <row r="1171">
          <cell r="A1171">
            <v>0</v>
          </cell>
          <cell r="B1171">
            <v>0</v>
          </cell>
          <cell r="C1171">
            <v>0</v>
          </cell>
          <cell r="D1171">
            <v>0</v>
          </cell>
          <cell r="E1171">
            <v>0</v>
          </cell>
          <cell r="F1171">
            <v>0</v>
          </cell>
          <cell r="G1171">
            <v>0</v>
          </cell>
          <cell r="H1171"/>
        </row>
        <row r="1172">
          <cell r="A1172">
            <v>0</v>
          </cell>
          <cell r="B1172">
            <v>0</v>
          </cell>
          <cell r="C1172">
            <v>0</v>
          </cell>
          <cell r="D1172">
            <v>0</v>
          </cell>
          <cell r="E1172">
            <v>0</v>
          </cell>
          <cell r="F1172">
            <v>0</v>
          </cell>
          <cell r="G1172">
            <v>0</v>
          </cell>
          <cell r="H1172"/>
        </row>
        <row r="1173">
          <cell r="A1173" t="str">
            <v>ITEM 7.1 - PÁGINA 1</v>
          </cell>
          <cell r="B1173">
            <v>0</v>
          </cell>
          <cell r="C1173">
            <v>0</v>
          </cell>
          <cell r="D1173">
            <v>0</v>
          </cell>
          <cell r="E1173">
            <v>0</v>
          </cell>
          <cell r="F1173">
            <v>0</v>
          </cell>
          <cell r="G1173">
            <v>0</v>
          </cell>
          <cell r="H1173">
            <v>0</v>
          </cell>
        </row>
        <row r="1174">
          <cell r="A1174">
            <v>0</v>
          </cell>
          <cell r="B1174">
            <v>0</v>
          </cell>
          <cell r="C1174">
            <v>0</v>
          </cell>
          <cell r="D1174">
            <v>0</v>
          </cell>
          <cell r="E1174">
            <v>0</v>
          </cell>
          <cell r="F1174">
            <v>0</v>
          </cell>
          <cell r="G1174">
            <v>0</v>
          </cell>
          <cell r="H1174"/>
        </row>
        <row r="1175">
          <cell r="A1175">
            <v>0</v>
          </cell>
          <cell r="B1175">
            <v>0</v>
          </cell>
          <cell r="C1175">
            <v>0</v>
          </cell>
          <cell r="D1175">
            <v>0</v>
          </cell>
          <cell r="E1175">
            <v>0</v>
          </cell>
          <cell r="F1175">
            <v>0</v>
          </cell>
          <cell r="G1175">
            <v>0</v>
          </cell>
          <cell r="H1175"/>
        </row>
        <row r="1176">
          <cell r="A1176">
            <v>0</v>
          </cell>
          <cell r="B1176">
            <v>0</v>
          </cell>
          <cell r="C1176">
            <v>0</v>
          </cell>
          <cell r="D1176">
            <v>0</v>
          </cell>
          <cell r="E1176">
            <v>0</v>
          </cell>
          <cell r="F1176">
            <v>0</v>
          </cell>
          <cell r="G1176">
            <v>0</v>
          </cell>
          <cell r="H1176"/>
        </row>
        <row r="1177">
          <cell r="A1177">
            <v>0</v>
          </cell>
          <cell r="B1177">
            <v>0</v>
          </cell>
          <cell r="C1177">
            <v>0</v>
          </cell>
          <cell r="D1177">
            <v>0</v>
          </cell>
          <cell r="E1177">
            <v>0</v>
          </cell>
          <cell r="F1177">
            <v>0</v>
          </cell>
          <cell r="G1177">
            <v>0</v>
          </cell>
          <cell r="H1177"/>
        </row>
        <row r="1178">
          <cell r="A1178">
            <v>0</v>
          </cell>
          <cell r="B1178">
            <v>0</v>
          </cell>
          <cell r="C1178">
            <v>0</v>
          </cell>
          <cell r="D1178">
            <v>0</v>
          </cell>
          <cell r="E1178">
            <v>0</v>
          </cell>
          <cell r="F1178">
            <v>0</v>
          </cell>
          <cell r="G1178">
            <v>0</v>
          </cell>
          <cell r="H1178"/>
        </row>
        <row r="1179">
          <cell r="A1179">
            <v>0</v>
          </cell>
          <cell r="B1179">
            <v>0</v>
          </cell>
          <cell r="C1179">
            <v>0</v>
          </cell>
          <cell r="D1179">
            <v>0</v>
          </cell>
          <cell r="E1179">
            <v>0</v>
          </cell>
          <cell r="F1179">
            <v>0</v>
          </cell>
          <cell r="G1179">
            <v>0</v>
          </cell>
          <cell r="H1179"/>
        </row>
        <row r="1180">
          <cell r="A1180">
            <v>0</v>
          </cell>
          <cell r="B1180">
            <v>0</v>
          </cell>
          <cell r="C1180">
            <v>0</v>
          </cell>
          <cell r="D1180">
            <v>0</v>
          </cell>
          <cell r="E1180">
            <v>0</v>
          </cell>
          <cell r="F1180">
            <v>0</v>
          </cell>
          <cell r="G1180">
            <v>0</v>
          </cell>
          <cell r="H1180"/>
        </row>
        <row r="1181">
          <cell r="A1181">
            <v>0</v>
          </cell>
          <cell r="B1181">
            <v>0</v>
          </cell>
          <cell r="C1181">
            <v>0</v>
          </cell>
          <cell r="D1181">
            <v>0</v>
          </cell>
          <cell r="E1181">
            <v>0</v>
          </cell>
          <cell r="F1181">
            <v>0</v>
          </cell>
          <cell r="G1181">
            <v>0</v>
          </cell>
          <cell r="H1181"/>
        </row>
        <row r="1182">
          <cell r="A1182">
            <v>0</v>
          </cell>
          <cell r="B1182">
            <v>0</v>
          </cell>
          <cell r="C1182">
            <v>0</v>
          </cell>
          <cell r="D1182">
            <v>0</v>
          </cell>
          <cell r="E1182">
            <v>0</v>
          </cell>
          <cell r="F1182">
            <v>0</v>
          </cell>
          <cell r="G1182">
            <v>0</v>
          </cell>
          <cell r="H1182"/>
        </row>
        <row r="1183">
          <cell r="A1183">
            <v>0</v>
          </cell>
          <cell r="B1183">
            <v>0</v>
          </cell>
          <cell r="C1183">
            <v>0</v>
          </cell>
          <cell r="D1183">
            <v>0</v>
          </cell>
          <cell r="E1183">
            <v>0</v>
          </cell>
          <cell r="F1183">
            <v>0</v>
          </cell>
          <cell r="G1183">
            <v>0</v>
          </cell>
          <cell r="H1183"/>
        </row>
        <row r="1184">
          <cell r="A1184">
            <v>0</v>
          </cell>
          <cell r="B1184">
            <v>0</v>
          </cell>
          <cell r="C1184">
            <v>0</v>
          </cell>
          <cell r="D1184">
            <v>0</v>
          </cell>
          <cell r="E1184">
            <v>0</v>
          </cell>
          <cell r="F1184">
            <v>0</v>
          </cell>
          <cell r="G1184">
            <v>0</v>
          </cell>
          <cell r="H1184"/>
        </row>
        <row r="1185">
          <cell r="A1185">
            <v>0</v>
          </cell>
          <cell r="B1185">
            <v>0</v>
          </cell>
          <cell r="C1185">
            <v>0</v>
          </cell>
          <cell r="D1185">
            <v>0</v>
          </cell>
          <cell r="E1185">
            <v>0</v>
          </cell>
          <cell r="F1185">
            <v>0</v>
          </cell>
          <cell r="G1185">
            <v>0</v>
          </cell>
          <cell r="H1185"/>
        </row>
        <row r="1186">
          <cell r="A1186">
            <v>0</v>
          </cell>
          <cell r="B1186">
            <v>0</v>
          </cell>
          <cell r="C1186">
            <v>0</v>
          </cell>
          <cell r="D1186">
            <v>0</v>
          </cell>
          <cell r="E1186">
            <v>0</v>
          </cell>
          <cell r="F1186">
            <v>0</v>
          </cell>
          <cell r="G1186">
            <v>0</v>
          </cell>
          <cell r="H1186"/>
        </row>
        <row r="1187">
          <cell r="A1187">
            <v>0</v>
          </cell>
          <cell r="B1187">
            <v>0</v>
          </cell>
          <cell r="C1187">
            <v>0</v>
          </cell>
          <cell r="D1187">
            <v>0</v>
          </cell>
          <cell r="E1187">
            <v>0</v>
          </cell>
          <cell r="F1187">
            <v>0</v>
          </cell>
          <cell r="G1187">
            <v>0</v>
          </cell>
          <cell r="H1187"/>
        </row>
        <row r="1188">
          <cell r="A1188">
            <v>0</v>
          </cell>
          <cell r="B1188">
            <v>0</v>
          </cell>
          <cell r="C1188">
            <v>0</v>
          </cell>
          <cell r="D1188">
            <v>0</v>
          </cell>
          <cell r="E1188">
            <v>0</v>
          </cell>
          <cell r="F1188">
            <v>0</v>
          </cell>
          <cell r="G1188">
            <v>0</v>
          </cell>
          <cell r="H1188"/>
        </row>
        <row r="1189">
          <cell r="A1189">
            <v>0</v>
          </cell>
          <cell r="B1189">
            <v>0</v>
          </cell>
          <cell r="C1189">
            <v>0</v>
          </cell>
          <cell r="D1189">
            <v>0</v>
          </cell>
          <cell r="E1189">
            <v>0</v>
          </cell>
          <cell r="F1189">
            <v>0</v>
          </cell>
          <cell r="G1189">
            <v>0</v>
          </cell>
          <cell r="H1189"/>
        </row>
        <row r="1190">
          <cell r="A1190">
            <v>0</v>
          </cell>
          <cell r="B1190">
            <v>0</v>
          </cell>
          <cell r="C1190">
            <v>0</v>
          </cell>
          <cell r="D1190">
            <v>0</v>
          </cell>
          <cell r="E1190">
            <v>0</v>
          </cell>
          <cell r="F1190">
            <v>0</v>
          </cell>
          <cell r="G1190">
            <v>0</v>
          </cell>
          <cell r="H1190"/>
        </row>
        <row r="1191">
          <cell r="A1191" t="str">
            <v>TOTAL CANTIDAD ITEM 7.1</v>
          </cell>
          <cell r="B1191">
            <v>0</v>
          </cell>
          <cell r="C1191">
            <v>0</v>
          </cell>
          <cell r="D1191">
            <v>0</v>
          </cell>
          <cell r="E1191">
            <v>0</v>
          </cell>
          <cell r="F1191">
            <v>0</v>
          </cell>
          <cell r="G1191">
            <v>0</v>
          </cell>
          <cell r="H1191">
            <v>3</v>
          </cell>
        </row>
        <row r="1192">
          <cell r="A1192" t="str">
            <v>INSERTE PLANO, GRÁFICO O ESQUEMA AQUÍ</v>
          </cell>
          <cell r="B1192">
            <v>0</v>
          </cell>
          <cell r="C1192">
            <v>0</v>
          </cell>
          <cell r="D1192">
            <v>0</v>
          </cell>
          <cell r="E1192">
            <v>0</v>
          </cell>
          <cell r="F1192">
            <v>0</v>
          </cell>
          <cell r="G1192">
            <v>0</v>
          </cell>
          <cell r="H1192">
            <v>0</v>
          </cell>
        </row>
        <row r="1193">
          <cell r="A1193">
            <v>0</v>
          </cell>
          <cell r="B1193">
            <v>0</v>
          </cell>
          <cell r="C1193">
            <v>0</v>
          </cell>
          <cell r="D1193">
            <v>0</v>
          </cell>
          <cell r="E1193">
            <v>0</v>
          </cell>
          <cell r="F1193">
            <v>0</v>
          </cell>
          <cell r="G1193">
            <v>0</v>
          </cell>
          <cell r="H1193">
            <v>0</v>
          </cell>
        </row>
        <row r="1194">
          <cell r="A1194">
            <v>0</v>
          </cell>
          <cell r="B1194">
            <v>0</v>
          </cell>
          <cell r="C1194">
            <v>0</v>
          </cell>
          <cell r="D1194">
            <v>0</v>
          </cell>
          <cell r="E1194">
            <v>0</v>
          </cell>
          <cell r="F1194">
            <v>0</v>
          </cell>
          <cell r="G1194">
            <v>0</v>
          </cell>
          <cell r="H1194">
            <v>0</v>
          </cell>
        </row>
        <row r="1195">
          <cell r="A1195">
            <v>0</v>
          </cell>
          <cell r="B1195">
            <v>0</v>
          </cell>
          <cell r="C1195">
            <v>0</v>
          </cell>
          <cell r="D1195">
            <v>0</v>
          </cell>
          <cell r="E1195">
            <v>0</v>
          </cell>
          <cell r="F1195">
            <v>0</v>
          </cell>
          <cell r="G1195">
            <v>0</v>
          </cell>
          <cell r="H1195">
            <v>0</v>
          </cell>
        </row>
        <row r="1196">
          <cell r="A1196">
            <v>0</v>
          </cell>
          <cell r="B1196">
            <v>0</v>
          </cell>
          <cell r="C1196">
            <v>0</v>
          </cell>
          <cell r="D1196">
            <v>0</v>
          </cell>
          <cell r="E1196">
            <v>0</v>
          </cell>
          <cell r="F1196">
            <v>0</v>
          </cell>
          <cell r="G1196">
            <v>0</v>
          </cell>
          <cell r="H1196">
            <v>0</v>
          </cell>
        </row>
        <row r="1197">
          <cell r="A1197">
            <v>0</v>
          </cell>
          <cell r="B1197">
            <v>0</v>
          </cell>
          <cell r="C1197">
            <v>0</v>
          </cell>
          <cell r="D1197">
            <v>0</v>
          </cell>
          <cell r="E1197">
            <v>0</v>
          </cell>
          <cell r="F1197">
            <v>0</v>
          </cell>
          <cell r="G1197">
            <v>0</v>
          </cell>
          <cell r="H1197">
            <v>0</v>
          </cell>
        </row>
        <row r="1198">
          <cell r="A1198">
            <v>0</v>
          </cell>
          <cell r="B1198">
            <v>0</v>
          </cell>
          <cell r="C1198">
            <v>0</v>
          </cell>
          <cell r="D1198">
            <v>0</v>
          </cell>
          <cell r="E1198">
            <v>0</v>
          </cell>
          <cell r="F1198">
            <v>0</v>
          </cell>
          <cell r="G1198">
            <v>0</v>
          </cell>
          <cell r="H1198">
            <v>0</v>
          </cell>
        </row>
        <row r="1199">
          <cell r="A1199">
            <v>0</v>
          </cell>
          <cell r="B1199">
            <v>0</v>
          </cell>
          <cell r="C1199">
            <v>0</v>
          </cell>
          <cell r="D1199">
            <v>0</v>
          </cell>
          <cell r="E1199">
            <v>0</v>
          </cell>
          <cell r="F1199">
            <v>0</v>
          </cell>
          <cell r="G1199">
            <v>0</v>
          </cell>
          <cell r="H1199">
            <v>0</v>
          </cell>
        </row>
        <row r="1200">
          <cell r="A1200">
            <v>0</v>
          </cell>
          <cell r="B1200">
            <v>0</v>
          </cell>
          <cell r="C1200">
            <v>0</v>
          </cell>
          <cell r="D1200">
            <v>0</v>
          </cell>
          <cell r="E1200">
            <v>0</v>
          </cell>
          <cell r="F1200">
            <v>0</v>
          </cell>
          <cell r="G1200">
            <v>0</v>
          </cell>
          <cell r="H1200">
            <v>0</v>
          </cell>
        </row>
        <row r="1201">
          <cell r="A1201">
            <v>0</v>
          </cell>
          <cell r="B1201">
            <v>0</v>
          </cell>
          <cell r="C1201">
            <v>0</v>
          </cell>
          <cell r="D1201">
            <v>0</v>
          </cell>
          <cell r="E1201">
            <v>0</v>
          </cell>
          <cell r="F1201">
            <v>0</v>
          </cell>
          <cell r="G1201">
            <v>0</v>
          </cell>
          <cell r="H1201">
            <v>0</v>
          </cell>
        </row>
        <row r="1202">
          <cell r="A1202">
            <v>0</v>
          </cell>
          <cell r="B1202">
            <v>0</v>
          </cell>
          <cell r="C1202">
            <v>0</v>
          </cell>
          <cell r="D1202">
            <v>0</v>
          </cell>
          <cell r="E1202">
            <v>0</v>
          </cell>
          <cell r="F1202">
            <v>0</v>
          </cell>
          <cell r="G1202">
            <v>0</v>
          </cell>
          <cell r="H1202">
            <v>0</v>
          </cell>
        </row>
        <row r="1203">
          <cell r="A1203">
            <v>0</v>
          </cell>
          <cell r="B1203">
            <v>0</v>
          </cell>
          <cell r="C1203">
            <v>0</v>
          </cell>
          <cell r="D1203">
            <v>0</v>
          </cell>
          <cell r="E1203">
            <v>0</v>
          </cell>
          <cell r="F1203">
            <v>0</v>
          </cell>
          <cell r="G1203">
            <v>0</v>
          </cell>
          <cell r="H1203">
            <v>0</v>
          </cell>
        </row>
        <row r="1204">
          <cell r="A1204">
            <v>0</v>
          </cell>
          <cell r="B1204">
            <v>0</v>
          </cell>
          <cell r="C1204">
            <v>0</v>
          </cell>
          <cell r="D1204">
            <v>0</v>
          </cell>
          <cell r="E1204">
            <v>0</v>
          </cell>
          <cell r="F1204">
            <v>0</v>
          </cell>
          <cell r="G1204">
            <v>0</v>
          </cell>
          <cell r="H1204">
            <v>0</v>
          </cell>
        </row>
        <row r="1205">
          <cell r="A1205">
            <v>0</v>
          </cell>
          <cell r="B1205">
            <v>0</v>
          </cell>
          <cell r="C1205">
            <v>0</v>
          </cell>
          <cell r="D1205">
            <v>0</v>
          </cell>
          <cell r="E1205">
            <v>0</v>
          </cell>
          <cell r="F1205">
            <v>0</v>
          </cell>
          <cell r="G1205">
            <v>0</v>
          </cell>
          <cell r="H1205">
            <v>0</v>
          </cell>
        </row>
        <row r="1206">
          <cell r="A1206">
            <v>0</v>
          </cell>
          <cell r="B1206">
            <v>0</v>
          </cell>
          <cell r="C1206">
            <v>0</v>
          </cell>
          <cell r="D1206">
            <v>0</v>
          </cell>
          <cell r="E1206">
            <v>0</v>
          </cell>
          <cell r="F1206">
            <v>0</v>
          </cell>
          <cell r="G1206">
            <v>0</v>
          </cell>
          <cell r="H1206">
            <v>0</v>
          </cell>
        </row>
        <row r="1207">
          <cell r="A1207">
            <v>0</v>
          </cell>
          <cell r="B1207">
            <v>0</v>
          </cell>
          <cell r="C1207">
            <v>0</v>
          </cell>
          <cell r="D1207">
            <v>0</v>
          </cell>
          <cell r="E1207">
            <v>0</v>
          </cell>
          <cell r="F1207">
            <v>0</v>
          </cell>
          <cell r="G1207">
            <v>0</v>
          </cell>
          <cell r="H1207">
            <v>0</v>
          </cell>
        </row>
        <row r="1208">
          <cell r="A1208">
            <v>0</v>
          </cell>
          <cell r="B1208">
            <v>0</v>
          </cell>
          <cell r="C1208">
            <v>0</v>
          </cell>
          <cell r="D1208">
            <v>0</v>
          </cell>
          <cell r="E1208">
            <v>0</v>
          </cell>
          <cell r="F1208">
            <v>0</v>
          </cell>
          <cell r="G1208">
            <v>0</v>
          </cell>
          <cell r="H1208">
            <v>0</v>
          </cell>
        </row>
        <row r="1209">
          <cell r="A1209">
            <v>0</v>
          </cell>
          <cell r="B1209">
            <v>0</v>
          </cell>
          <cell r="C1209">
            <v>0</v>
          </cell>
          <cell r="D1209">
            <v>0</v>
          </cell>
          <cell r="E1209">
            <v>0</v>
          </cell>
          <cell r="F1209">
            <v>0</v>
          </cell>
          <cell r="G1209">
            <v>0</v>
          </cell>
          <cell r="H1209">
            <v>0</v>
          </cell>
        </row>
        <row r="1210">
          <cell r="A1210">
            <v>0</v>
          </cell>
          <cell r="B1210">
            <v>0</v>
          </cell>
          <cell r="C1210">
            <v>0</v>
          </cell>
          <cell r="D1210">
            <v>0</v>
          </cell>
          <cell r="E1210">
            <v>0</v>
          </cell>
          <cell r="F1210">
            <v>0</v>
          </cell>
          <cell r="G1210">
            <v>0</v>
          </cell>
          <cell r="H1210">
            <v>0</v>
          </cell>
        </row>
        <row r="1211">
          <cell r="A1211">
            <v>0</v>
          </cell>
          <cell r="B1211">
            <v>0</v>
          </cell>
          <cell r="C1211">
            <v>0</v>
          </cell>
          <cell r="D1211">
            <v>0</v>
          </cell>
          <cell r="E1211">
            <v>0</v>
          </cell>
          <cell r="F1211">
            <v>0</v>
          </cell>
          <cell r="G1211">
            <v>0</v>
          </cell>
          <cell r="H1211">
            <v>0</v>
          </cell>
        </row>
        <row r="1212">
          <cell r="A1212">
            <v>0</v>
          </cell>
          <cell r="C1212">
            <v>0</v>
          </cell>
          <cell r="D1212">
            <v>0</v>
          </cell>
          <cell r="E1212">
            <v>0</v>
          </cell>
          <cell r="F1212">
            <v>0</v>
          </cell>
          <cell r="G1212">
            <v>0</v>
          </cell>
        </row>
        <row r="1213">
          <cell r="A1213">
            <v>0</v>
          </cell>
          <cell r="C1213">
            <v>0</v>
          </cell>
          <cell r="D1213">
            <v>0</v>
          </cell>
          <cell r="E1213">
            <v>0</v>
          </cell>
          <cell r="F1213">
            <v>0</v>
          </cell>
          <cell r="G1213">
            <v>0</v>
          </cell>
        </row>
        <row r="1214">
          <cell r="A1214">
            <v>0</v>
          </cell>
          <cell r="B1214">
            <v>0</v>
          </cell>
          <cell r="C1214">
            <v>0</v>
          </cell>
          <cell r="D1214">
            <v>0</v>
          </cell>
          <cell r="E1214">
            <v>0</v>
          </cell>
          <cell r="F1214">
            <v>0</v>
          </cell>
          <cell r="G1214">
            <v>0</v>
          </cell>
        </row>
        <row r="1215">
          <cell r="A1215">
            <v>0</v>
          </cell>
          <cell r="B1215" t="str">
            <v>OVIDIO HURTADO MOSQUERA</v>
          </cell>
          <cell r="C1215">
            <v>0</v>
          </cell>
          <cell r="D1215">
            <v>0</v>
          </cell>
          <cell r="E1215">
            <v>0</v>
          </cell>
          <cell r="F1215">
            <v>0</v>
          </cell>
          <cell r="G1215">
            <v>0</v>
          </cell>
        </row>
        <row r="1216">
          <cell r="A1216">
            <v>0</v>
          </cell>
          <cell r="B1216" t="str">
            <v>Consultor</v>
          </cell>
          <cell r="C1216">
            <v>0</v>
          </cell>
          <cell r="D1216">
            <v>0</v>
          </cell>
          <cell r="E1216">
            <v>0</v>
          </cell>
          <cell r="F1216">
            <v>0</v>
          </cell>
          <cell r="G1216">
            <v>0</v>
          </cell>
        </row>
        <row r="1217">
          <cell r="A1217">
            <v>0</v>
          </cell>
          <cell r="B1217" t="str">
            <v>Consultor</v>
          </cell>
          <cell r="C1217">
            <v>0</v>
          </cell>
          <cell r="D1217">
            <v>0</v>
          </cell>
          <cell r="E1217">
            <v>0</v>
          </cell>
          <cell r="F1217">
            <v>0</v>
          </cell>
          <cell r="G1217">
            <v>0</v>
          </cell>
        </row>
        <row r="1218">
          <cell r="A1218">
            <v>0</v>
          </cell>
          <cell r="B1218" t="str">
            <v>M.P. 05202-260189 ANT</v>
          </cell>
          <cell r="C1218" t="str">
            <v>ITEM 7.1 - PÁGINA 2</v>
          </cell>
          <cell r="D1218">
            <v>0</v>
          </cell>
          <cell r="E1218">
            <v>0</v>
          </cell>
          <cell r="F1218">
            <v>0</v>
          </cell>
          <cell r="G1218">
            <v>0</v>
          </cell>
          <cell r="H1218">
            <v>0</v>
          </cell>
        </row>
        <row r="1219">
          <cell r="A1219" t="str">
            <v>DEPARTAMENTO DE ANTIOQUIA</v>
          </cell>
          <cell r="B1219">
            <v>0</v>
          </cell>
          <cell r="C1219">
            <v>0</v>
          </cell>
          <cell r="D1219">
            <v>0</v>
          </cell>
          <cell r="E1219">
            <v>0</v>
          </cell>
          <cell r="F1219">
            <v>0</v>
          </cell>
          <cell r="G1219">
            <v>0</v>
          </cell>
          <cell r="H1219">
            <v>0</v>
          </cell>
        </row>
        <row r="1220">
          <cell r="A1220" t="str">
            <v>MUNICIPIO DE SAN VICENTE FERRER</v>
          </cell>
          <cell r="B1220">
            <v>0</v>
          </cell>
          <cell r="C1220">
            <v>0</v>
          </cell>
          <cell r="D1220">
            <v>0</v>
          </cell>
          <cell r="E1220">
            <v>0</v>
          </cell>
          <cell r="F1220">
            <v>0</v>
          </cell>
          <cell r="G1220">
            <v>0</v>
          </cell>
          <cell r="H1220">
            <v>0</v>
          </cell>
        </row>
        <row r="1221">
          <cell r="A1221" t="str">
            <v>PROYECTO:  INTERVENCION DE CALLEJONES EN LA ZONA URBANA DEL MUNICIPIO SAN VICENTE FERRER_CALLEJÓN 01-COCIACA</v>
          </cell>
          <cell r="B1221">
            <v>0</v>
          </cell>
          <cell r="C1221">
            <v>0</v>
          </cell>
          <cell r="D1221">
            <v>0</v>
          </cell>
          <cell r="E1221">
            <v>0</v>
          </cell>
          <cell r="F1221">
            <v>0</v>
          </cell>
          <cell r="G1221">
            <v>0</v>
          </cell>
          <cell r="H1221">
            <v>0</v>
          </cell>
        </row>
        <row r="1222">
          <cell r="A1222">
            <v>0</v>
          </cell>
          <cell r="C1222">
            <v>0</v>
          </cell>
          <cell r="D1222">
            <v>0</v>
          </cell>
          <cell r="E1222">
            <v>0</v>
          </cell>
          <cell r="F1222">
            <v>0</v>
          </cell>
          <cell r="G1222">
            <v>0</v>
          </cell>
          <cell r="H1222">
            <v>0</v>
          </cell>
        </row>
        <row r="1223">
          <cell r="A1223" t="str">
            <v>MEMORIAS DE OBRA</v>
          </cell>
          <cell r="B1223">
            <v>0</v>
          </cell>
          <cell r="C1223">
            <v>0</v>
          </cell>
          <cell r="D1223">
            <v>0</v>
          </cell>
          <cell r="E1223">
            <v>0</v>
          </cell>
          <cell r="F1223">
            <v>0</v>
          </cell>
          <cell r="G1223">
            <v>0</v>
          </cell>
          <cell r="H1223">
            <v>0</v>
          </cell>
        </row>
        <row r="1225">
          <cell r="A1225" t="str">
            <v>ITEM</v>
          </cell>
          <cell r="B1225" t="str">
            <v>DESCRIPCIÓN</v>
          </cell>
          <cell r="C1225">
            <v>0</v>
          </cell>
          <cell r="D1225">
            <v>0</v>
          </cell>
          <cell r="E1225">
            <v>0</v>
          </cell>
          <cell r="F1225">
            <v>0</v>
          </cell>
          <cell r="G1225" t="str">
            <v>UNIDAD</v>
          </cell>
          <cell r="H1225" t="str">
            <v>CANTIDAD</v>
          </cell>
        </row>
        <row r="1226">
          <cell r="A1226" t="str">
            <v>7.2</v>
          </cell>
          <cell r="B1226" t="str">
            <v>Instalacion de lamparas luminarias baja en jardinera, especificadas en planos incluye, base metalica de 0,40 m, caja de empalme, fundacion en concreto y cable</v>
          </cell>
          <cell r="C1226">
            <v>0</v>
          </cell>
          <cell r="D1226">
            <v>0</v>
          </cell>
          <cell r="E1226">
            <v>0</v>
          </cell>
          <cell r="F1226">
            <v>0</v>
          </cell>
          <cell r="G1226" t="str">
            <v>und</v>
          </cell>
          <cell r="H1226">
            <v>4</v>
          </cell>
        </row>
        <row r="1227">
          <cell r="A1227">
            <v>0</v>
          </cell>
          <cell r="B1227">
            <v>0</v>
          </cell>
          <cell r="C1227">
            <v>0</v>
          </cell>
          <cell r="D1227">
            <v>0</v>
          </cell>
          <cell r="E1227">
            <v>0</v>
          </cell>
          <cell r="F1227">
            <v>0</v>
          </cell>
          <cell r="G1227">
            <v>0</v>
          </cell>
        </row>
        <row r="1228">
          <cell r="A1228" t="str">
            <v>DETALLE</v>
          </cell>
          <cell r="B1228">
            <v>0</v>
          </cell>
          <cell r="C1228" t="str">
            <v>FACTOR</v>
          </cell>
          <cell r="D1228" t="str">
            <v>CANTIDAD</v>
          </cell>
          <cell r="E1228" t="str">
            <v>A (ML)</v>
          </cell>
          <cell r="F1228" t="str">
            <v>B (M2)</v>
          </cell>
          <cell r="G1228" t="str">
            <v>C (M3)</v>
          </cell>
          <cell r="H1228" t="str">
            <v>TOTAL</v>
          </cell>
        </row>
        <row r="1229">
          <cell r="A1229" t="str">
            <v>lámparas en escalas</v>
          </cell>
          <cell r="B1229">
            <v>0</v>
          </cell>
          <cell r="C1229">
            <v>1</v>
          </cell>
          <cell r="D1229">
            <v>4</v>
          </cell>
          <cell r="E1229">
            <v>0</v>
          </cell>
          <cell r="F1229">
            <v>0</v>
          </cell>
          <cell r="G1229">
            <v>0</v>
          </cell>
          <cell r="H1229">
            <v>4</v>
          </cell>
        </row>
        <row r="1230">
          <cell r="A1230">
            <v>0</v>
          </cell>
          <cell r="B1230">
            <v>0</v>
          </cell>
          <cell r="C1230">
            <v>0</v>
          </cell>
          <cell r="D1230">
            <v>0</v>
          </cell>
          <cell r="E1230">
            <v>0</v>
          </cell>
          <cell r="F1230">
            <v>0</v>
          </cell>
          <cell r="G1230">
            <v>0</v>
          </cell>
          <cell r="H1230"/>
        </row>
        <row r="1231">
          <cell r="A1231">
            <v>0</v>
          </cell>
          <cell r="B1231">
            <v>0</v>
          </cell>
          <cell r="C1231">
            <v>0</v>
          </cell>
          <cell r="D1231">
            <v>0</v>
          </cell>
          <cell r="E1231">
            <v>0</v>
          </cell>
          <cell r="F1231">
            <v>0</v>
          </cell>
          <cell r="G1231">
            <v>0</v>
          </cell>
          <cell r="H1231"/>
        </row>
        <row r="1232">
          <cell r="A1232">
            <v>0</v>
          </cell>
          <cell r="B1232">
            <v>0</v>
          </cell>
          <cell r="C1232">
            <v>0</v>
          </cell>
          <cell r="D1232">
            <v>0</v>
          </cell>
          <cell r="E1232">
            <v>0</v>
          </cell>
          <cell r="F1232">
            <v>0</v>
          </cell>
          <cell r="G1232">
            <v>0</v>
          </cell>
          <cell r="H1232"/>
        </row>
        <row r="1233">
          <cell r="A1233">
            <v>0</v>
          </cell>
          <cell r="B1233">
            <v>0</v>
          </cell>
          <cell r="C1233">
            <v>0</v>
          </cell>
          <cell r="D1233">
            <v>0</v>
          </cell>
          <cell r="E1233">
            <v>0</v>
          </cell>
          <cell r="F1233">
            <v>0</v>
          </cell>
          <cell r="G1233">
            <v>0</v>
          </cell>
          <cell r="H1233"/>
        </row>
        <row r="1234">
          <cell r="A1234">
            <v>0</v>
          </cell>
          <cell r="B1234">
            <v>0</v>
          </cell>
          <cell r="C1234">
            <v>0</v>
          </cell>
          <cell r="D1234">
            <v>0</v>
          </cell>
          <cell r="E1234">
            <v>0</v>
          </cell>
          <cell r="F1234">
            <v>0</v>
          </cell>
          <cell r="G1234">
            <v>0</v>
          </cell>
          <cell r="H1234"/>
        </row>
        <row r="1235">
          <cell r="A1235">
            <v>0</v>
          </cell>
          <cell r="B1235">
            <v>0</v>
          </cell>
          <cell r="C1235">
            <v>0</v>
          </cell>
          <cell r="D1235">
            <v>0</v>
          </cell>
          <cell r="E1235">
            <v>0</v>
          </cell>
          <cell r="F1235">
            <v>0</v>
          </cell>
          <cell r="G1235">
            <v>0</v>
          </cell>
          <cell r="H1235"/>
        </row>
        <row r="1236">
          <cell r="A1236">
            <v>0</v>
          </cell>
          <cell r="B1236">
            <v>0</v>
          </cell>
          <cell r="C1236">
            <v>0</v>
          </cell>
          <cell r="D1236">
            <v>0</v>
          </cell>
          <cell r="E1236">
            <v>0</v>
          </cell>
          <cell r="F1236">
            <v>0</v>
          </cell>
          <cell r="G1236">
            <v>0</v>
          </cell>
          <cell r="H1236"/>
        </row>
        <row r="1237">
          <cell r="A1237">
            <v>0</v>
          </cell>
          <cell r="B1237">
            <v>0</v>
          </cell>
          <cell r="C1237">
            <v>0</v>
          </cell>
          <cell r="D1237">
            <v>0</v>
          </cell>
          <cell r="E1237">
            <v>0</v>
          </cell>
          <cell r="F1237">
            <v>0</v>
          </cell>
          <cell r="G1237">
            <v>0</v>
          </cell>
          <cell r="H1237"/>
        </row>
        <row r="1238">
          <cell r="A1238">
            <v>0</v>
          </cell>
          <cell r="B1238">
            <v>0</v>
          </cell>
          <cell r="C1238">
            <v>0</v>
          </cell>
          <cell r="D1238">
            <v>0</v>
          </cell>
          <cell r="E1238">
            <v>0</v>
          </cell>
          <cell r="F1238">
            <v>0</v>
          </cell>
          <cell r="G1238">
            <v>0</v>
          </cell>
          <cell r="H1238"/>
        </row>
        <row r="1239">
          <cell r="A1239">
            <v>0</v>
          </cell>
          <cell r="B1239">
            <v>0</v>
          </cell>
          <cell r="C1239">
            <v>0</v>
          </cell>
          <cell r="D1239">
            <v>0</v>
          </cell>
          <cell r="E1239">
            <v>0</v>
          </cell>
          <cell r="F1239">
            <v>0</v>
          </cell>
          <cell r="G1239">
            <v>0</v>
          </cell>
          <cell r="H1239"/>
        </row>
        <row r="1240">
          <cell r="A1240">
            <v>0</v>
          </cell>
          <cell r="B1240">
            <v>0</v>
          </cell>
          <cell r="C1240">
            <v>0</v>
          </cell>
          <cell r="D1240">
            <v>0</v>
          </cell>
          <cell r="E1240">
            <v>0</v>
          </cell>
          <cell r="F1240">
            <v>0</v>
          </cell>
          <cell r="G1240">
            <v>0</v>
          </cell>
          <cell r="H1240"/>
        </row>
        <row r="1241">
          <cell r="A1241">
            <v>0</v>
          </cell>
          <cell r="B1241">
            <v>0</v>
          </cell>
          <cell r="C1241">
            <v>0</v>
          </cell>
          <cell r="D1241">
            <v>0</v>
          </cell>
          <cell r="E1241">
            <v>0</v>
          </cell>
          <cell r="F1241">
            <v>0</v>
          </cell>
          <cell r="G1241">
            <v>0</v>
          </cell>
          <cell r="H1241"/>
        </row>
        <row r="1242">
          <cell r="A1242">
            <v>0</v>
          </cell>
          <cell r="B1242">
            <v>0</v>
          </cell>
          <cell r="C1242">
            <v>0</v>
          </cell>
          <cell r="D1242">
            <v>0</v>
          </cell>
          <cell r="E1242">
            <v>0</v>
          </cell>
          <cell r="F1242">
            <v>0</v>
          </cell>
          <cell r="G1242">
            <v>0</v>
          </cell>
          <cell r="H1242"/>
        </row>
        <row r="1243">
          <cell r="A1243">
            <v>0</v>
          </cell>
          <cell r="B1243">
            <v>0</v>
          </cell>
          <cell r="C1243">
            <v>0</v>
          </cell>
          <cell r="D1243">
            <v>0</v>
          </cell>
          <cell r="E1243">
            <v>0</v>
          </cell>
          <cell r="F1243">
            <v>0</v>
          </cell>
          <cell r="G1243">
            <v>0</v>
          </cell>
          <cell r="H1243"/>
        </row>
        <row r="1244">
          <cell r="A1244">
            <v>0</v>
          </cell>
          <cell r="B1244">
            <v>0</v>
          </cell>
          <cell r="C1244">
            <v>0</v>
          </cell>
          <cell r="D1244">
            <v>0</v>
          </cell>
          <cell r="E1244">
            <v>0</v>
          </cell>
          <cell r="F1244">
            <v>0</v>
          </cell>
          <cell r="G1244">
            <v>0</v>
          </cell>
          <cell r="H1244"/>
        </row>
        <row r="1245">
          <cell r="A1245">
            <v>0</v>
          </cell>
          <cell r="B1245">
            <v>0</v>
          </cell>
          <cell r="C1245">
            <v>0</v>
          </cell>
          <cell r="D1245">
            <v>0</v>
          </cell>
          <cell r="E1245">
            <v>0</v>
          </cell>
          <cell r="F1245">
            <v>0</v>
          </cell>
          <cell r="G1245">
            <v>0</v>
          </cell>
          <cell r="H1245"/>
        </row>
        <row r="1246">
          <cell r="A1246">
            <v>0</v>
          </cell>
          <cell r="B1246">
            <v>0</v>
          </cell>
          <cell r="C1246">
            <v>0</v>
          </cell>
          <cell r="D1246">
            <v>0</v>
          </cell>
          <cell r="E1246">
            <v>0</v>
          </cell>
          <cell r="F1246">
            <v>0</v>
          </cell>
          <cell r="G1246">
            <v>0</v>
          </cell>
          <cell r="H1246"/>
        </row>
        <row r="1247">
          <cell r="A1247">
            <v>0</v>
          </cell>
          <cell r="B1247">
            <v>0</v>
          </cell>
          <cell r="C1247">
            <v>0</v>
          </cell>
          <cell r="D1247">
            <v>0</v>
          </cell>
          <cell r="E1247">
            <v>0</v>
          </cell>
          <cell r="F1247">
            <v>0</v>
          </cell>
          <cell r="G1247">
            <v>0</v>
          </cell>
          <cell r="H1247"/>
        </row>
        <row r="1248">
          <cell r="A1248">
            <v>0</v>
          </cell>
          <cell r="B1248">
            <v>0</v>
          </cell>
          <cell r="C1248">
            <v>0</v>
          </cell>
          <cell r="D1248">
            <v>0</v>
          </cell>
          <cell r="E1248">
            <v>0</v>
          </cell>
          <cell r="F1248">
            <v>0</v>
          </cell>
          <cell r="G1248">
            <v>0</v>
          </cell>
          <cell r="H1248"/>
        </row>
        <row r="1249">
          <cell r="A1249">
            <v>0</v>
          </cell>
          <cell r="B1249">
            <v>0</v>
          </cell>
          <cell r="C1249">
            <v>0</v>
          </cell>
          <cell r="D1249">
            <v>0</v>
          </cell>
          <cell r="E1249">
            <v>0</v>
          </cell>
          <cell r="F1249">
            <v>0</v>
          </cell>
          <cell r="G1249">
            <v>0</v>
          </cell>
          <cell r="H1249"/>
        </row>
        <row r="1250">
          <cell r="A1250">
            <v>0</v>
          </cell>
          <cell r="B1250">
            <v>0</v>
          </cell>
          <cell r="C1250">
            <v>0</v>
          </cell>
          <cell r="D1250">
            <v>0</v>
          </cell>
          <cell r="E1250">
            <v>0</v>
          </cell>
          <cell r="F1250">
            <v>0</v>
          </cell>
          <cell r="G1250">
            <v>0</v>
          </cell>
          <cell r="H1250"/>
        </row>
        <row r="1251">
          <cell r="A1251">
            <v>0</v>
          </cell>
          <cell r="B1251">
            <v>0</v>
          </cell>
          <cell r="C1251">
            <v>0</v>
          </cell>
          <cell r="D1251">
            <v>0</v>
          </cell>
          <cell r="E1251">
            <v>0</v>
          </cell>
          <cell r="F1251">
            <v>0</v>
          </cell>
          <cell r="G1251">
            <v>0</v>
          </cell>
          <cell r="H1251"/>
        </row>
        <row r="1252">
          <cell r="A1252">
            <v>0</v>
          </cell>
          <cell r="B1252">
            <v>0</v>
          </cell>
          <cell r="C1252">
            <v>0</v>
          </cell>
          <cell r="D1252">
            <v>0</v>
          </cell>
          <cell r="E1252">
            <v>0</v>
          </cell>
          <cell r="F1252">
            <v>0</v>
          </cell>
          <cell r="G1252">
            <v>0</v>
          </cell>
          <cell r="H1252"/>
        </row>
        <row r="1253">
          <cell r="A1253">
            <v>0</v>
          </cell>
          <cell r="B1253">
            <v>0</v>
          </cell>
          <cell r="C1253">
            <v>0</v>
          </cell>
          <cell r="D1253">
            <v>0</v>
          </cell>
          <cell r="E1253">
            <v>0</v>
          </cell>
          <cell r="F1253">
            <v>0</v>
          </cell>
          <cell r="G1253">
            <v>0</v>
          </cell>
          <cell r="H1253"/>
        </row>
        <row r="1254">
          <cell r="A1254">
            <v>0</v>
          </cell>
          <cell r="B1254">
            <v>0</v>
          </cell>
          <cell r="C1254">
            <v>0</v>
          </cell>
          <cell r="D1254">
            <v>0</v>
          </cell>
          <cell r="E1254">
            <v>0</v>
          </cell>
          <cell r="F1254">
            <v>0</v>
          </cell>
          <cell r="G1254">
            <v>0</v>
          </cell>
          <cell r="H1254"/>
        </row>
        <row r="1255">
          <cell r="A1255">
            <v>0</v>
          </cell>
          <cell r="B1255">
            <v>0</v>
          </cell>
          <cell r="C1255">
            <v>0</v>
          </cell>
          <cell r="D1255">
            <v>0</v>
          </cell>
          <cell r="E1255">
            <v>0</v>
          </cell>
          <cell r="F1255">
            <v>0</v>
          </cell>
          <cell r="G1255">
            <v>0</v>
          </cell>
          <cell r="H1255"/>
        </row>
        <row r="1256">
          <cell r="A1256">
            <v>0</v>
          </cell>
          <cell r="B1256">
            <v>0</v>
          </cell>
          <cell r="C1256">
            <v>0</v>
          </cell>
          <cell r="D1256">
            <v>0</v>
          </cell>
          <cell r="E1256">
            <v>0</v>
          </cell>
          <cell r="F1256">
            <v>0</v>
          </cell>
          <cell r="G1256">
            <v>0</v>
          </cell>
          <cell r="H1256"/>
        </row>
        <row r="1257">
          <cell r="A1257">
            <v>0</v>
          </cell>
          <cell r="B1257">
            <v>0</v>
          </cell>
          <cell r="C1257">
            <v>0</v>
          </cell>
          <cell r="D1257">
            <v>0</v>
          </cell>
          <cell r="E1257">
            <v>0</v>
          </cell>
          <cell r="F1257">
            <v>0</v>
          </cell>
          <cell r="G1257">
            <v>0</v>
          </cell>
          <cell r="H1257"/>
        </row>
        <row r="1258">
          <cell r="A1258">
            <v>0</v>
          </cell>
          <cell r="B1258">
            <v>0</v>
          </cell>
          <cell r="C1258">
            <v>0</v>
          </cell>
          <cell r="D1258">
            <v>0</v>
          </cell>
          <cell r="E1258">
            <v>0</v>
          </cell>
          <cell r="F1258">
            <v>0</v>
          </cell>
          <cell r="G1258">
            <v>0</v>
          </cell>
          <cell r="H1258"/>
        </row>
        <row r="1259">
          <cell r="A1259">
            <v>0</v>
          </cell>
          <cell r="B1259">
            <v>0</v>
          </cell>
          <cell r="C1259">
            <v>0</v>
          </cell>
          <cell r="D1259">
            <v>0</v>
          </cell>
          <cell r="E1259">
            <v>0</v>
          </cell>
          <cell r="F1259">
            <v>0</v>
          </cell>
          <cell r="G1259">
            <v>0</v>
          </cell>
          <cell r="H1259"/>
        </row>
        <row r="1260">
          <cell r="A1260" t="str">
            <v>ITEM 7.2 - PÁGINA 1</v>
          </cell>
          <cell r="B1260">
            <v>0</v>
          </cell>
          <cell r="C1260">
            <v>0</v>
          </cell>
          <cell r="D1260">
            <v>0</v>
          </cell>
          <cell r="E1260">
            <v>0</v>
          </cell>
          <cell r="F1260">
            <v>0</v>
          </cell>
          <cell r="G1260">
            <v>0</v>
          </cell>
          <cell r="H1260">
            <v>0</v>
          </cell>
        </row>
        <row r="1261">
          <cell r="A1261">
            <v>0</v>
          </cell>
          <cell r="B1261">
            <v>0</v>
          </cell>
          <cell r="C1261">
            <v>0</v>
          </cell>
          <cell r="D1261">
            <v>0</v>
          </cell>
          <cell r="E1261">
            <v>0</v>
          </cell>
          <cell r="F1261">
            <v>0</v>
          </cell>
          <cell r="G1261">
            <v>0</v>
          </cell>
          <cell r="H1261"/>
        </row>
        <row r="1262">
          <cell r="A1262">
            <v>0</v>
          </cell>
          <cell r="B1262">
            <v>0</v>
          </cell>
          <cell r="C1262">
            <v>0</v>
          </cell>
          <cell r="D1262">
            <v>0</v>
          </cell>
          <cell r="E1262">
            <v>0</v>
          </cell>
          <cell r="F1262">
            <v>0</v>
          </cell>
          <cell r="G1262">
            <v>0</v>
          </cell>
          <cell r="H1262"/>
        </row>
        <row r="1263">
          <cell r="A1263">
            <v>0</v>
          </cell>
          <cell r="B1263">
            <v>0</v>
          </cell>
          <cell r="C1263">
            <v>0</v>
          </cell>
          <cell r="D1263">
            <v>0</v>
          </cell>
          <cell r="E1263">
            <v>0</v>
          </cell>
          <cell r="F1263">
            <v>0</v>
          </cell>
          <cell r="G1263">
            <v>0</v>
          </cell>
          <cell r="H1263"/>
        </row>
        <row r="1264">
          <cell r="A1264">
            <v>0</v>
          </cell>
          <cell r="B1264">
            <v>0</v>
          </cell>
          <cell r="C1264">
            <v>0</v>
          </cell>
          <cell r="D1264">
            <v>0</v>
          </cell>
          <cell r="E1264">
            <v>0</v>
          </cell>
          <cell r="F1264">
            <v>0</v>
          </cell>
          <cell r="G1264">
            <v>0</v>
          </cell>
          <cell r="H1264"/>
        </row>
        <row r="1265">
          <cell r="A1265">
            <v>0</v>
          </cell>
          <cell r="B1265">
            <v>0</v>
          </cell>
          <cell r="C1265">
            <v>0</v>
          </cell>
          <cell r="D1265">
            <v>0</v>
          </cell>
          <cell r="E1265">
            <v>0</v>
          </cell>
          <cell r="F1265">
            <v>0</v>
          </cell>
          <cell r="G1265">
            <v>0</v>
          </cell>
          <cell r="H1265"/>
        </row>
        <row r="1266">
          <cell r="A1266">
            <v>0</v>
          </cell>
          <cell r="B1266">
            <v>0</v>
          </cell>
          <cell r="C1266">
            <v>0</v>
          </cell>
          <cell r="D1266">
            <v>0</v>
          </cell>
          <cell r="E1266">
            <v>0</v>
          </cell>
          <cell r="F1266">
            <v>0</v>
          </cell>
          <cell r="G1266">
            <v>0</v>
          </cell>
          <cell r="H1266"/>
        </row>
        <row r="1267">
          <cell r="A1267">
            <v>0</v>
          </cell>
          <cell r="B1267">
            <v>0</v>
          </cell>
          <cell r="C1267">
            <v>0</v>
          </cell>
          <cell r="D1267">
            <v>0</v>
          </cell>
          <cell r="E1267">
            <v>0</v>
          </cell>
          <cell r="F1267">
            <v>0</v>
          </cell>
          <cell r="G1267">
            <v>0</v>
          </cell>
          <cell r="H1267"/>
        </row>
        <row r="1268">
          <cell r="A1268">
            <v>0</v>
          </cell>
          <cell r="B1268">
            <v>0</v>
          </cell>
          <cell r="C1268">
            <v>0</v>
          </cell>
          <cell r="D1268">
            <v>0</v>
          </cell>
          <cell r="E1268">
            <v>0</v>
          </cell>
          <cell r="F1268">
            <v>0</v>
          </cell>
          <cell r="G1268">
            <v>0</v>
          </cell>
          <cell r="H1268"/>
        </row>
        <row r="1269">
          <cell r="A1269">
            <v>0</v>
          </cell>
          <cell r="B1269">
            <v>0</v>
          </cell>
          <cell r="C1269">
            <v>0</v>
          </cell>
          <cell r="D1269">
            <v>0</v>
          </cell>
          <cell r="E1269">
            <v>0</v>
          </cell>
          <cell r="F1269">
            <v>0</v>
          </cell>
          <cell r="G1269">
            <v>0</v>
          </cell>
          <cell r="H1269"/>
        </row>
        <row r="1270">
          <cell r="A1270">
            <v>0</v>
          </cell>
          <cell r="B1270">
            <v>0</v>
          </cell>
          <cell r="C1270">
            <v>0</v>
          </cell>
          <cell r="D1270">
            <v>0</v>
          </cell>
          <cell r="E1270">
            <v>0</v>
          </cell>
          <cell r="F1270">
            <v>0</v>
          </cell>
          <cell r="G1270">
            <v>0</v>
          </cell>
          <cell r="H1270"/>
        </row>
        <row r="1271">
          <cell r="A1271">
            <v>0</v>
          </cell>
          <cell r="B1271">
            <v>0</v>
          </cell>
          <cell r="C1271">
            <v>0</v>
          </cell>
          <cell r="D1271">
            <v>0</v>
          </cell>
          <cell r="E1271">
            <v>0</v>
          </cell>
          <cell r="F1271">
            <v>0</v>
          </cell>
          <cell r="G1271">
            <v>0</v>
          </cell>
          <cell r="H1271"/>
        </row>
        <row r="1272">
          <cell r="A1272">
            <v>0</v>
          </cell>
          <cell r="B1272">
            <v>0</v>
          </cell>
          <cell r="C1272">
            <v>0</v>
          </cell>
          <cell r="D1272">
            <v>0</v>
          </cell>
          <cell r="E1272">
            <v>0</v>
          </cell>
          <cell r="F1272">
            <v>0</v>
          </cell>
          <cell r="G1272">
            <v>0</v>
          </cell>
          <cell r="H1272"/>
        </row>
        <row r="1273">
          <cell r="A1273">
            <v>0</v>
          </cell>
          <cell r="B1273">
            <v>0</v>
          </cell>
          <cell r="C1273">
            <v>0</v>
          </cell>
          <cell r="D1273">
            <v>0</v>
          </cell>
          <cell r="E1273">
            <v>0</v>
          </cell>
          <cell r="F1273">
            <v>0</v>
          </cell>
          <cell r="G1273">
            <v>0</v>
          </cell>
          <cell r="H1273"/>
        </row>
        <row r="1274">
          <cell r="A1274">
            <v>0</v>
          </cell>
          <cell r="B1274">
            <v>0</v>
          </cell>
          <cell r="C1274">
            <v>0</v>
          </cell>
          <cell r="D1274">
            <v>0</v>
          </cell>
          <cell r="E1274">
            <v>0</v>
          </cell>
          <cell r="F1274">
            <v>0</v>
          </cell>
          <cell r="G1274">
            <v>0</v>
          </cell>
          <cell r="H1274"/>
        </row>
        <row r="1275">
          <cell r="A1275">
            <v>0</v>
          </cell>
          <cell r="B1275">
            <v>0</v>
          </cell>
          <cell r="C1275">
            <v>0</v>
          </cell>
          <cell r="D1275">
            <v>0</v>
          </cell>
          <cell r="E1275">
            <v>0</v>
          </cell>
          <cell r="F1275">
            <v>0</v>
          </cell>
          <cell r="G1275">
            <v>0</v>
          </cell>
          <cell r="H1275"/>
        </row>
        <row r="1276">
          <cell r="A1276">
            <v>0</v>
          </cell>
          <cell r="B1276">
            <v>0</v>
          </cell>
          <cell r="C1276">
            <v>0</v>
          </cell>
          <cell r="D1276">
            <v>0</v>
          </cell>
          <cell r="E1276">
            <v>0</v>
          </cell>
          <cell r="F1276">
            <v>0</v>
          </cell>
          <cell r="G1276">
            <v>0</v>
          </cell>
          <cell r="H1276"/>
        </row>
        <row r="1277">
          <cell r="A1277">
            <v>0</v>
          </cell>
          <cell r="B1277">
            <v>0</v>
          </cell>
          <cell r="C1277">
            <v>0</v>
          </cell>
          <cell r="D1277">
            <v>0</v>
          </cell>
          <cell r="E1277">
            <v>0</v>
          </cell>
          <cell r="F1277">
            <v>0</v>
          </cell>
          <cell r="G1277">
            <v>0</v>
          </cell>
          <cell r="H1277"/>
        </row>
        <row r="1278">
          <cell r="A1278" t="str">
            <v>TOTAL CANTIDAD ITEM 7.2</v>
          </cell>
          <cell r="B1278">
            <v>0</v>
          </cell>
          <cell r="C1278">
            <v>0</v>
          </cell>
          <cell r="D1278">
            <v>0</v>
          </cell>
          <cell r="E1278">
            <v>0</v>
          </cell>
          <cell r="F1278">
            <v>0</v>
          </cell>
          <cell r="G1278">
            <v>0</v>
          </cell>
          <cell r="H1278">
            <v>4</v>
          </cell>
        </row>
        <row r="1279">
          <cell r="A1279" t="str">
            <v>INSERTE PLANO, GRÁFICO O ESQUEMA AQUÍ</v>
          </cell>
          <cell r="B1279">
            <v>0</v>
          </cell>
          <cell r="C1279">
            <v>0</v>
          </cell>
          <cell r="D1279">
            <v>0</v>
          </cell>
          <cell r="E1279">
            <v>0</v>
          </cell>
          <cell r="F1279">
            <v>0</v>
          </cell>
          <cell r="G1279">
            <v>0</v>
          </cell>
          <cell r="H1279">
            <v>0</v>
          </cell>
        </row>
        <row r="1280">
          <cell r="A1280">
            <v>0</v>
          </cell>
          <cell r="B1280">
            <v>0</v>
          </cell>
          <cell r="C1280">
            <v>0</v>
          </cell>
          <cell r="D1280">
            <v>0</v>
          </cell>
          <cell r="E1280">
            <v>0</v>
          </cell>
          <cell r="F1280">
            <v>0</v>
          </cell>
          <cell r="G1280">
            <v>0</v>
          </cell>
          <cell r="H1280">
            <v>0</v>
          </cell>
        </row>
        <row r="1281">
          <cell r="A1281">
            <v>0</v>
          </cell>
          <cell r="B1281">
            <v>0</v>
          </cell>
          <cell r="C1281">
            <v>0</v>
          </cell>
          <cell r="D1281">
            <v>0</v>
          </cell>
          <cell r="E1281">
            <v>0</v>
          </cell>
          <cell r="F1281">
            <v>0</v>
          </cell>
          <cell r="G1281">
            <v>0</v>
          </cell>
          <cell r="H1281">
            <v>0</v>
          </cell>
        </row>
        <row r="1282">
          <cell r="A1282">
            <v>0</v>
          </cell>
          <cell r="B1282">
            <v>0</v>
          </cell>
          <cell r="C1282">
            <v>0</v>
          </cell>
          <cell r="D1282">
            <v>0</v>
          </cell>
          <cell r="E1282">
            <v>0</v>
          </cell>
          <cell r="F1282">
            <v>0</v>
          </cell>
          <cell r="G1282">
            <v>0</v>
          </cell>
          <cell r="H1282">
            <v>0</v>
          </cell>
        </row>
        <row r="1283">
          <cell r="A1283">
            <v>0</v>
          </cell>
          <cell r="B1283">
            <v>0</v>
          </cell>
          <cell r="C1283">
            <v>0</v>
          </cell>
          <cell r="D1283">
            <v>0</v>
          </cell>
          <cell r="E1283">
            <v>0</v>
          </cell>
          <cell r="F1283">
            <v>0</v>
          </cell>
          <cell r="G1283">
            <v>0</v>
          </cell>
          <cell r="H1283">
            <v>0</v>
          </cell>
        </row>
        <row r="1284">
          <cell r="A1284">
            <v>0</v>
          </cell>
          <cell r="B1284">
            <v>0</v>
          </cell>
          <cell r="C1284">
            <v>0</v>
          </cell>
          <cell r="D1284">
            <v>0</v>
          </cell>
          <cell r="E1284">
            <v>0</v>
          </cell>
          <cell r="F1284">
            <v>0</v>
          </cell>
          <cell r="G1284">
            <v>0</v>
          </cell>
          <cell r="H1284">
            <v>0</v>
          </cell>
        </row>
        <row r="1285">
          <cell r="A1285">
            <v>0</v>
          </cell>
          <cell r="B1285">
            <v>0</v>
          </cell>
          <cell r="C1285">
            <v>0</v>
          </cell>
          <cell r="D1285">
            <v>0</v>
          </cell>
          <cell r="E1285">
            <v>0</v>
          </cell>
          <cell r="F1285">
            <v>0</v>
          </cell>
          <cell r="G1285">
            <v>0</v>
          </cell>
          <cell r="H1285">
            <v>0</v>
          </cell>
        </row>
        <row r="1286">
          <cell r="A1286">
            <v>0</v>
          </cell>
          <cell r="B1286">
            <v>0</v>
          </cell>
          <cell r="C1286">
            <v>0</v>
          </cell>
          <cell r="D1286">
            <v>0</v>
          </cell>
          <cell r="E1286">
            <v>0</v>
          </cell>
          <cell r="F1286">
            <v>0</v>
          </cell>
          <cell r="G1286">
            <v>0</v>
          </cell>
          <cell r="H1286">
            <v>0</v>
          </cell>
        </row>
        <row r="1287">
          <cell r="A1287">
            <v>0</v>
          </cell>
          <cell r="B1287">
            <v>0</v>
          </cell>
          <cell r="C1287">
            <v>0</v>
          </cell>
          <cell r="D1287">
            <v>0</v>
          </cell>
          <cell r="E1287">
            <v>0</v>
          </cell>
          <cell r="F1287">
            <v>0</v>
          </cell>
          <cell r="G1287">
            <v>0</v>
          </cell>
          <cell r="H1287">
            <v>0</v>
          </cell>
        </row>
        <row r="1288">
          <cell r="A1288">
            <v>0</v>
          </cell>
          <cell r="B1288">
            <v>0</v>
          </cell>
          <cell r="C1288">
            <v>0</v>
          </cell>
          <cell r="D1288">
            <v>0</v>
          </cell>
          <cell r="E1288">
            <v>0</v>
          </cell>
          <cell r="F1288">
            <v>0</v>
          </cell>
          <cell r="G1288">
            <v>0</v>
          </cell>
          <cell r="H1288">
            <v>0</v>
          </cell>
        </row>
        <row r="1289">
          <cell r="A1289">
            <v>0</v>
          </cell>
          <cell r="B1289">
            <v>0</v>
          </cell>
          <cell r="C1289">
            <v>0</v>
          </cell>
          <cell r="D1289">
            <v>0</v>
          </cell>
          <cell r="E1289">
            <v>0</v>
          </cell>
          <cell r="F1289">
            <v>0</v>
          </cell>
          <cell r="G1289">
            <v>0</v>
          </cell>
          <cell r="H1289">
            <v>0</v>
          </cell>
        </row>
        <row r="1290">
          <cell r="A1290">
            <v>0</v>
          </cell>
          <cell r="B1290">
            <v>0</v>
          </cell>
          <cell r="C1290">
            <v>0</v>
          </cell>
          <cell r="D1290">
            <v>0</v>
          </cell>
          <cell r="E1290">
            <v>0</v>
          </cell>
          <cell r="F1290">
            <v>0</v>
          </cell>
          <cell r="G1290">
            <v>0</v>
          </cell>
          <cell r="H1290">
            <v>0</v>
          </cell>
        </row>
        <row r="1291">
          <cell r="A1291">
            <v>0</v>
          </cell>
          <cell r="B1291">
            <v>0</v>
          </cell>
          <cell r="C1291">
            <v>0</v>
          </cell>
          <cell r="D1291">
            <v>0</v>
          </cell>
          <cell r="E1291">
            <v>0</v>
          </cell>
          <cell r="F1291">
            <v>0</v>
          </cell>
          <cell r="G1291">
            <v>0</v>
          </cell>
          <cell r="H1291">
            <v>0</v>
          </cell>
        </row>
        <row r="1292">
          <cell r="A1292">
            <v>0</v>
          </cell>
          <cell r="B1292">
            <v>0</v>
          </cell>
          <cell r="C1292">
            <v>0</v>
          </cell>
          <cell r="D1292">
            <v>0</v>
          </cell>
          <cell r="E1292">
            <v>0</v>
          </cell>
          <cell r="F1292">
            <v>0</v>
          </cell>
          <cell r="G1292">
            <v>0</v>
          </cell>
          <cell r="H1292">
            <v>0</v>
          </cell>
        </row>
        <row r="1293">
          <cell r="A1293">
            <v>0</v>
          </cell>
          <cell r="B1293">
            <v>0</v>
          </cell>
          <cell r="C1293">
            <v>0</v>
          </cell>
          <cell r="D1293">
            <v>0</v>
          </cell>
          <cell r="E1293">
            <v>0</v>
          </cell>
          <cell r="F1293">
            <v>0</v>
          </cell>
          <cell r="G1293">
            <v>0</v>
          </cell>
          <cell r="H1293">
            <v>0</v>
          </cell>
        </row>
        <row r="1294">
          <cell r="A1294">
            <v>0</v>
          </cell>
          <cell r="B1294">
            <v>0</v>
          </cell>
          <cell r="C1294">
            <v>0</v>
          </cell>
          <cell r="D1294">
            <v>0</v>
          </cell>
          <cell r="E1294">
            <v>0</v>
          </cell>
          <cell r="F1294">
            <v>0</v>
          </cell>
          <cell r="G1294">
            <v>0</v>
          </cell>
          <cell r="H1294">
            <v>0</v>
          </cell>
        </row>
        <row r="1295">
          <cell r="A1295">
            <v>0</v>
          </cell>
          <cell r="B1295">
            <v>0</v>
          </cell>
          <cell r="C1295">
            <v>0</v>
          </cell>
          <cell r="D1295">
            <v>0</v>
          </cell>
          <cell r="E1295">
            <v>0</v>
          </cell>
          <cell r="F1295">
            <v>0</v>
          </cell>
          <cell r="G1295">
            <v>0</v>
          </cell>
          <cell r="H1295">
            <v>0</v>
          </cell>
        </row>
        <row r="1296">
          <cell r="A1296">
            <v>0</v>
          </cell>
          <cell r="B1296">
            <v>0</v>
          </cell>
          <cell r="C1296">
            <v>0</v>
          </cell>
          <cell r="D1296">
            <v>0</v>
          </cell>
          <cell r="E1296">
            <v>0</v>
          </cell>
          <cell r="F1296">
            <v>0</v>
          </cell>
          <cell r="G1296">
            <v>0</v>
          </cell>
          <cell r="H1296">
            <v>0</v>
          </cell>
        </row>
        <row r="1297">
          <cell r="A1297">
            <v>0</v>
          </cell>
          <cell r="B1297">
            <v>0</v>
          </cell>
          <cell r="C1297">
            <v>0</v>
          </cell>
          <cell r="D1297">
            <v>0</v>
          </cell>
          <cell r="E1297">
            <v>0</v>
          </cell>
          <cell r="F1297">
            <v>0</v>
          </cell>
          <cell r="G1297">
            <v>0</v>
          </cell>
          <cell r="H1297">
            <v>0</v>
          </cell>
        </row>
        <row r="1298">
          <cell r="A1298">
            <v>0</v>
          </cell>
          <cell r="B1298">
            <v>0</v>
          </cell>
          <cell r="C1298">
            <v>0</v>
          </cell>
          <cell r="D1298">
            <v>0</v>
          </cell>
          <cell r="E1298">
            <v>0</v>
          </cell>
          <cell r="F1298">
            <v>0</v>
          </cell>
          <cell r="G1298">
            <v>0</v>
          </cell>
          <cell r="H1298">
            <v>0</v>
          </cell>
        </row>
        <row r="1299">
          <cell r="A1299">
            <v>0</v>
          </cell>
          <cell r="C1299">
            <v>0</v>
          </cell>
          <cell r="D1299">
            <v>0</v>
          </cell>
          <cell r="E1299">
            <v>0</v>
          </cell>
          <cell r="F1299">
            <v>0</v>
          </cell>
          <cell r="G1299">
            <v>0</v>
          </cell>
        </row>
        <row r="1300">
          <cell r="A1300">
            <v>0</v>
          </cell>
          <cell r="C1300">
            <v>0</v>
          </cell>
          <cell r="D1300">
            <v>0</v>
          </cell>
          <cell r="E1300">
            <v>0</v>
          </cell>
          <cell r="F1300">
            <v>0</v>
          </cell>
          <cell r="G1300">
            <v>0</v>
          </cell>
        </row>
        <row r="1301">
          <cell r="A1301">
            <v>0</v>
          </cell>
          <cell r="B1301">
            <v>0</v>
          </cell>
          <cell r="C1301">
            <v>0</v>
          </cell>
          <cell r="D1301">
            <v>0</v>
          </cell>
          <cell r="E1301">
            <v>0</v>
          </cell>
          <cell r="F1301">
            <v>0</v>
          </cell>
          <cell r="G1301">
            <v>0</v>
          </cell>
        </row>
        <row r="1302">
          <cell r="A1302">
            <v>0</v>
          </cell>
          <cell r="B1302" t="str">
            <v>OVIDIO HURTADO MOSQUERA</v>
          </cell>
          <cell r="C1302">
            <v>0</v>
          </cell>
          <cell r="D1302">
            <v>0</v>
          </cell>
          <cell r="E1302">
            <v>0</v>
          </cell>
          <cell r="F1302">
            <v>0</v>
          </cell>
          <cell r="G1302">
            <v>0</v>
          </cell>
        </row>
        <row r="1303">
          <cell r="A1303">
            <v>0</v>
          </cell>
          <cell r="B1303" t="str">
            <v>Consultor</v>
          </cell>
          <cell r="C1303">
            <v>0</v>
          </cell>
          <cell r="D1303">
            <v>0</v>
          </cell>
          <cell r="E1303">
            <v>0</v>
          </cell>
          <cell r="F1303">
            <v>0</v>
          </cell>
          <cell r="G1303">
            <v>0</v>
          </cell>
        </row>
        <row r="1304">
          <cell r="A1304">
            <v>0</v>
          </cell>
          <cell r="B1304" t="str">
            <v>Consultor</v>
          </cell>
          <cell r="C1304">
            <v>0</v>
          </cell>
          <cell r="D1304">
            <v>0</v>
          </cell>
          <cell r="E1304">
            <v>0</v>
          </cell>
          <cell r="F1304">
            <v>0</v>
          </cell>
          <cell r="G1304">
            <v>0</v>
          </cell>
        </row>
        <row r="1305">
          <cell r="A1305">
            <v>0</v>
          </cell>
          <cell r="B1305" t="str">
            <v>M.P. 05202-260189 ANT</v>
          </cell>
          <cell r="C1305" t="str">
            <v>ITEM 7.2 - PÁGINA 2</v>
          </cell>
          <cell r="D1305">
            <v>0</v>
          </cell>
          <cell r="E1305">
            <v>0</v>
          </cell>
          <cell r="F1305">
            <v>0</v>
          </cell>
          <cell r="G1305">
            <v>0</v>
          </cell>
          <cell r="H1305">
            <v>0</v>
          </cell>
        </row>
        <row r="1306">
          <cell r="A1306" t="str">
            <v>DEPARTAMENTO DE ANTIOQUIA</v>
          </cell>
          <cell r="B1306">
            <v>0</v>
          </cell>
          <cell r="C1306">
            <v>0</v>
          </cell>
          <cell r="D1306">
            <v>0</v>
          </cell>
          <cell r="E1306">
            <v>0</v>
          </cell>
          <cell r="F1306">
            <v>0</v>
          </cell>
          <cell r="G1306">
            <v>0</v>
          </cell>
          <cell r="H1306">
            <v>0</v>
          </cell>
        </row>
        <row r="1307">
          <cell r="A1307" t="str">
            <v>MUNICIPIO DE SAN VICENTE FERRER</v>
          </cell>
          <cell r="B1307">
            <v>0</v>
          </cell>
          <cell r="C1307">
            <v>0</v>
          </cell>
          <cell r="D1307">
            <v>0</v>
          </cell>
          <cell r="E1307">
            <v>0</v>
          </cell>
          <cell r="F1307">
            <v>0</v>
          </cell>
          <cell r="G1307">
            <v>0</v>
          </cell>
          <cell r="H1307">
            <v>0</v>
          </cell>
        </row>
        <row r="1308">
          <cell r="A1308" t="str">
            <v>PROYECTO:  INTERVENCION DE CALLEJONES EN LA ZONA URBANA DEL MUNICIPIO SAN VICENTE FERRER_CALLEJÓN 01-COCIACA</v>
          </cell>
          <cell r="B1308">
            <v>0</v>
          </cell>
          <cell r="C1308">
            <v>0</v>
          </cell>
          <cell r="D1308">
            <v>0</v>
          </cell>
          <cell r="E1308">
            <v>0</v>
          </cell>
          <cell r="F1308">
            <v>0</v>
          </cell>
          <cell r="G1308">
            <v>0</v>
          </cell>
          <cell r="H1308">
            <v>0</v>
          </cell>
        </row>
        <row r="1309">
          <cell r="A1309">
            <v>0</v>
          </cell>
          <cell r="C1309">
            <v>0</v>
          </cell>
          <cell r="D1309">
            <v>0</v>
          </cell>
          <cell r="E1309">
            <v>0</v>
          </cell>
          <cell r="F1309">
            <v>0</v>
          </cell>
          <cell r="G1309">
            <v>0</v>
          </cell>
          <cell r="H1309">
            <v>0</v>
          </cell>
        </row>
        <row r="1310">
          <cell r="A1310" t="str">
            <v>MEMORIAS DE OBRA</v>
          </cell>
          <cell r="B1310">
            <v>0</v>
          </cell>
          <cell r="C1310">
            <v>0</v>
          </cell>
          <cell r="D1310">
            <v>0</v>
          </cell>
          <cell r="E1310">
            <v>0</v>
          </cell>
          <cell r="F1310">
            <v>0</v>
          </cell>
          <cell r="G1310">
            <v>0</v>
          </cell>
          <cell r="H1310">
            <v>0</v>
          </cell>
        </row>
        <row r="1312">
          <cell r="A1312" t="str">
            <v>ITEM</v>
          </cell>
          <cell r="B1312" t="str">
            <v>DESCRIPCIÓN</v>
          </cell>
          <cell r="C1312">
            <v>0</v>
          </cell>
          <cell r="D1312">
            <v>0</v>
          </cell>
          <cell r="E1312">
            <v>0</v>
          </cell>
          <cell r="F1312">
            <v>0</v>
          </cell>
          <cell r="G1312" t="str">
            <v>UNIDAD</v>
          </cell>
          <cell r="H1312" t="str">
            <v>CANTIDAD</v>
          </cell>
        </row>
        <row r="1313">
          <cell r="A1313" t="str">
            <v>7.3</v>
          </cell>
          <cell r="B1313" t="str">
            <v>S.T.I piso acabado en concreto ciclopeo de alto trafico especificos en planos</v>
          </cell>
          <cell r="C1313">
            <v>0</v>
          </cell>
          <cell r="D1313">
            <v>0</v>
          </cell>
          <cell r="E1313">
            <v>0</v>
          </cell>
          <cell r="F1313">
            <v>0</v>
          </cell>
          <cell r="G1313" t="str">
            <v>m2</v>
          </cell>
          <cell r="H1313">
            <v>312</v>
          </cell>
        </row>
        <row r="1314">
          <cell r="A1314">
            <v>0</v>
          </cell>
          <cell r="B1314">
            <v>0</v>
          </cell>
          <cell r="C1314">
            <v>0</v>
          </cell>
          <cell r="D1314">
            <v>0</v>
          </cell>
          <cell r="E1314">
            <v>0</v>
          </cell>
          <cell r="F1314">
            <v>0</v>
          </cell>
          <cell r="G1314">
            <v>0</v>
          </cell>
        </row>
        <row r="1315">
          <cell r="A1315" t="str">
            <v>DETALLE</v>
          </cell>
          <cell r="B1315">
            <v>0</v>
          </cell>
          <cell r="C1315" t="str">
            <v>FACTOR</v>
          </cell>
          <cell r="D1315" t="str">
            <v>CANTIDAD</v>
          </cell>
          <cell r="E1315" t="str">
            <v>A (ML)</v>
          </cell>
          <cell r="F1315" t="str">
            <v>B (M2)</v>
          </cell>
          <cell r="G1315" t="str">
            <v>C (M3)</v>
          </cell>
          <cell r="H1315" t="str">
            <v>TOTAL</v>
          </cell>
        </row>
        <row r="1316">
          <cell r="A1316" t="str">
            <v>Concreto para pisos</v>
          </cell>
          <cell r="B1316">
            <v>0</v>
          </cell>
          <cell r="C1316">
            <v>312.2</v>
          </cell>
          <cell r="D1316">
            <v>1</v>
          </cell>
          <cell r="E1316">
            <v>0</v>
          </cell>
          <cell r="F1316">
            <v>0</v>
          </cell>
          <cell r="G1316">
            <v>0</v>
          </cell>
          <cell r="H1316">
            <v>312.2</v>
          </cell>
        </row>
        <row r="1317">
          <cell r="A1317">
            <v>0</v>
          </cell>
          <cell r="B1317">
            <v>0</v>
          </cell>
          <cell r="C1317">
            <v>0</v>
          </cell>
          <cell r="D1317">
            <v>0</v>
          </cell>
          <cell r="E1317">
            <v>0</v>
          </cell>
          <cell r="F1317">
            <v>0</v>
          </cell>
          <cell r="G1317">
            <v>0</v>
          </cell>
          <cell r="H1317"/>
        </row>
        <row r="1318">
          <cell r="A1318">
            <v>0</v>
          </cell>
          <cell r="B1318">
            <v>0</v>
          </cell>
          <cell r="C1318">
            <v>0</v>
          </cell>
          <cell r="D1318">
            <v>0</v>
          </cell>
          <cell r="E1318">
            <v>0</v>
          </cell>
          <cell r="F1318">
            <v>0</v>
          </cell>
          <cell r="G1318">
            <v>0</v>
          </cell>
          <cell r="H1318"/>
        </row>
        <row r="1319">
          <cell r="A1319">
            <v>0</v>
          </cell>
          <cell r="B1319">
            <v>0</v>
          </cell>
          <cell r="C1319">
            <v>0</v>
          </cell>
          <cell r="D1319">
            <v>0</v>
          </cell>
          <cell r="E1319">
            <v>0</v>
          </cell>
          <cell r="F1319">
            <v>0</v>
          </cell>
          <cell r="G1319">
            <v>0</v>
          </cell>
          <cell r="H1319"/>
        </row>
        <row r="1320">
          <cell r="A1320">
            <v>0</v>
          </cell>
          <cell r="B1320">
            <v>0</v>
          </cell>
          <cell r="C1320">
            <v>0</v>
          </cell>
          <cell r="D1320">
            <v>0</v>
          </cell>
          <cell r="E1320">
            <v>0</v>
          </cell>
          <cell r="F1320">
            <v>0</v>
          </cell>
          <cell r="G1320">
            <v>0</v>
          </cell>
          <cell r="H1320"/>
        </row>
        <row r="1321">
          <cell r="A1321">
            <v>0</v>
          </cell>
          <cell r="B1321">
            <v>0</v>
          </cell>
          <cell r="C1321">
            <v>0</v>
          </cell>
          <cell r="D1321">
            <v>0</v>
          </cell>
          <cell r="E1321">
            <v>0</v>
          </cell>
          <cell r="F1321">
            <v>0</v>
          </cell>
          <cell r="G1321">
            <v>0</v>
          </cell>
          <cell r="H1321"/>
        </row>
        <row r="1322">
          <cell r="A1322">
            <v>0</v>
          </cell>
          <cell r="B1322">
            <v>0</v>
          </cell>
          <cell r="C1322">
            <v>0</v>
          </cell>
          <cell r="D1322">
            <v>0</v>
          </cell>
          <cell r="E1322">
            <v>0</v>
          </cell>
          <cell r="F1322">
            <v>0</v>
          </cell>
          <cell r="G1322">
            <v>0</v>
          </cell>
          <cell r="H1322"/>
        </row>
        <row r="1323">
          <cell r="A1323">
            <v>0</v>
          </cell>
          <cell r="B1323">
            <v>0</v>
          </cell>
          <cell r="C1323">
            <v>0</v>
          </cell>
          <cell r="D1323">
            <v>0</v>
          </cell>
          <cell r="E1323">
            <v>0</v>
          </cell>
          <cell r="F1323">
            <v>0</v>
          </cell>
          <cell r="G1323">
            <v>0</v>
          </cell>
          <cell r="H1323"/>
        </row>
        <row r="1324">
          <cell r="A1324">
            <v>0</v>
          </cell>
          <cell r="B1324">
            <v>0</v>
          </cell>
          <cell r="C1324">
            <v>0</v>
          </cell>
          <cell r="D1324">
            <v>0</v>
          </cell>
          <cell r="E1324">
            <v>0</v>
          </cell>
          <cell r="F1324">
            <v>0</v>
          </cell>
          <cell r="G1324">
            <v>0</v>
          </cell>
          <cell r="H1324"/>
        </row>
        <row r="1325">
          <cell r="A1325">
            <v>0</v>
          </cell>
          <cell r="B1325">
            <v>0</v>
          </cell>
          <cell r="C1325">
            <v>0</v>
          </cell>
          <cell r="D1325">
            <v>0</v>
          </cell>
          <cell r="E1325">
            <v>0</v>
          </cell>
          <cell r="F1325">
            <v>0</v>
          </cell>
          <cell r="G1325">
            <v>0</v>
          </cell>
          <cell r="H1325"/>
        </row>
        <row r="1326">
          <cell r="A1326">
            <v>0</v>
          </cell>
          <cell r="B1326">
            <v>0</v>
          </cell>
          <cell r="C1326">
            <v>0</v>
          </cell>
          <cell r="D1326">
            <v>0</v>
          </cell>
          <cell r="E1326">
            <v>0</v>
          </cell>
          <cell r="F1326">
            <v>0</v>
          </cell>
          <cell r="G1326">
            <v>0</v>
          </cell>
          <cell r="H1326"/>
        </row>
        <row r="1327">
          <cell r="A1327">
            <v>0</v>
          </cell>
          <cell r="B1327">
            <v>0</v>
          </cell>
          <cell r="C1327">
            <v>0</v>
          </cell>
          <cell r="D1327">
            <v>0</v>
          </cell>
          <cell r="E1327">
            <v>0</v>
          </cell>
          <cell r="F1327">
            <v>0</v>
          </cell>
          <cell r="G1327">
            <v>0</v>
          </cell>
          <cell r="H1327"/>
        </row>
        <row r="1328">
          <cell r="A1328">
            <v>0</v>
          </cell>
          <cell r="B1328">
            <v>0</v>
          </cell>
          <cell r="C1328">
            <v>0</v>
          </cell>
          <cell r="D1328">
            <v>0</v>
          </cell>
          <cell r="E1328">
            <v>0</v>
          </cell>
          <cell r="F1328">
            <v>0</v>
          </cell>
          <cell r="G1328">
            <v>0</v>
          </cell>
          <cell r="H1328"/>
        </row>
        <row r="1329">
          <cell r="A1329">
            <v>0</v>
          </cell>
          <cell r="B1329">
            <v>0</v>
          </cell>
          <cell r="C1329">
            <v>0</v>
          </cell>
          <cell r="D1329">
            <v>0</v>
          </cell>
          <cell r="E1329">
            <v>0</v>
          </cell>
          <cell r="F1329">
            <v>0</v>
          </cell>
          <cell r="G1329">
            <v>0</v>
          </cell>
          <cell r="H1329"/>
        </row>
        <row r="1330">
          <cell r="A1330">
            <v>0</v>
          </cell>
          <cell r="B1330">
            <v>0</v>
          </cell>
          <cell r="C1330">
            <v>0</v>
          </cell>
          <cell r="D1330">
            <v>0</v>
          </cell>
          <cell r="E1330">
            <v>0</v>
          </cell>
          <cell r="F1330">
            <v>0</v>
          </cell>
          <cell r="G1330">
            <v>0</v>
          </cell>
          <cell r="H1330"/>
        </row>
        <row r="1331">
          <cell r="A1331">
            <v>0</v>
          </cell>
          <cell r="B1331">
            <v>0</v>
          </cell>
          <cell r="C1331">
            <v>0</v>
          </cell>
          <cell r="D1331">
            <v>0</v>
          </cell>
          <cell r="E1331">
            <v>0</v>
          </cell>
          <cell r="F1331">
            <v>0</v>
          </cell>
          <cell r="G1331">
            <v>0</v>
          </cell>
          <cell r="H1331"/>
        </row>
        <row r="1332">
          <cell r="A1332">
            <v>0</v>
          </cell>
          <cell r="B1332">
            <v>0</v>
          </cell>
          <cell r="C1332">
            <v>0</v>
          </cell>
          <cell r="D1332">
            <v>0</v>
          </cell>
          <cell r="E1332">
            <v>0</v>
          </cell>
          <cell r="F1332">
            <v>0</v>
          </cell>
          <cell r="G1332">
            <v>0</v>
          </cell>
          <cell r="H1332"/>
        </row>
        <row r="1333">
          <cell r="A1333">
            <v>0</v>
          </cell>
          <cell r="B1333">
            <v>0</v>
          </cell>
          <cell r="C1333">
            <v>0</v>
          </cell>
          <cell r="D1333">
            <v>0</v>
          </cell>
          <cell r="E1333">
            <v>0</v>
          </cell>
          <cell r="F1333">
            <v>0</v>
          </cell>
          <cell r="G1333">
            <v>0</v>
          </cell>
          <cell r="H1333"/>
        </row>
        <row r="1334">
          <cell r="A1334">
            <v>0</v>
          </cell>
          <cell r="B1334">
            <v>0</v>
          </cell>
          <cell r="C1334">
            <v>0</v>
          </cell>
          <cell r="D1334">
            <v>0</v>
          </cell>
          <cell r="E1334">
            <v>0</v>
          </cell>
          <cell r="F1334">
            <v>0</v>
          </cell>
          <cell r="G1334">
            <v>0</v>
          </cell>
          <cell r="H1334"/>
        </row>
        <row r="1335">
          <cell r="A1335">
            <v>0</v>
          </cell>
          <cell r="B1335">
            <v>0</v>
          </cell>
          <cell r="C1335">
            <v>0</v>
          </cell>
          <cell r="D1335">
            <v>0</v>
          </cell>
          <cell r="E1335">
            <v>0</v>
          </cell>
          <cell r="F1335">
            <v>0</v>
          </cell>
          <cell r="G1335">
            <v>0</v>
          </cell>
          <cell r="H1335"/>
        </row>
        <row r="1336">
          <cell r="A1336">
            <v>0</v>
          </cell>
          <cell r="B1336">
            <v>0</v>
          </cell>
          <cell r="C1336">
            <v>0</v>
          </cell>
          <cell r="D1336">
            <v>0</v>
          </cell>
          <cell r="E1336">
            <v>0</v>
          </cell>
          <cell r="F1336">
            <v>0</v>
          </cell>
          <cell r="G1336">
            <v>0</v>
          </cell>
          <cell r="H1336"/>
        </row>
        <row r="1337">
          <cell r="A1337">
            <v>0</v>
          </cell>
          <cell r="B1337">
            <v>0</v>
          </cell>
          <cell r="C1337">
            <v>0</v>
          </cell>
          <cell r="D1337">
            <v>0</v>
          </cell>
          <cell r="E1337">
            <v>0</v>
          </cell>
          <cell r="F1337">
            <v>0</v>
          </cell>
          <cell r="G1337">
            <v>0</v>
          </cell>
          <cell r="H1337"/>
        </row>
        <row r="1338">
          <cell r="A1338">
            <v>0</v>
          </cell>
          <cell r="B1338">
            <v>0</v>
          </cell>
          <cell r="C1338">
            <v>0</v>
          </cell>
          <cell r="D1338">
            <v>0</v>
          </cell>
          <cell r="E1338">
            <v>0</v>
          </cell>
          <cell r="F1338">
            <v>0</v>
          </cell>
          <cell r="G1338">
            <v>0</v>
          </cell>
          <cell r="H1338"/>
        </row>
        <row r="1339">
          <cell r="A1339">
            <v>0</v>
          </cell>
          <cell r="B1339">
            <v>0</v>
          </cell>
          <cell r="C1339">
            <v>0</v>
          </cell>
          <cell r="D1339">
            <v>0</v>
          </cell>
          <cell r="E1339">
            <v>0</v>
          </cell>
          <cell r="F1339">
            <v>0</v>
          </cell>
          <cell r="G1339">
            <v>0</v>
          </cell>
          <cell r="H1339"/>
        </row>
        <row r="1340">
          <cell r="A1340">
            <v>0</v>
          </cell>
          <cell r="B1340">
            <v>0</v>
          </cell>
          <cell r="C1340">
            <v>0</v>
          </cell>
          <cell r="D1340">
            <v>0</v>
          </cell>
          <cell r="E1340">
            <v>0</v>
          </cell>
          <cell r="F1340">
            <v>0</v>
          </cell>
          <cell r="G1340">
            <v>0</v>
          </cell>
          <cell r="H1340"/>
        </row>
        <row r="1341">
          <cell r="A1341">
            <v>0</v>
          </cell>
          <cell r="B1341">
            <v>0</v>
          </cell>
          <cell r="C1341">
            <v>0</v>
          </cell>
          <cell r="D1341">
            <v>0</v>
          </cell>
          <cell r="E1341">
            <v>0</v>
          </cell>
          <cell r="F1341">
            <v>0</v>
          </cell>
          <cell r="G1341">
            <v>0</v>
          </cell>
          <cell r="H1341"/>
        </row>
        <row r="1342">
          <cell r="A1342">
            <v>0</v>
          </cell>
          <cell r="B1342">
            <v>0</v>
          </cell>
          <cell r="C1342">
            <v>0</v>
          </cell>
          <cell r="D1342">
            <v>0</v>
          </cell>
          <cell r="E1342">
            <v>0</v>
          </cell>
          <cell r="F1342">
            <v>0</v>
          </cell>
          <cell r="G1342">
            <v>0</v>
          </cell>
          <cell r="H1342"/>
        </row>
        <row r="1343">
          <cell r="A1343">
            <v>0</v>
          </cell>
          <cell r="B1343">
            <v>0</v>
          </cell>
          <cell r="C1343">
            <v>0</v>
          </cell>
          <cell r="D1343">
            <v>0</v>
          </cell>
          <cell r="E1343">
            <v>0</v>
          </cell>
          <cell r="F1343">
            <v>0</v>
          </cell>
          <cell r="G1343">
            <v>0</v>
          </cell>
          <cell r="H1343"/>
        </row>
        <row r="1344">
          <cell r="A1344">
            <v>0</v>
          </cell>
          <cell r="B1344">
            <v>0</v>
          </cell>
          <cell r="C1344">
            <v>0</v>
          </cell>
          <cell r="D1344">
            <v>0</v>
          </cell>
          <cell r="E1344">
            <v>0</v>
          </cell>
          <cell r="F1344">
            <v>0</v>
          </cell>
          <cell r="G1344">
            <v>0</v>
          </cell>
          <cell r="H1344"/>
        </row>
        <row r="1345">
          <cell r="A1345">
            <v>0</v>
          </cell>
          <cell r="B1345">
            <v>0</v>
          </cell>
          <cell r="C1345">
            <v>0</v>
          </cell>
          <cell r="D1345">
            <v>0</v>
          </cell>
          <cell r="E1345">
            <v>0</v>
          </cell>
          <cell r="F1345">
            <v>0</v>
          </cell>
          <cell r="G1345">
            <v>0</v>
          </cell>
          <cell r="H1345"/>
        </row>
        <row r="1346">
          <cell r="A1346">
            <v>0</v>
          </cell>
          <cell r="B1346">
            <v>0</v>
          </cell>
          <cell r="C1346">
            <v>0</v>
          </cell>
          <cell r="D1346">
            <v>0</v>
          </cell>
          <cell r="E1346">
            <v>0</v>
          </cell>
          <cell r="F1346">
            <v>0</v>
          </cell>
          <cell r="G1346">
            <v>0</v>
          </cell>
          <cell r="H1346"/>
        </row>
        <row r="1347">
          <cell r="A1347" t="str">
            <v>ITEM 7.3 - PÁGINA 1</v>
          </cell>
          <cell r="B1347">
            <v>0</v>
          </cell>
          <cell r="C1347">
            <v>0</v>
          </cell>
          <cell r="D1347">
            <v>0</v>
          </cell>
          <cell r="E1347">
            <v>0</v>
          </cell>
          <cell r="F1347">
            <v>0</v>
          </cell>
          <cell r="G1347">
            <v>0</v>
          </cell>
          <cell r="H1347">
            <v>0</v>
          </cell>
        </row>
        <row r="1348">
          <cell r="A1348">
            <v>0</v>
          </cell>
          <cell r="B1348">
            <v>0</v>
          </cell>
          <cell r="C1348">
            <v>0</v>
          </cell>
          <cell r="D1348">
            <v>0</v>
          </cell>
          <cell r="E1348">
            <v>0</v>
          </cell>
          <cell r="F1348">
            <v>0</v>
          </cell>
          <cell r="G1348">
            <v>0</v>
          </cell>
          <cell r="H1348"/>
        </row>
        <row r="1349">
          <cell r="A1349">
            <v>0</v>
          </cell>
          <cell r="B1349">
            <v>0</v>
          </cell>
          <cell r="C1349">
            <v>0</v>
          </cell>
          <cell r="D1349">
            <v>0</v>
          </cell>
          <cell r="E1349">
            <v>0</v>
          </cell>
          <cell r="F1349">
            <v>0</v>
          </cell>
          <cell r="G1349">
            <v>0</v>
          </cell>
          <cell r="H1349"/>
        </row>
        <row r="1350">
          <cell r="A1350">
            <v>0</v>
          </cell>
          <cell r="B1350">
            <v>0</v>
          </cell>
          <cell r="C1350">
            <v>0</v>
          </cell>
          <cell r="D1350">
            <v>0</v>
          </cell>
          <cell r="E1350">
            <v>0</v>
          </cell>
          <cell r="F1350">
            <v>0</v>
          </cell>
          <cell r="G1350">
            <v>0</v>
          </cell>
          <cell r="H1350"/>
        </row>
        <row r="1351">
          <cell r="A1351">
            <v>0</v>
          </cell>
          <cell r="B1351">
            <v>0</v>
          </cell>
          <cell r="C1351">
            <v>0</v>
          </cell>
          <cell r="D1351">
            <v>0</v>
          </cell>
          <cell r="E1351">
            <v>0</v>
          </cell>
          <cell r="F1351">
            <v>0</v>
          </cell>
          <cell r="G1351">
            <v>0</v>
          </cell>
          <cell r="H1351"/>
        </row>
        <row r="1352">
          <cell r="A1352">
            <v>0</v>
          </cell>
          <cell r="B1352">
            <v>0</v>
          </cell>
          <cell r="C1352">
            <v>0</v>
          </cell>
          <cell r="D1352">
            <v>0</v>
          </cell>
          <cell r="E1352">
            <v>0</v>
          </cell>
          <cell r="F1352">
            <v>0</v>
          </cell>
          <cell r="G1352">
            <v>0</v>
          </cell>
          <cell r="H1352"/>
        </row>
        <row r="1353">
          <cell r="A1353">
            <v>0</v>
          </cell>
          <cell r="B1353">
            <v>0</v>
          </cell>
          <cell r="C1353">
            <v>0</v>
          </cell>
          <cell r="D1353">
            <v>0</v>
          </cell>
          <cell r="E1353">
            <v>0</v>
          </cell>
          <cell r="F1353">
            <v>0</v>
          </cell>
          <cell r="G1353">
            <v>0</v>
          </cell>
          <cell r="H1353"/>
        </row>
        <row r="1354">
          <cell r="A1354">
            <v>0</v>
          </cell>
          <cell r="B1354">
            <v>0</v>
          </cell>
          <cell r="C1354">
            <v>0</v>
          </cell>
          <cell r="D1354">
            <v>0</v>
          </cell>
          <cell r="E1354">
            <v>0</v>
          </cell>
          <cell r="F1354">
            <v>0</v>
          </cell>
          <cell r="G1354">
            <v>0</v>
          </cell>
          <cell r="H1354"/>
        </row>
        <row r="1355">
          <cell r="A1355">
            <v>0</v>
          </cell>
          <cell r="B1355">
            <v>0</v>
          </cell>
          <cell r="C1355">
            <v>0</v>
          </cell>
          <cell r="D1355">
            <v>0</v>
          </cell>
          <cell r="E1355">
            <v>0</v>
          </cell>
          <cell r="F1355">
            <v>0</v>
          </cell>
          <cell r="G1355">
            <v>0</v>
          </cell>
          <cell r="H1355"/>
        </row>
        <row r="1356">
          <cell r="A1356">
            <v>0</v>
          </cell>
          <cell r="B1356">
            <v>0</v>
          </cell>
          <cell r="C1356">
            <v>0</v>
          </cell>
          <cell r="D1356">
            <v>0</v>
          </cell>
          <cell r="E1356">
            <v>0</v>
          </cell>
          <cell r="F1356">
            <v>0</v>
          </cell>
          <cell r="G1356">
            <v>0</v>
          </cell>
          <cell r="H1356"/>
        </row>
        <row r="1357">
          <cell r="A1357">
            <v>0</v>
          </cell>
          <cell r="B1357">
            <v>0</v>
          </cell>
          <cell r="C1357">
            <v>0</v>
          </cell>
          <cell r="D1357">
            <v>0</v>
          </cell>
          <cell r="E1357">
            <v>0</v>
          </cell>
          <cell r="F1357">
            <v>0</v>
          </cell>
          <cell r="G1357">
            <v>0</v>
          </cell>
          <cell r="H1357"/>
        </row>
        <row r="1358">
          <cell r="A1358">
            <v>0</v>
          </cell>
          <cell r="B1358">
            <v>0</v>
          </cell>
          <cell r="C1358">
            <v>0</v>
          </cell>
          <cell r="D1358">
            <v>0</v>
          </cell>
          <cell r="E1358">
            <v>0</v>
          </cell>
          <cell r="F1358">
            <v>0</v>
          </cell>
          <cell r="G1358">
            <v>0</v>
          </cell>
          <cell r="H1358"/>
        </row>
        <row r="1359">
          <cell r="A1359">
            <v>0</v>
          </cell>
          <cell r="B1359">
            <v>0</v>
          </cell>
          <cell r="C1359">
            <v>0</v>
          </cell>
          <cell r="D1359">
            <v>0</v>
          </cell>
          <cell r="E1359">
            <v>0</v>
          </cell>
          <cell r="F1359">
            <v>0</v>
          </cell>
          <cell r="G1359">
            <v>0</v>
          </cell>
          <cell r="H1359"/>
        </row>
        <row r="1360">
          <cell r="A1360">
            <v>0</v>
          </cell>
          <cell r="B1360">
            <v>0</v>
          </cell>
          <cell r="C1360">
            <v>0</v>
          </cell>
          <cell r="D1360">
            <v>0</v>
          </cell>
          <cell r="E1360">
            <v>0</v>
          </cell>
          <cell r="F1360">
            <v>0</v>
          </cell>
          <cell r="G1360">
            <v>0</v>
          </cell>
          <cell r="H1360"/>
        </row>
        <row r="1361">
          <cell r="A1361">
            <v>0</v>
          </cell>
          <cell r="B1361">
            <v>0</v>
          </cell>
          <cell r="C1361">
            <v>0</v>
          </cell>
          <cell r="D1361">
            <v>0</v>
          </cell>
          <cell r="E1361">
            <v>0</v>
          </cell>
          <cell r="F1361">
            <v>0</v>
          </cell>
          <cell r="G1361">
            <v>0</v>
          </cell>
          <cell r="H1361"/>
        </row>
        <row r="1362">
          <cell r="A1362">
            <v>0</v>
          </cell>
          <cell r="B1362">
            <v>0</v>
          </cell>
          <cell r="C1362">
            <v>0</v>
          </cell>
          <cell r="D1362">
            <v>0</v>
          </cell>
          <cell r="E1362">
            <v>0</v>
          </cell>
          <cell r="F1362">
            <v>0</v>
          </cell>
          <cell r="G1362">
            <v>0</v>
          </cell>
          <cell r="H1362"/>
        </row>
        <row r="1363">
          <cell r="A1363">
            <v>0</v>
          </cell>
          <cell r="B1363">
            <v>0</v>
          </cell>
          <cell r="C1363">
            <v>0</v>
          </cell>
          <cell r="D1363">
            <v>0</v>
          </cell>
          <cell r="E1363">
            <v>0</v>
          </cell>
          <cell r="F1363">
            <v>0</v>
          </cell>
          <cell r="G1363">
            <v>0</v>
          </cell>
          <cell r="H1363"/>
        </row>
        <row r="1364">
          <cell r="A1364">
            <v>0</v>
          </cell>
          <cell r="B1364">
            <v>0</v>
          </cell>
          <cell r="C1364">
            <v>0</v>
          </cell>
          <cell r="D1364">
            <v>0</v>
          </cell>
          <cell r="E1364">
            <v>0</v>
          </cell>
          <cell r="F1364">
            <v>0</v>
          </cell>
          <cell r="G1364">
            <v>0</v>
          </cell>
          <cell r="H1364"/>
        </row>
        <row r="1365">
          <cell r="A1365" t="str">
            <v>TOTAL CANTIDAD ITEM 7.3</v>
          </cell>
          <cell r="B1365">
            <v>0</v>
          </cell>
          <cell r="C1365">
            <v>0</v>
          </cell>
          <cell r="D1365">
            <v>0</v>
          </cell>
          <cell r="E1365">
            <v>0</v>
          </cell>
          <cell r="F1365">
            <v>0</v>
          </cell>
          <cell r="G1365">
            <v>0</v>
          </cell>
          <cell r="H1365">
            <v>312</v>
          </cell>
        </row>
        <row r="1366">
          <cell r="A1366" t="str">
            <v>INSERTE PLANO, GRÁFICO O ESQUEMA AQUÍ</v>
          </cell>
          <cell r="B1366">
            <v>0</v>
          </cell>
          <cell r="C1366">
            <v>0</v>
          </cell>
          <cell r="D1366">
            <v>0</v>
          </cell>
          <cell r="E1366">
            <v>0</v>
          </cell>
          <cell r="F1366">
            <v>0</v>
          </cell>
          <cell r="G1366">
            <v>0</v>
          </cell>
          <cell r="H1366">
            <v>0</v>
          </cell>
        </row>
        <row r="1367">
          <cell r="A1367">
            <v>0</v>
          </cell>
          <cell r="B1367">
            <v>0</v>
          </cell>
          <cell r="C1367">
            <v>0</v>
          </cell>
          <cell r="D1367">
            <v>0</v>
          </cell>
          <cell r="E1367">
            <v>0</v>
          </cell>
          <cell r="F1367">
            <v>0</v>
          </cell>
          <cell r="G1367">
            <v>0</v>
          </cell>
          <cell r="H1367">
            <v>0</v>
          </cell>
        </row>
        <row r="1368">
          <cell r="A1368">
            <v>0</v>
          </cell>
          <cell r="B1368">
            <v>0</v>
          </cell>
          <cell r="C1368">
            <v>0</v>
          </cell>
          <cell r="D1368">
            <v>0</v>
          </cell>
          <cell r="E1368">
            <v>0</v>
          </cell>
          <cell r="F1368">
            <v>0</v>
          </cell>
          <cell r="G1368">
            <v>0</v>
          </cell>
          <cell r="H1368">
            <v>0</v>
          </cell>
        </row>
        <row r="1369">
          <cell r="A1369">
            <v>0</v>
          </cell>
          <cell r="B1369">
            <v>0</v>
          </cell>
          <cell r="C1369">
            <v>0</v>
          </cell>
          <cell r="D1369">
            <v>0</v>
          </cell>
          <cell r="E1369">
            <v>0</v>
          </cell>
          <cell r="F1369">
            <v>0</v>
          </cell>
          <cell r="G1369">
            <v>0</v>
          </cell>
          <cell r="H1369">
            <v>0</v>
          </cell>
        </row>
        <row r="1370">
          <cell r="A1370">
            <v>0</v>
          </cell>
          <cell r="B1370">
            <v>0</v>
          </cell>
          <cell r="C1370">
            <v>0</v>
          </cell>
          <cell r="D1370">
            <v>0</v>
          </cell>
          <cell r="E1370">
            <v>0</v>
          </cell>
          <cell r="F1370">
            <v>0</v>
          </cell>
          <cell r="G1370">
            <v>0</v>
          </cell>
          <cell r="H1370">
            <v>0</v>
          </cell>
        </row>
        <row r="1371">
          <cell r="A1371">
            <v>0</v>
          </cell>
          <cell r="B1371">
            <v>0</v>
          </cell>
          <cell r="C1371">
            <v>0</v>
          </cell>
          <cell r="D1371">
            <v>0</v>
          </cell>
          <cell r="E1371">
            <v>0</v>
          </cell>
          <cell r="F1371">
            <v>0</v>
          </cell>
          <cell r="G1371">
            <v>0</v>
          </cell>
          <cell r="H1371">
            <v>0</v>
          </cell>
        </row>
        <row r="1372">
          <cell r="A1372">
            <v>0</v>
          </cell>
          <cell r="B1372">
            <v>0</v>
          </cell>
          <cell r="C1372">
            <v>0</v>
          </cell>
          <cell r="D1372">
            <v>0</v>
          </cell>
          <cell r="E1372">
            <v>0</v>
          </cell>
          <cell r="F1372">
            <v>0</v>
          </cell>
          <cell r="G1372">
            <v>0</v>
          </cell>
          <cell r="H1372">
            <v>0</v>
          </cell>
        </row>
        <row r="1373">
          <cell r="A1373">
            <v>0</v>
          </cell>
          <cell r="B1373">
            <v>0</v>
          </cell>
          <cell r="C1373">
            <v>0</v>
          </cell>
          <cell r="D1373">
            <v>0</v>
          </cell>
          <cell r="E1373">
            <v>0</v>
          </cell>
          <cell r="F1373">
            <v>0</v>
          </cell>
          <cell r="G1373">
            <v>0</v>
          </cell>
          <cell r="H1373">
            <v>0</v>
          </cell>
        </row>
        <row r="1374">
          <cell r="A1374">
            <v>0</v>
          </cell>
          <cell r="B1374">
            <v>0</v>
          </cell>
          <cell r="C1374">
            <v>0</v>
          </cell>
          <cell r="D1374">
            <v>0</v>
          </cell>
          <cell r="E1374">
            <v>0</v>
          </cell>
          <cell r="F1374">
            <v>0</v>
          </cell>
          <cell r="G1374">
            <v>0</v>
          </cell>
          <cell r="H1374">
            <v>0</v>
          </cell>
        </row>
        <row r="1375">
          <cell r="A1375">
            <v>0</v>
          </cell>
          <cell r="B1375">
            <v>0</v>
          </cell>
          <cell r="C1375">
            <v>0</v>
          </cell>
          <cell r="D1375">
            <v>0</v>
          </cell>
          <cell r="E1375">
            <v>0</v>
          </cell>
          <cell r="F1375">
            <v>0</v>
          </cell>
          <cell r="G1375">
            <v>0</v>
          </cell>
          <cell r="H1375">
            <v>0</v>
          </cell>
        </row>
        <row r="1376">
          <cell r="A1376">
            <v>0</v>
          </cell>
          <cell r="B1376">
            <v>0</v>
          </cell>
          <cell r="C1376">
            <v>0</v>
          </cell>
          <cell r="D1376">
            <v>0</v>
          </cell>
          <cell r="E1376">
            <v>0</v>
          </cell>
          <cell r="F1376">
            <v>0</v>
          </cell>
          <cell r="G1376">
            <v>0</v>
          </cell>
          <cell r="H1376">
            <v>0</v>
          </cell>
        </row>
        <row r="1377">
          <cell r="A1377">
            <v>0</v>
          </cell>
          <cell r="B1377">
            <v>0</v>
          </cell>
          <cell r="C1377">
            <v>0</v>
          </cell>
          <cell r="D1377">
            <v>0</v>
          </cell>
          <cell r="E1377">
            <v>0</v>
          </cell>
          <cell r="F1377">
            <v>0</v>
          </cell>
          <cell r="G1377">
            <v>0</v>
          </cell>
          <cell r="H1377">
            <v>0</v>
          </cell>
        </row>
        <row r="1378">
          <cell r="A1378">
            <v>0</v>
          </cell>
          <cell r="B1378">
            <v>0</v>
          </cell>
          <cell r="C1378">
            <v>0</v>
          </cell>
          <cell r="D1378">
            <v>0</v>
          </cell>
          <cell r="E1378">
            <v>0</v>
          </cell>
          <cell r="F1378">
            <v>0</v>
          </cell>
          <cell r="G1378">
            <v>0</v>
          </cell>
          <cell r="H1378">
            <v>0</v>
          </cell>
        </row>
        <row r="1379">
          <cell r="A1379">
            <v>0</v>
          </cell>
          <cell r="B1379">
            <v>0</v>
          </cell>
          <cell r="C1379">
            <v>0</v>
          </cell>
          <cell r="D1379">
            <v>0</v>
          </cell>
          <cell r="E1379">
            <v>0</v>
          </cell>
          <cell r="F1379">
            <v>0</v>
          </cell>
          <cell r="G1379">
            <v>0</v>
          </cell>
          <cell r="H1379">
            <v>0</v>
          </cell>
        </row>
        <row r="1380">
          <cell r="A1380">
            <v>0</v>
          </cell>
          <cell r="B1380">
            <v>0</v>
          </cell>
          <cell r="C1380">
            <v>0</v>
          </cell>
          <cell r="D1380">
            <v>0</v>
          </cell>
          <cell r="E1380">
            <v>0</v>
          </cell>
          <cell r="F1380">
            <v>0</v>
          </cell>
          <cell r="G1380">
            <v>0</v>
          </cell>
          <cell r="H1380">
            <v>0</v>
          </cell>
        </row>
        <row r="1381">
          <cell r="A1381">
            <v>0</v>
          </cell>
          <cell r="B1381">
            <v>0</v>
          </cell>
          <cell r="C1381">
            <v>0</v>
          </cell>
          <cell r="D1381">
            <v>0</v>
          </cell>
          <cell r="E1381">
            <v>0</v>
          </cell>
          <cell r="F1381">
            <v>0</v>
          </cell>
          <cell r="G1381">
            <v>0</v>
          </cell>
          <cell r="H1381">
            <v>0</v>
          </cell>
        </row>
        <row r="1382">
          <cell r="A1382">
            <v>0</v>
          </cell>
          <cell r="B1382">
            <v>0</v>
          </cell>
          <cell r="C1382">
            <v>0</v>
          </cell>
          <cell r="D1382">
            <v>0</v>
          </cell>
          <cell r="E1382">
            <v>0</v>
          </cell>
          <cell r="F1382">
            <v>0</v>
          </cell>
          <cell r="G1382">
            <v>0</v>
          </cell>
          <cell r="H1382">
            <v>0</v>
          </cell>
        </row>
        <row r="1383">
          <cell r="A1383">
            <v>0</v>
          </cell>
          <cell r="B1383">
            <v>0</v>
          </cell>
          <cell r="C1383">
            <v>0</v>
          </cell>
          <cell r="D1383">
            <v>0</v>
          </cell>
          <cell r="E1383">
            <v>0</v>
          </cell>
          <cell r="F1383">
            <v>0</v>
          </cell>
          <cell r="G1383">
            <v>0</v>
          </cell>
          <cell r="H1383">
            <v>0</v>
          </cell>
        </row>
        <row r="1384">
          <cell r="A1384">
            <v>0</v>
          </cell>
          <cell r="B1384">
            <v>0</v>
          </cell>
          <cell r="C1384">
            <v>0</v>
          </cell>
          <cell r="D1384">
            <v>0</v>
          </cell>
          <cell r="E1384">
            <v>0</v>
          </cell>
          <cell r="F1384">
            <v>0</v>
          </cell>
          <cell r="G1384">
            <v>0</v>
          </cell>
          <cell r="H1384">
            <v>0</v>
          </cell>
        </row>
        <row r="1385">
          <cell r="A1385">
            <v>0</v>
          </cell>
          <cell r="B1385">
            <v>0</v>
          </cell>
          <cell r="C1385">
            <v>0</v>
          </cell>
          <cell r="D1385">
            <v>0</v>
          </cell>
          <cell r="E1385">
            <v>0</v>
          </cell>
          <cell r="F1385">
            <v>0</v>
          </cell>
          <cell r="G1385">
            <v>0</v>
          </cell>
          <cell r="H1385">
            <v>0</v>
          </cell>
        </row>
        <row r="1386">
          <cell r="A1386">
            <v>0</v>
          </cell>
          <cell r="C1386">
            <v>0</v>
          </cell>
          <cell r="D1386">
            <v>0</v>
          </cell>
          <cell r="E1386">
            <v>0</v>
          </cell>
          <cell r="F1386">
            <v>0</v>
          </cell>
          <cell r="G1386">
            <v>0</v>
          </cell>
        </row>
        <row r="1387">
          <cell r="A1387">
            <v>0</v>
          </cell>
          <cell r="C1387">
            <v>0</v>
          </cell>
          <cell r="D1387">
            <v>0</v>
          </cell>
          <cell r="E1387">
            <v>0</v>
          </cell>
          <cell r="F1387">
            <v>0</v>
          </cell>
          <cell r="G1387">
            <v>0</v>
          </cell>
        </row>
        <row r="1388">
          <cell r="A1388">
            <v>0</v>
          </cell>
          <cell r="B1388">
            <v>0</v>
          </cell>
          <cell r="C1388">
            <v>0</v>
          </cell>
          <cell r="D1388">
            <v>0</v>
          </cell>
          <cell r="E1388">
            <v>0</v>
          </cell>
          <cell r="F1388">
            <v>0</v>
          </cell>
          <cell r="G1388">
            <v>0</v>
          </cell>
        </row>
        <row r="1389">
          <cell r="A1389">
            <v>0</v>
          </cell>
          <cell r="B1389" t="str">
            <v>OVIDIO HURTADO MOSQUERA</v>
          </cell>
          <cell r="C1389">
            <v>0</v>
          </cell>
          <cell r="D1389">
            <v>0</v>
          </cell>
          <cell r="E1389">
            <v>0</v>
          </cell>
          <cell r="F1389">
            <v>0</v>
          </cell>
          <cell r="G1389">
            <v>0</v>
          </cell>
        </row>
        <row r="1390">
          <cell r="A1390">
            <v>0</v>
          </cell>
          <cell r="B1390" t="str">
            <v>Consultor</v>
          </cell>
          <cell r="C1390">
            <v>0</v>
          </cell>
          <cell r="D1390">
            <v>0</v>
          </cell>
          <cell r="E1390">
            <v>0</v>
          </cell>
          <cell r="F1390">
            <v>0</v>
          </cell>
          <cell r="G1390">
            <v>0</v>
          </cell>
        </row>
        <row r="1391">
          <cell r="A1391">
            <v>0</v>
          </cell>
          <cell r="B1391" t="str">
            <v>Consultor</v>
          </cell>
          <cell r="C1391">
            <v>0</v>
          </cell>
          <cell r="D1391">
            <v>0</v>
          </cell>
          <cell r="E1391">
            <v>0</v>
          </cell>
          <cell r="F1391">
            <v>0</v>
          </cell>
          <cell r="G1391">
            <v>0</v>
          </cell>
        </row>
        <row r="1392">
          <cell r="A1392">
            <v>0</v>
          </cell>
          <cell r="B1392" t="str">
            <v>M.P. 05202-260189 ANT</v>
          </cell>
          <cell r="C1392" t="str">
            <v>ITEM 7.3 - PÁGINA 2</v>
          </cell>
          <cell r="D1392">
            <v>0</v>
          </cell>
          <cell r="E1392">
            <v>0</v>
          </cell>
          <cell r="F1392">
            <v>0</v>
          </cell>
          <cell r="G1392">
            <v>0</v>
          </cell>
          <cell r="H1392">
            <v>0</v>
          </cell>
        </row>
        <row r="1393">
          <cell r="A1393" t="str">
            <v>DEPARTAMENTO DE ANTIOQUIA</v>
          </cell>
          <cell r="B1393">
            <v>0</v>
          </cell>
          <cell r="C1393">
            <v>0</v>
          </cell>
          <cell r="D1393">
            <v>0</v>
          </cell>
          <cell r="E1393">
            <v>0</v>
          </cell>
          <cell r="F1393">
            <v>0</v>
          </cell>
          <cell r="G1393">
            <v>0</v>
          </cell>
          <cell r="H1393">
            <v>0</v>
          </cell>
        </row>
        <row r="1394">
          <cell r="A1394" t="str">
            <v>MUNICIPIO DE SAN VICENTE FERRER</v>
          </cell>
          <cell r="B1394">
            <v>0</v>
          </cell>
          <cell r="C1394">
            <v>0</v>
          </cell>
          <cell r="D1394">
            <v>0</v>
          </cell>
          <cell r="E1394">
            <v>0</v>
          </cell>
          <cell r="F1394">
            <v>0</v>
          </cell>
          <cell r="G1394">
            <v>0</v>
          </cell>
          <cell r="H1394">
            <v>0</v>
          </cell>
        </row>
        <row r="1395">
          <cell r="A1395" t="str">
            <v>PROYECTO:  INTERVENCION DE CALLEJONES EN LA ZONA URBANA DEL MUNICIPIO SAN VICENTE FERRER_CALLEJÓN 01-COCIACA</v>
          </cell>
          <cell r="B1395">
            <v>0</v>
          </cell>
          <cell r="C1395">
            <v>0</v>
          </cell>
          <cell r="D1395">
            <v>0</v>
          </cell>
          <cell r="E1395">
            <v>0</v>
          </cell>
          <cell r="F1395">
            <v>0</v>
          </cell>
          <cell r="G1395">
            <v>0</v>
          </cell>
          <cell r="H1395">
            <v>0</v>
          </cell>
        </row>
        <row r="1396">
          <cell r="A1396">
            <v>0</v>
          </cell>
          <cell r="C1396">
            <v>0</v>
          </cell>
          <cell r="D1396">
            <v>0</v>
          </cell>
          <cell r="E1396">
            <v>0</v>
          </cell>
          <cell r="F1396">
            <v>0</v>
          </cell>
          <cell r="G1396">
            <v>0</v>
          </cell>
          <cell r="H1396">
            <v>0</v>
          </cell>
        </row>
        <row r="1397">
          <cell r="A1397" t="str">
            <v>MEMORIAS DE OBRA</v>
          </cell>
          <cell r="B1397">
            <v>0</v>
          </cell>
          <cell r="C1397">
            <v>0</v>
          </cell>
          <cell r="D1397">
            <v>0</v>
          </cell>
          <cell r="E1397">
            <v>0</v>
          </cell>
          <cell r="F1397">
            <v>0</v>
          </cell>
          <cell r="G1397">
            <v>0</v>
          </cell>
          <cell r="H1397">
            <v>0</v>
          </cell>
        </row>
        <row r="1399">
          <cell r="A1399" t="str">
            <v>ITEM</v>
          </cell>
          <cell r="B1399" t="str">
            <v>DESCRIPCIÓN</v>
          </cell>
          <cell r="C1399">
            <v>0</v>
          </cell>
          <cell r="D1399">
            <v>0</v>
          </cell>
          <cell r="E1399">
            <v>0</v>
          </cell>
          <cell r="F1399">
            <v>0</v>
          </cell>
          <cell r="G1399" t="str">
            <v>UNIDAD</v>
          </cell>
          <cell r="H1399" t="str">
            <v>CANTIDAD</v>
          </cell>
        </row>
        <row r="1400">
          <cell r="A1400" t="str">
            <v>7.4</v>
          </cell>
          <cell r="B1400" t="str">
            <v>S.T.I de pasamanos metalico perzonalizado especificos en planos</v>
          </cell>
          <cell r="C1400">
            <v>0</v>
          </cell>
          <cell r="D1400">
            <v>0</v>
          </cell>
          <cell r="E1400">
            <v>0</v>
          </cell>
          <cell r="F1400">
            <v>0</v>
          </cell>
          <cell r="G1400" t="str">
            <v>m</v>
          </cell>
          <cell r="H1400">
            <v>58</v>
          </cell>
        </row>
        <row r="1401">
          <cell r="A1401">
            <v>0</v>
          </cell>
          <cell r="B1401">
            <v>0</v>
          </cell>
          <cell r="C1401">
            <v>0</v>
          </cell>
          <cell r="D1401">
            <v>0</v>
          </cell>
          <cell r="E1401">
            <v>0</v>
          </cell>
          <cell r="F1401">
            <v>0</v>
          </cell>
          <cell r="G1401">
            <v>0</v>
          </cell>
        </row>
        <row r="1402">
          <cell r="A1402" t="str">
            <v>DETALLE</v>
          </cell>
          <cell r="B1402">
            <v>0</v>
          </cell>
          <cell r="C1402" t="str">
            <v>FACTOR</v>
          </cell>
          <cell r="D1402" t="str">
            <v>CANTIDAD</v>
          </cell>
          <cell r="E1402" t="str">
            <v>A (ML)</v>
          </cell>
          <cell r="F1402" t="str">
            <v>B (M2)</v>
          </cell>
          <cell r="G1402" t="str">
            <v>C (M3)</v>
          </cell>
          <cell r="H1402" t="str">
            <v>TOTAL</v>
          </cell>
        </row>
        <row r="1403">
          <cell r="A1403" t="str">
            <v>Pasamanos para escalas</v>
          </cell>
          <cell r="B1403">
            <v>0</v>
          </cell>
          <cell r="C1403">
            <v>1</v>
          </cell>
          <cell r="D1403">
            <v>58</v>
          </cell>
          <cell r="E1403">
            <v>0</v>
          </cell>
          <cell r="F1403">
            <v>0</v>
          </cell>
          <cell r="G1403">
            <v>0</v>
          </cell>
          <cell r="H1403">
            <v>58</v>
          </cell>
        </row>
        <row r="1404">
          <cell r="A1404">
            <v>0</v>
          </cell>
          <cell r="B1404">
            <v>0</v>
          </cell>
          <cell r="C1404">
            <v>0</v>
          </cell>
          <cell r="D1404">
            <v>0</v>
          </cell>
          <cell r="E1404">
            <v>0</v>
          </cell>
          <cell r="F1404">
            <v>0</v>
          </cell>
          <cell r="G1404">
            <v>0</v>
          </cell>
          <cell r="H1404"/>
        </row>
        <row r="1405">
          <cell r="A1405">
            <v>0</v>
          </cell>
          <cell r="B1405">
            <v>0</v>
          </cell>
          <cell r="C1405">
            <v>0</v>
          </cell>
          <cell r="D1405">
            <v>0</v>
          </cell>
          <cell r="E1405">
            <v>0</v>
          </cell>
          <cell r="F1405">
            <v>0</v>
          </cell>
          <cell r="G1405">
            <v>0</v>
          </cell>
          <cell r="H1405"/>
        </row>
        <row r="1406">
          <cell r="A1406">
            <v>0</v>
          </cell>
          <cell r="B1406">
            <v>0</v>
          </cell>
          <cell r="C1406">
            <v>0</v>
          </cell>
          <cell r="D1406">
            <v>0</v>
          </cell>
          <cell r="E1406">
            <v>0</v>
          </cell>
          <cell r="F1406">
            <v>0</v>
          </cell>
          <cell r="G1406">
            <v>0</v>
          </cell>
          <cell r="H1406"/>
        </row>
        <row r="1407">
          <cell r="A1407">
            <v>0</v>
          </cell>
          <cell r="B1407">
            <v>0</v>
          </cell>
          <cell r="C1407">
            <v>0</v>
          </cell>
          <cell r="D1407">
            <v>0</v>
          </cell>
          <cell r="E1407">
            <v>0</v>
          </cell>
          <cell r="F1407">
            <v>0</v>
          </cell>
          <cell r="G1407">
            <v>0</v>
          </cell>
          <cell r="H1407"/>
        </row>
        <row r="1408">
          <cell r="A1408">
            <v>0</v>
          </cell>
          <cell r="B1408">
            <v>0</v>
          </cell>
          <cell r="C1408">
            <v>0</v>
          </cell>
          <cell r="D1408">
            <v>0</v>
          </cell>
          <cell r="E1408">
            <v>0</v>
          </cell>
          <cell r="F1408">
            <v>0</v>
          </cell>
          <cell r="G1408">
            <v>0</v>
          </cell>
          <cell r="H1408"/>
        </row>
        <row r="1409">
          <cell r="A1409">
            <v>0</v>
          </cell>
          <cell r="B1409">
            <v>0</v>
          </cell>
          <cell r="C1409">
            <v>0</v>
          </cell>
          <cell r="D1409">
            <v>0</v>
          </cell>
          <cell r="E1409">
            <v>0</v>
          </cell>
          <cell r="F1409">
            <v>0</v>
          </cell>
          <cell r="G1409">
            <v>0</v>
          </cell>
          <cell r="H1409"/>
        </row>
        <row r="1410">
          <cell r="A1410">
            <v>0</v>
          </cell>
          <cell r="B1410">
            <v>0</v>
          </cell>
          <cell r="C1410">
            <v>0</v>
          </cell>
          <cell r="D1410">
            <v>0</v>
          </cell>
          <cell r="E1410">
            <v>0</v>
          </cell>
          <cell r="F1410">
            <v>0</v>
          </cell>
          <cell r="G1410">
            <v>0</v>
          </cell>
          <cell r="H1410"/>
        </row>
        <row r="1411">
          <cell r="A1411">
            <v>0</v>
          </cell>
          <cell r="B1411">
            <v>0</v>
          </cell>
          <cell r="C1411">
            <v>0</v>
          </cell>
          <cell r="D1411">
            <v>0</v>
          </cell>
          <cell r="E1411">
            <v>0</v>
          </cell>
          <cell r="F1411">
            <v>0</v>
          </cell>
          <cell r="G1411">
            <v>0</v>
          </cell>
          <cell r="H1411"/>
        </row>
        <row r="1412">
          <cell r="A1412">
            <v>0</v>
          </cell>
          <cell r="B1412">
            <v>0</v>
          </cell>
          <cell r="C1412">
            <v>0</v>
          </cell>
          <cell r="D1412">
            <v>0</v>
          </cell>
          <cell r="E1412">
            <v>0</v>
          </cell>
          <cell r="F1412">
            <v>0</v>
          </cell>
          <cell r="G1412">
            <v>0</v>
          </cell>
          <cell r="H1412"/>
        </row>
        <row r="1413">
          <cell r="A1413">
            <v>0</v>
          </cell>
          <cell r="B1413">
            <v>0</v>
          </cell>
          <cell r="C1413">
            <v>0</v>
          </cell>
          <cell r="D1413">
            <v>0</v>
          </cell>
          <cell r="E1413">
            <v>0</v>
          </cell>
          <cell r="F1413">
            <v>0</v>
          </cell>
          <cell r="G1413">
            <v>0</v>
          </cell>
          <cell r="H1413"/>
        </row>
        <row r="1414">
          <cell r="A1414">
            <v>0</v>
          </cell>
          <cell r="B1414">
            <v>0</v>
          </cell>
          <cell r="C1414">
            <v>0</v>
          </cell>
          <cell r="D1414">
            <v>0</v>
          </cell>
          <cell r="E1414">
            <v>0</v>
          </cell>
          <cell r="F1414">
            <v>0</v>
          </cell>
          <cell r="G1414">
            <v>0</v>
          </cell>
          <cell r="H1414"/>
        </row>
        <row r="1415">
          <cell r="A1415">
            <v>0</v>
          </cell>
          <cell r="B1415">
            <v>0</v>
          </cell>
          <cell r="C1415">
            <v>0</v>
          </cell>
          <cell r="D1415">
            <v>0</v>
          </cell>
          <cell r="E1415">
            <v>0</v>
          </cell>
          <cell r="F1415">
            <v>0</v>
          </cell>
          <cell r="G1415">
            <v>0</v>
          </cell>
          <cell r="H1415"/>
        </row>
        <row r="1416">
          <cell r="A1416">
            <v>0</v>
          </cell>
          <cell r="B1416">
            <v>0</v>
          </cell>
          <cell r="C1416">
            <v>0</v>
          </cell>
          <cell r="D1416">
            <v>0</v>
          </cell>
          <cell r="E1416">
            <v>0</v>
          </cell>
          <cell r="F1416">
            <v>0</v>
          </cell>
          <cell r="G1416">
            <v>0</v>
          </cell>
          <cell r="H1416"/>
        </row>
        <row r="1417">
          <cell r="A1417">
            <v>0</v>
          </cell>
          <cell r="B1417">
            <v>0</v>
          </cell>
          <cell r="C1417">
            <v>0</v>
          </cell>
          <cell r="D1417">
            <v>0</v>
          </cell>
          <cell r="E1417">
            <v>0</v>
          </cell>
          <cell r="F1417">
            <v>0</v>
          </cell>
          <cell r="G1417">
            <v>0</v>
          </cell>
          <cell r="H1417"/>
        </row>
        <row r="1418">
          <cell r="A1418">
            <v>0</v>
          </cell>
          <cell r="B1418">
            <v>0</v>
          </cell>
          <cell r="C1418">
            <v>0</v>
          </cell>
          <cell r="D1418">
            <v>0</v>
          </cell>
          <cell r="E1418">
            <v>0</v>
          </cell>
          <cell r="F1418">
            <v>0</v>
          </cell>
          <cell r="G1418">
            <v>0</v>
          </cell>
          <cell r="H1418"/>
        </row>
        <row r="1419">
          <cell r="A1419">
            <v>0</v>
          </cell>
          <cell r="B1419">
            <v>0</v>
          </cell>
          <cell r="C1419">
            <v>0</v>
          </cell>
          <cell r="D1419">
            <v>0</v>
          </cell>
          <cell r="E1419">
            <v>0</v>
          </cell>
          <cell r="F1419">
            <v>0</v>
          </cell>
          <cell r="G1419">
            <v>0</v>
          </cell>
          <cell r="H1419"/>
        </row>
        <row r="1420">
          <cell r="A1420">
            <v>0</v>
          </cell>
          <cell r="B1420">
            <v>0</v>
          </cell>
          <cell r="C1420">
            <v>0</v>
          </cell>
          <cell r="D1420">
            <v>0</v>
          </cell>
          <cell r="E1420">
            <v>0</v>
          </cell>
          <cell r="F1420">
            <v>0</v>
          </cell>
          <cell r="G1420">
            <v>0</v>
          </cell>
          <cell r="H1420"/>
        </row>
        <row r="1421">
          <cell r="A1421">
            <v>0</v>
          </cell>
          <cell r="B1421">
            <v>0</v>
          </cell>
          <cell r="C1421">
            <v>0</v>
          </cell>
          <cell r="D1421">
            <v>0</v>
          </cell>
          <cell r="E1421">
            <v>0</v>
          </cell>
          <cell r="F1421">
            <v>0</v>
          </cell>
          <cell r="G1421">
            <v>0</v>
          </cell>
          <cell r="H1421"/>
        </row>
        <row r="1422">
          <cell r="A1422">
            <v>0</v>
          </cell>
          <cell r="B1422">
            <v>0</v>
          </cell>
          <cell r="C1422">
            <v>0</v>
          </cell>
          <cell r="D1422">
            <v>0</v>
          </cell>
          <cell r="E1422">
            <v>0</v>
          </cell>
          <cell r="F1422">
            <v>0</v>
          </cell>
          <cell r="G1422">
            <v>0</v>
          </cell>
          <cell r="H1422"/>
        </row>
        <row r="1423">
          <cell r="A1423">
            <v>0</v>
          </cell>
          <cell r="B1423">
            <v>0</v>
          </cell>
          <cell r="C1423">
            <v>0</v>
          </cell>
          <cell r="D1423">
            <v>0</v>
          </cell>
          <cell r="E1423">
            <v>0</v>
          </cell>
          <cell r="F1423">
            <v>0</v>
          </cell>
          <cell r="G1423">
            <v>0</v>
          </cell>
          <cell r="H1423"/>
        </row>
        <row r="1424">
          <cell r="A1424">
            <v>0</v>
          </cell>
          <cell r="B1424">
            <v>0</v>
          </cell>
          <cell r="C1424">
            <v>0</v>
          </cell>
          <cell r="D1424">
            <v>0</v>
          </cell>
          <cell r="E1424">
            <v>0</v>
          </cell>
          <cell r="F1424">
            <v>0</v>
          </cell>
          <cell r="G1424">
            <v>0</v>
          </cell>
          <cell r="H1424"/>
        </row>
        <row r="1425">
          <cell r="A1425">
            <v>0</v>
          </cell>
          <cell r="B1425">
            <v>0</v>
          </cell>
          <cell r="C1425">
            <v>0</v>
          </cell>
          <cell r="D1425">
            <v>0</v>
          </cell>
          <cell r="E1425">
            <v>0</v>
          </cell>
          <cell r="F1425">
            <v>0</v>
          </cell>
          <cell r="G1425">
            <v>0</v>
          </cell>
          <cell r="H1425"/>
        </row>
        <row r="1426">
          <cell r="A1426">
            <v>0</v>
          </cell>
          <cell r="B1426">
            <v>0</v>
          </cell>
          <cell r="C1426">
            <v>0</v>
          </cell>
          <cell r="D1426">
            <v>0</v>
          </cell>
          <cell r="E1426">
            <v>0</v>
          </cell>
          <cell r="F1426">
            <v>0</v>
          </cell>
          <cell r="G1426">
            <v>0</v>
          </cell>
          <cell r="H1426"/>
        </row>
        <row r="1427">
          <cell r="A1427">
            <v>0</v>
          </cell>
          <cell r="B1427">
            <v>0</v>
          </cell>
          <cell r="C1427">
            <v>0</v>
          </cell>
          <cell r="D1427">
            <v>0</v>
          </cell>
          <cell r="E1427">
            <v>0</v>
          </cell>
          <cell r="F1427">
            <v>0</v>
          </cell>
          <cell r="G1427">
            <v>0</v>
          </cell>
          <cell r="H1427"/>
        </row>
        <row r="1428">
          <cell r="A1428">
            <v>0</v>
          </cell>
          <cell r="B1428">
            <v>0</v>
          </cell>
          <cell r="C1428">
            <v>0</v>
          </cell>
          <cell r="D1428">
            <v>0</v>
          </cell>
          <cell r="E1428">
            <v>0</v>
          </cell>
          <cell r="F1428">
            <v>0</v>
          </cell>
          <cell r="G1428">
            <v>0</v>
          </cell>
          <cell r="H1428"/>
        </row>
        <row r="1429">
          <cell r="A1429">
            <v>0</v>
          </cell>
          <cell r="B1429">
            <v>0</v>
          </cell>
          <cell r="C1429">
            <v>0</v>
          </cell>
          <cell r="D1429">
            <v>0</v>
          </cell>
          <cell r="E1429">
            <v>0</v>
          </cell>
          <cell r="F1429">
            <v>0</v>
          </cell>
          <cell r="G1429">
            <v>0</v>
          </cell>
          <cell r="H1429"/>
        </row>
        <row r="1430">
          <cell r="A1430">
            <v>0</v>
          </cell>
          <cell r="B1430">
            <v>0</v>
          </cell>
          <cell r="C1430">
            <v>0</v>
          </cell>
          <cell r="D1430">
            <v>0</v>
          </cell>
          <cell r="E1430">
            <v>0</v>
          </cell>
          <cell r="F1430">
            <v>0</v>
          </cell>
          <cell r="G1430">
            <v>0</v>
          </cell>
          <cell r="H1430"/>
        </row>
        <row r="1431">
          <cell r="A1431">
            <v>0</v>
          </cell>
          <cell r="B1431">
            <v>0</v>
          </cell>
          <cell r="C1431">
            <v>0</v>
          </cell>
          <cell r="D1431">
            <v>0</v>
          </cell>
          <cell r="E1431">
            <v>0</v>
          </cell>
          <cell r="F1431">
            <v>0</v>
          </cell>
          <cell r="G1431">
            <v>0</v>
          </cell>
          <cell r="H1431"/>
        </row>
        <row r="1432">
          <cell r="A1432">
            <v>0</v>
          </cell>
          <cell r="B1432">
            <v>0</v>
          </cell>
          <cell r="C1432">
            <v>0</v>
          </cell>
          <cell r="D1432">
            <v>0</v>
          </cell>
          <cell r="E1432">
            <v>0</v>
          </cell>
          <cell r="F1432">
            <v>0</v>
          </cell>
          <cell r="G1432">
            <v>0</v>
          </cell>
          <cell r="H1432"/>
        </row>
        <row r="1433">
          <cell r="A1433">
            <v>0</v>
          </cell>
          <cell r="B1433">
            <v>0</v>
          </cell>
          <cell r="C1433">
            <v>0</v>
          </cell>
          <cell r="D1433">
            <v>0</v>
          </cell>
          <cell r="E1433">
            <v>0</v>
          </cell>
          <cell r="F1433">
            <v>0</v>
          </cell>
          <cell r="G1433">
            <v>0</v>
          </cell>
          <cell r="H1433"/>
        </row>
        <row r="1434">
          <cell r="A1434" t="str">
            <v>ITEM 7.4 - PÁGINA 1</v>
          </cell>
          <cell r="B1434">
            <v>0</v>
          </cell>
          <cell r="C1434">
            <v>0</v>
          </cell>
          <cell r="D1434">
            <v>0</v>
          </cell>
          <cell r="E1434">
            <v>0</v>
          </cell>
          <cell r="F1434">
            <v>0</v>
          </cell>
          <cell r="G1434">
            <v>0</v>
          </cell>
          <cell r="H1434">
            <v>0</v>
          </cell>
        </row>
        <row r="1435">
          <cell r="A1435">
            <v>0</v>
          </cell>
          <cell r="B1435">
            <v>0</v>
          </cell>
          <cell r="C1435">
            <v>0</v>
          </cell>
          <cell r="D1435">
            <v>0</v>
          </cell>
          <cell r="E1435">
            <v>0</v>
          </cell>
          <cell r="F1435">
            <v>0</v>
          </cell>
          <cell r="G1435">
            <v>0</v>
          </cell>
          <cell r="H1435"/>
        </row>
        <row r="1436">
          <cell r="A1436">
            <v>0</v>
          </cell>
          <cell r="B1436">
            <v>0</v>
          </cell>
          <cell r="C1436">
            <v>0</v>
          </cell>
          <cell r="D1436">
            <v>0</v>
          </cell>
          <cell r="E1436">
            <v>0</v>
          </cell>
          <cell r="F1436">
            <v>0</v>
          </cell>
          <cell r="G1436">
            <v>0</v>
          </cell>
          <cell r="H1436"/>
        </row>
        <row r="1437">
          <cell r="A1437">
            <v>0</v>
          </cell>
          <cell r="B1437">
            <v>0</v>
          </cell>
          <cell r="C1437">
            <v>0</v>
          </cell>
          <cell r="D1437">
            <v>0</v>
          </cell>
          <cell r="E1437">
            <v>0</v>
          </cell>
          <cell r="F1437">
            <v>0</v>
          </cell>
          <cell r="G1437">
            <v>0</v>
          </cell>
          <cell r="H1437"/>
        </row>
        <row r="1438">
          <cell r="A1438">
            <v>0</v>
          </cell>
          <cell r="B1438">
            <v>0</v>
          </cell>
          <cell r="C1438">
            <v>0</v>
          </cell>
          <cell r="D1438">
            <v>0</v>
          </cell>
          <cell r="E1438">
            <v>0</v>
          </cell>
          <cell r="F1438">
            <v>0</v>
          </cell>
          <cell r="G1438">
            <v>0</v>
          </cell>
          <cell r="H1438"/>
        </row>
        <row r="1439">
          <cell r="A1439">
            <v>0</v>
          </cell>
          <cell r="B1439">
            <v>0</v>
          </cell>
          <cell r="C1439">
            <v>0</v>
          </cell>
          <cell r="D1439">
            <v>0</v>
          </cell>
          <cell r="E1439">
            <v>0</v>
          </cell>
          <cell r="F1439">
            <v>0</v>
          </cell>
          <cell r="G1439">
            <v>0</v>
          </cell>
          <cell r="H1439"/>
        </row>
        <row r="1440">
          <cell r="A1440">
            <v>0</v>
          </cell>
          <cell r="B1440">
            <v>0</v>
          </cell>
          <cell r="C1440">
            <v>0</v>
          </cell>
          <cell r="D1440">
            <v>0</v>
          </cell>
          <cell r="E1440">
            <v>0</v>
          </cell>
          <cell r="F1440">
            <v>0</v>
          </cell>
          <cell r="G1440">
            <v>0</v>
          </cell>
          <cell r="H1440"/>
        </row>
        <row r="1441">
          <cell r="A1441">
            <v>0</v>
          </cell>
          <cell r="B1441">
            <v>0</v>
          </cell>
          <cell r="C1441">
            <v>0</v>
          </cell>
          <cell r="D1441">
            <v>0</v>
          </cell>
          <cell r="E1441">
            <v>0</v>
          </cell>
          <cell r="F1441">
            <v>0</v>
          </cell>
          <cell r="G1441">
            <v>0</v>
          </cell>
          <cell r="H1441"/>
        </row>
        <row r="1442">
          <cell r="A1442">
            <v>0</v>
          </cell>
          <cell r="B1442">
            <v>0</v>
          </cell>
          <cell r="C1442">
            <v>0</v>
          </cell>
          <cell r="D1442">
            <v>0</v>
          </cell>
          <cell r="E1442">
            <v>0</v>
          </cell>
          <cell r="F1442">
            <v>0</v>
          </cell>
          <cell r="G1442">
            <v>0</v>
          </cell>
          <cell r="H1442"/>
        </row>
        <row r="1443">
          <cell r="A1443">
            <v>0</v>
          </cell>
          <cell r="B1443">
            <v>0</v>
          </cell>
          <cell r="C1443">
            <v>0</v>
          </cell>
          <cell r="D1443">
            <v>0</v>
          </cell>
          <cell r="E1443">
            <v>0</v>
          </cell>
          <cell r="F1443">
            <v>0</v>
          </cell>
          <cell r="G1443">
            <v>0</v>
          </cell>
          <cell r="H1443"/>
        </row>
        <row r="1444">
          <cell r="A1444">
            <v>0</v>
          </cell>
          <cell r="B1444">
            <v>0</v>
          </cell>
          <cell r="C1444">
            <v>0</v>
          </cell>
          <cell r="D1444">
            <v>0</v>
          </cell>
          <cell r="E1444">
            <v>0</v>
          </cell>
          <cell r="F1444">
            <v>0</v>
          </cell>
          <cell r="G1444">
            <v>0</v>
          </cell>
          <cell r="H1444"/>
        </row>
        <row r="1445">
          <cell r="A1445">
            <v>0</v>
          </cell>
          <cell r="B1445">
            <v>0</v>
          </cell>
          <cell r="C1445">
            <v>0</v>
          </cell>
          <cell r="D1445">
            <v>0</v>
          </cell>
          <cell r="E1445">
            <v>0</v>
          </cell>
          <cell r="F1445">
            <v>0</v>
          </cell>
          <cell r="G1445">
            <v>0</v>
          </cell>
          <cell r="H1445"/>
        </row>
        <row r="1446">
          <cell r="A1446">
            <v>0</v>
          </cell>
          <cell r="B1446">
            <v>0</v>
          </cell>
          <cell r="C1446">
            <v>0</v>
          </cell>
          <cell r="D1446">
            <v>0</v>
          </cell>
          <cell r="E1446">
            <v>0</v>
          </cell>
          <cell r="F1446">
            <v>0</v>
          </cell>
          <cell r="G1446">
            <v>0</v>
          </cell>
          <cell r="H1446"/>
        </row>
        <row r="1447">
          <cell r="A1447">
            <v>0</v>
          </cell>
          <cell r="B1447">
            <v>0</v>
          </cell>
          <cell r="C1447">
            <v>0</v>
          </cell>
          <cell r="D1447">
            <v>0</v>
          </cell>
          <cell r="E1447">
            <v>0</v>
          </cell>
          <cell r="F1447">
            <v>0</v>
          </cell>
          <cell r="G1447">
            <v>0</v>
          </cell>
          <cell r="H1447"/>
        </row>
        <row r="1448">
          <cell r="A1448">
            <v>0</v>
          </cell>
          <cell r="B1448">
            <v>0</v>
          </cell>
          <cell r="C1448">
            <v>0</v>
          </cell>
          <cell r="D1448">
            <v>0</v>
          </cell>
          <cell r="E1448">
            <v>0</v>
          </cell>
          <cell r="F1448">
            <v>0</v>
          </cell>
          <cell r="G1448">
            <v>0</v>
          </cell>
          <cell r="H1448"/>
        </row>
        <row r="1449">
          <cell r="A1449">
            <v>0</v>
          </cell>
          <cell r="B1449">
            <v>0</v>
          </cell>
          <cell r="C1449">
            <v>0</v>
          </cell>
          <cell r="D1449">
            <v>0</v>
          </cell>
          <cell r="E1449">
            <v>0</v>
          </cell>
          <cell r="F1449">
            <v>0</v>
          </cell>
          <cell r="G1449">
            <v>0</v>
          </cell>
          <cell r="H1449"/>
        </row>
        <row r="1450">
          <cell r="A1450">
            <v>0</v>
          </cell>
          <cell r="B1450">
            <v>0</v>
          </cell>
          <cell r="C1450">
            <v>0</v>
          </cell>
          <cell r="D1450">
            <v>0</v>
          </cell>
          <cell r="E1450">
            <v>0</v>
          </cell>
          <cell r="F1450">
            <v>0</v>
          </cell>
          <cell r="G1450">
            <v>0</v>
          </cell>
          <cell r="H1450"/>
        </row>
        <row r="1451">
          <cell r="A1451">
            <v>0</v>
          </cell>
          <cell r="B1451">
            <v>0</v>
          </cell>
          <cell r="C1451">
            <v>0</v>
          </cell>
          <cell r="D1451">
            <v>0</v>
          </cell>
          <cell r="E1451">
            <v>0</v>
          </cell>
          <cell r="F1451">
            <v>0</v>
          </cell>
          <cell r="G1451">
            <v>0</v>
          </cell>
          <cell r="H1451"/>
        </row>
        <row r="1452">
          <cell r="A1452" t="str">
            <v>TOTAL CANTIDAD ITEM 7.4</v>
          </cell>
          <cell r="B1452">
            <v>0</v>
          </cell>
          <cell r="C1452">
            <v>0</v>
          </cell>
          <cell r="D1452">
            <v>0</v>
          </cell>
          <cell r="E1452">
            <v>0</v>
          </cell>
          <cell r="F1452">
            <v>0</v>
          </cell>
          <cell r="G1452">
            <v>0</v>
          </cell>
          <cell r="H1452">
            <v>58</v>
          </cell>
        </row>
        <row r="1453">
          <cell r="A1453" t="str">
            <v>INSERTE PLANO, GRÁFICO O ESQUEMA AQUÍ</v>
          </cell>
          <cell r="B1453">
            <v>0</v>
          </cell>
          <cell r="C1453">
            <v>0</v>
          </cell>
          <cell r="D1453">
            <v>0</v>
          </cell>
          <cell r="E1453">
            <v>0</v>
          </cell>
          <cell r="F1453">
            <v>0</v>
          </cell>
          <cell r="G1453">
            <v>0</v>
          </cell>
          <cell r="H1453">
            <v>0</v>
          </cell>
        </row>
        <row r="1454">
          <cell r="A1454">
            <v>0</v>
          </cell>
          <cell r="B1454">
            <v>0</v>
          </cell>
          <cell r="C1454">
            <v>0</v>
          </cell>
          <cell r="D1454">
            <v>0</v>
          </cell>
          <cell r="E1454">
            <v>0</v>
          </cell>
          <cell r="F1454">
            <v>0</v>
          </cell>
          <cell r="G1454">
            <v>0</v>
          </cell>
          <cell r="H1454">
            <v>0</v>
          </cell>
        </row>
        <row r="1455">
          <cell r="A1455">
            <v>0</v>
          </cell>
          <cell r="B1455">
            <v>0</v>
          </cell>
          <cell r="C1455">
            <v>0</v>
          </cell>
          <cell r="D1455">
            <v>0</v>
          </cell>
          <cell r="E1455">
            <v>0</v>
          </cell>
          <cell r="F1455">
            <v>0</v>
          </cell>
          <cell r="G1455">
            <v>0</v>
          </cell>
          <cell r="H1455">
            <v>0</v>
          </cell>
        </row>
        <row r="1456">
          <cell r="A1456">
            <v>0</v>
          </cell>
          <cell r="B1456">
            <v>0</v>
          </cell>
          <cell r="C1456">
            <v>0</v>
          </cell>
          <cell r="D1456">
            <v>0</v>
          </cell>
          <cell r="E1456">
            <v>0</v>
          </cell>
          <cell r="F1456">
            <v>0</v>
          </cell>
          <cell r="G1456">
            <v>0</v>
          </cell>
          <cell r="H1456">
            <v>0</v>
          </cell>
        </row>
        <row r="1457">
          <cell r="A1457">
            <v>0</v>
          </cell>
          <cell r="B1457">
            <v>0</v>
          </cell>
          <cell r="C1457">
            <v>0</v>
          </cell>
          <cell r="D1457">
            <v>0</v>
          </cell>
          <cell r="E1457">
            <v>0</v>
          </cell>
          <cell r="F1457">
            <v>0</v>
          </cell>
          <cell r="G1457">
            <v>0</v>
          </cell>
          <cell r="H1457">
            <v>0</v>
          </cell>
        </row>
        <row r="1458">
          <cell r="A1458">
            <v>0</v>
          </cell>
          <cell r="B1458">
            <v>0</v>
          </cell>
          <cell r="C1458">
            <v>0</v>
          </cell>
          <cell r="D1458">
            <v>0</v>
          </cell>
          <cell r="E1458">
            <v>0</v>
          </cell>
          <cell r="F1458">
            <v>0</v>
          </cell>
          <cell r="G1458">
            <v>0</v>
          </cell>
          <cell r="H1458">
            <v>0</v>
          </cell>
        </row>
        <row r="1459">
          <cell r="A1459">
            <v>0</v>
          </cell>
          <cell r="B1459">
            <v>0</v>
          </cell>
          <cell r="C1459">
            <v>0</v>
          </cell>
          <cell r="D1459">
            <v>0</v>
          </cell>
          <cell r="E1459">
            <v>0</v>
          </cell>
          <cell r="F1459">
            <v>0</v>
          </cell>
          <cell r="G1459">
            <v>0</v>
          </cell>
          <cell r="H1459">
            <v>0</v>
          </cell>
        </row>
        <row r="1460">
          <cell r="A1460">
            <v>0</v>
          </cell>
          <cell r="B1460">
            <v>0</v>
          </cell>
          <cell r="C1460">
            <v>0</v>
          </cell>
          <cell r="D1460">
            <v>0</v>
          </cell>
          <cell r="E1460">
            <v>0</v>
          </cell>
          <cell r="F1460">
            <v>0</v>
          </cell>
          <cell r="G1460">
            <v>0</v>
          </cell>
          <cell r="H1460">
            <v>0</v>
          </cell>
        </row>
        <row r="1461">
          <cell r="A1461">
            <v>0</v>
          </cell>
          <cell r="B1461">
            <v>0</v>
          </cell>
          <cell r="C1461">
            <v>0</v>
          </cell>
          <cell r="D1461">
            <v>0</v>
          </cell>
          <cell r="E1461">
            <v>0</v>
          </cell>
          <cell r="F1461">
            <v>0</v>
          </cell>
          <cell r="G1461">
            <v>0</v>
          </cell>
          <cell r="H1461">
            <v>0</v>
          </cell>
        </row>
        <row r="1462">
          <cell r="A1462">
            <v>0</v>
          </cell>
          <cell r="B1462">
            <v>0</v>
          </cell>
          <cell r="C1462">
            <v>0</v>
          </cell>
          <cell r="D1462">
            <v>0</v>
          </cell>
          <cell r="E1462">
            <v>0</v>
          </cell>
          <cell r="F1462">
            <v>0</v>
          </cell>
          <cell r="G1462">
            <v>0</v>
          </cell>
          <cell r="H1462">
            <v>0</v>
          </cell>
        </row>
        <row r="1463">
          <cell r="A1463">
            <v>0</v>
          </cell>
          <cell r="B1463">
            <v>0</v>
          </cell>
          <cell r="C1463">
            <v>0</v>
          </cell>
          <cell r="D1463">
            <v>0</v>
          </cell>
          <cell r="E1463">
            <v>0</v>
          </cell>
          <cell r="F1463">
            <v>0</v>
          </cell>
          <cell r="G1463">
            <v>0</v>
          </cell>
          <cell r="H1463">
            <v>0</v>
          </cell>
        </row>
        <row r="1464">
          <cell r="A1464">
            <v>0</v>
          </cell>
          <cell r="B1464">
            <v>0</v>
          </cell>
          <cell r="C1464">
            <v>0</v>
          </cell>
          <cell r="D1464">
            <v>0</v>
          </cell>
          <cell r="E1464">
            <v>0</v>
          </cell>
          <cell r="F1464">
            <v>0</v>
          </cell>
          <cell r="G1464">
            <v>0</v>
          </cell>
          <cell r="H1464">
            <v>0</v>
          </cell>
        </row>
        <row r="1465">
          <cell r="A1465">
            <v>0</v>
          </cell>
          <cell r="B1465">
            <v>0</v>
          </cell>
          <cell r="C1465">
            <v>0</v>
          </cell>
          <cell r="D1465">
            <v>0</v>
          </cell>
          <cell r="E1465">
            <v>0</v>
          </cell>
          <cell r="F1465">
            <v>0</v>
          </cell>
          <cell r="G1465">
            <v>0</v>
          </cell>
          <cell r="H1465">
            <v>0</v>
          </cell>
        </row>
        <row r="1466">
          <cell r="A1466">
            <v>0</v>
          </cell>
          <cell r="B1466">
            <v>0</v>
          </cell>
          <cell r="C1466">
            <v>0</v>
          </cell>
          <cell r="D1466">
            <v>0</v>
          </cell>
          <cell r="E1466">
            <v>0</v>
          </cell>
          <cell r="F1466">
            <v>0</v>
          </cell>
          <cell r="G1466">
            <v>0</v>
          </cell>
          <cell r="H1466">
            <v>0</v>
          </cell>
        </row>
        <row r="1467">
          <cell r="A1467">
            <v>0</v>
          </cell>
          <cell r="B1467">
            <v>0</v>
          </cell>
          <cell r="C1467">
            <v>0</v>
          </cell>
          <cell r="D1467">
            <v>0</v>
          </cell>
          <cell r="E1467">
            <v>0</v>
          </cell>
          <cell r="F1467">
            <v>0</v>
          </cell>
          <cell r="G1467">
            <v>0</v>
          </cell>
          <cell r="H1467">
            <v>0</v>
          </cell>
        </row>
        <row r="1468">
          <cell r="A1468">
            <v>0</v>
          </cell>
          <cell r="B1468">
            <v>0</v>
          </cell>
          <cell r="C1468">
            <v>0</v>
          </cell>
          <cell r="D1468">
            <v>0</v>
          </cell>
          <cell r="E1468">
            <v>0</v>
          </cell>
          <cell r="F1468">
            <v>0</v>
          </cell>
          <cell r="G1468">
            <v>0</v>
          </cell>
          <cell r="H1468">
            <v>0</v>
          </cell>
        </row>
        <row r="1469">
          <cell r="A1469">
            <v>0</v>
          </cell>
          <cell r="B1469">
            <v>0</v>
          </cell>
          <cell r="C1469">
            <v>0</v>
          </cell>
          <cell r="D1469">
            <v>0</v>
          </cell>
          <cell r="E1469">
            <v>0</v>
          </cell>
          <cell r="F1469">
            <v>0</v>
          </cell>
          <cell r="G1469">
            <v>0</v>
          </cell>
          <cell r="H1469">
            <v>0</v>
          </cell>
        </row>
        <row r="1470">
          <cell r="A1470">
            <v>0</v>
          </cell>
          <cell r="B1470">
            <v>0</v>
          </cell>
          <cell r="C1470">
            <v>0</v>
          </cell>
          <cell r="D1470">
            <v>0</v>
          </cell>
          <cell r="E1470">
            <v>0</v>
          </cell>
          <cell r="F1470">
            <v>0</v>
          </cell>
          <cell r="G1470">
            <v>0</v>
          </cell>
          <cell r="H1470">
            <v>0</v>
          </cell>
        </row>
        <row r="1471">
          <cell r="A1471">
            <v>0</v>
          </cell>
          <cell r="B1471">
            <v>0</v>
          </cell>
          <cell r="C1471">
            <v>0</v>
          </cell>
          <cell r="D1471">
            <v>0</v>
          </cell>
          <cell r="E1471">
            <v>0</v>
          </cell>
          <cell r="F1471">
            <v>0</v>
          </cell>
          <cell r="G1471">
            <v>0</v>
          </cell>
          <cell r="H1471">
            <v>0</v>
          </cell>
        </row>
        <row r="1472">
          <cell r="A1472">
            <v>0</v>
          </cell>
          <cell r="B1472">
            <v>0</v>
          </cell>
          <cell r="C1472">
            <v>0</v>
          </cell>
          <cell r="D1472">
            <v>0</v>
          </cell>
          <cell r="E1472">
            <v>0</v>
          </cell>
          <cell r="F1472">
            <v>0</v>
          </cell>
          <cell r="G1472">
            <v>0</v>
          </cell>
          <cell r="H1472">
            <v>0</v>
          </cell>
        </row>
        <row r="1473">
          <cell r="A1473">
            <v>0</v>
          </cell>
          <cell r="C1473">
            <v>0</v>
          </cell>
          <cell r="D1473">
            <v>0</v>
          </cell>
          <cell r="E1473">
            <v>0</v>
          </cell>
          <cell r="F1473">
            <v>0</v>
          </cell>
          <cell r="G1473">
            <v>0</v>
          </cell>
        </row>
        <row r="1474">
          <cell r="A1474">
            <v>0</v>
          </cell>
          <cell r="C1474">
            <v>0</v>
          </cell>
          <cell r="D1474">
            <v>0</v>
          </cell>
          <cell r="E1474">
            <v>0</v>
          </cell>
          <cell r="F1474">
            <v>0</v>
          </cell>
          <cell r="G1474">
            <v>0</v>
          </cell>
        </row>
        <row r="1475">
          <cell r="A1475">
            <v>0</v>
          </cell>
          <cell r="B1475">
            <v>0</v>
          </cell>
          <cell r="C1475">
            <v>0</v>
          </cell>
          <cell r="D1475">
            <v>0</v>
          </cell>
          <cell r="E1475">
            <v>0</v>
          </cell>
          <cell r="F1475">
            <v>0</v>
          </cell>
          <cell r="G1475">
            <v>0</v>
          </cell>
        </row>
        <row r="1476">
          <cell r="A1476">
            <v>0</v>
          </cell>
          <cell r="B1476" t="str">
            <v>OVIDIO HURTADO MOSQUERA</v>
          </cell>
          <cell r="C1476">
            <v>0</v>
          </cell>
          <cell r="D1476">
            <v>0</v>
          </cell>
          <cell r="E1476">
            <v>0</v>
          </cell>
          <cell r="F1476">
            <v>0</v>
          </cell>
          <cell r="G1476">
            <v>0</v>
          </cell>
        </row>
        <row r="1477">
          <cell r="A1477">
            <v>0</v>
          </cell>
          <cell r="B1477" t="str">
            <v>Consultor</v>
          </cell>
          <cell r="C1477">
            <v>0</v>
          </cell>
          <cell r="D1477">
            <v>0</v>
          </cell>
          <cell r="E1477">
            <v>0</v>
          </cell>
          <cell r="F1477">
            <v>0</v>
          </cell>
          <cell r="G1477">
            <v>0</v>
          </cell>
        </row>
        <row r="1478">
          <cell r="A1478">
            <v>0</v>
          </cell>
          <cell r="B1478" t="str">
            <v>Consultor</v>
          </cell>
          <cell r="C1478">
            <v>0</v>
          </cell>
          <cell r="D1478">
            <v>0</v>
          </cell>
          <cell r="E1478">
            <v>0</v>
          </cell>
          <cell r="F1478">
            <v>0</v>
          </cell>
          <cell r="G1478">
            <v>0</v>
          </cell>
        </row>
        <row r="1479">
          <cell r="A1479">
            <v>0</v>
          </cell>
          <cell r="B1479" t="str">
            <v>M.P. 05202-260189 ANT</v>
          </cell>
          <cell r="C1479" t="str">
            <v>ITEM 7.4 - PÁGINA 2</v>
          </cell>
          <cell r="D1479">
            <v>0</v>
          </cell>
          <cell r="E1479">
            <v>0</v>
          </cell>
          <cell r="F1479">
            <v>0</v>
          </cell>
          <cell r="G1479">
            <v>0</v>
          </cell>
          <cell r="H1479">
            <v>0</v>
          </cell>
        </row>
        <row r="1480">
          <cell r="A1480" t="str">
            <v>DEPARTAMENTO DE ANTIOQUIA</v>
          </cell>
          <cell r="B1480">
            <v>0</v>
          </cell>
          <cell r="C1480">
            <v>0</v>
          </cell>
          <cell r="D1480">
            <v>0</v>
          </cell>
          <cell r="E1480">
            <v>0</v>
          </cell>
          <cell r="F1480">
            <v>0</v>
          </cell>
          <cell r="G1480">
            <v>0</v>
          </cell>
          <cell r="H1480">
            <v>0</v>
          </cell>
        </row>
        <row r="1481">
          <cell r="A1481" t="str">
            <v>MUNICIPIO DE SAN VICENTE FERRER</v>
          </cell>
          <cell r="B1481">
            <v>0</v>
          </cell>
          <cell r="C1481">
            <v>0</v>
          </cell>
          <cell r="D1481">
            <v>0</v>
          </cell>
          <cell r="E1481">
            <v>0</v>
          </cell>
          <cell r="F1481">
            <v>0</v>
          </cell>
          <cell r="G1481">
            <v>0</v>
          </cell>
          <cell r="H1481">
            <v>0</v>
          </cell>
        </row>
        <row r="1482">
          <cell r="A1482" t="str">
            <v>PROYECTO:  INTERVENCION DE CALLEJONES EN LA ZONA URBANA DEL MUNICIPIO SAN VICENTE FERRER_CALLEJÓN 01-COCIACA</v>
          </cell>
          <cell r="B1482">
            <v>0</v>
          </cell>
          <cell r="C1482">
            <v>0</v>
          </cell>
          <cell r="D1482">
            <v>0</v>
          </cell>
          <cell r="E1482">
            <v>0</v>
          </cell>
          <cell r="F1482">
            <v>0</v>
          </cell>
          <cell r="G1482">
            <v>0</v>
          </cell>
          <cell r="H1482">
            <v>0</v>
          </cell>
        </row>
        <row r="1483">
          <cell r="A1483">
            <v>0</v>
          </cell>
          <cell r="C1483">
            <v>0</v>
          </cell>
          <cell r="D1483">
            <v>0</v>
          </cell>
          <cell r="E1483">
            <v>0</v>
          </cell>
          <cell r="F1483">
            <v>0</v>
          </cell>
          <cell r="G1483">
            <v>0</v>
          </cell>
          <cell r="H1483">
            <v>0</v>
          </cell>
        </row>
        <row r="1484">
          <cell r="A1484" t="str">
            <v>MEMORIAS DE OBRA</v>
          </cell>
          <cell r="B1484">
            <v>0</v>
          </cell>
          <cell r="C1484">
            <v>0</v>
          </cell>
          <cell r="D1484">
            <v>0</v>
          </cell>
          <cell r="E1484">
            <v>0</v>
          </cell>
          <cell r="F1484">
            <v>0</v>
          </cell>
          <cell r="G1484">
            <v>0</v>
          </cell>
          <cell r="H1484">
            <v>0</v>
          </cell>
        </row>
        <row r="1486">
          <cell r="A1486" t="str">
            <v>ITEM</v>
          </cell>
          <cell r="B1486" t="str">
            <v>DESCRIPCIÓN</v>
          </cell>
          <cell r="C1486">
            <v>0</v>
          </cell>
          <cell r="D1486">
            <v>0</v>
          </cell>
          <cell r="E1486">
            <v>0</v>
          </cell>
          <cell r="F1486">
            <v>0</v>
          </cell>
          <cell r="G1486" t="str">
            <v>UNIDAD</v>
          </cell>
          <cell r="H1486" t="str">
            <v>CANTIDAD</v>
          </cell>
        </row>
        <row r="1487">
          <cell r="A1487" t="str">
            <v>7.5</v>
          </cell>
          <cell r="B1487" t="str">
            <v>S.T.I de grada dinamica metalica perzonalizada especificada en planos</v>
          </cell>
          <cell r="C1487">
            <v>0</v>
          </cell>
          <cell r="D1487">
            <v>0</v>
          </cell>
          <cell r="E1487">
            <v>0</v>
          </cell>
          <cell r="F1487">
            <v>0</v>
          </cell>
          <cell r="G1487" t="str">
            <v>und</v>
          </cell>
          <cell r="H1487">
            <v>5</v>
          </cell>
        </row>
        <row r="1488">
          <cell r="A1488">
            <v>0</v>
          </cell>
          <cell r="B1488">
            <v>0</v>
          </cell>
          <cell r="C1488">
            <v>0</v>
          </cell>
          <cell r="D1488">
            <v>0</v>
          </cell>
          <cell r="E1488">
            <v>0</v>
          </cell>
          <cell r="F1488">
            <v>0</v>
          </cell>
          <cell r="G1488">
            <v>0</v>
          </cell>
        </row>
        <row r="1489">
          <cell r="A1489" t="str">
            <v>DETALLE</v>
          </cell>
          <cell r="B1489">
            <v>0</v>
          </cell>
          <cell r="C1489" t="str">
            <v>FACTOR</v>
          </cell>
          <cell r="D1489" t="str">
            <v>CANTIDAD</v>
          </cell>
          <cell r="E1489" t="str">
            <v>A (ML)</v>
          </cell>
          <cell r="F1489" t="str">
            <v>B (M2)</v>
          </cell>
          <cell r="G1489" t="str">
            <v>C (M3)</v>
          </cell>
          <cell r="H1489" t="str">
            <v>TOTAL</v>
          </cell>
        </row>
        <row r="1490">
          <cell r="A1490" t="str">
            <v>Gradas</v>
          </cell>
          <cell r="B1490">
            <v>0</v>
          </cell>
          <cell r="C1490">
            <v>1</v>
          </cell>
          <cell r="D1490">
            <v>5</v>
          </cell>
          <cell r="E1490">
            <v>0</v>
          </cell>
          <cell r="F1490">
            <v>0</v>
          </cell>
          <cell r="G1490">
            <v>0</v>
          </cell>
          <cell r="H1490">
            <v>5</v>
          </cell>
        </row>
        <row r="1491">
          <cell r="A1491">
            <v>0</v>
          </cell>
          <cell r="B1491">
            <v>0</v>
          </cell>
          <cell r="C1491">
            <v>0</v>
          </cell>
          <cell r="D1491">
            <v>0</v>
          </cell>
          <cell r="E1491">
            <v>0</v>
          </cell>
          <cell r="F1491">
            <v>0</v>
          </cell>
          <cell r="G1491">
            <v>0</v>
          </cell>
          <cell r="H1491"/>
        </row>
        <row r="1492">
          <cell r="A1492">
            <v>0</v>
          </cell>
          <cell r="B1492">
            <v>0</v>
          </cell>
          <cell r="C1492">
            <v>0</v>
          </cell>
          <cell r="D1492">
            <v>0</v>
          </cell>
          <cell r="E1492">
            <v>0</v>
          </cell>
          <cell r="F1492">
            <v>0</v>
          </cell>
          <cell r="G1492">
            <v>0</v>
          </cell>
          <cell r="H1492"/>
        </row>
        <row r="1493">
          <cell r="A1493">
            <v>0</v>
          </cell>
          <cell r="B1493">
            <v>0</v>
          </cell>
          <cell r="C1493">
            <v>0</v>
          </cell>
          <cell r="D1493">
            <v>0</v>
          </cell>
          <cell r="E1493">
            <v>0</v>
          </cell>
          <cell r="F1493">
            <v>0</v>
          </cell>
          <cell r="G1493">
            <v>0</v>
          </cell>
          <cell r="H1493"/>
        </row>
        <row r="1494">
          <cell r="A1494">
            <v>0</v>
          </cell>
          <cell r="B1494">
            <v>0</v>
          </cell>
          <cell r="C1494">
            <v>0</v>
          </cell>
          <cell r="D1494">
            <v>0</v>
          </cell>
          <cell r="E1494">
            <v>0</v>
          </cell>
          <cell r="F1494">
            <v>0</v>
          </cell>
          <cell r="G1494">
            <v>0</v>
          </cell>
          <cell r="H1494"/>
        </row>
        <row r="1495">
          <cell r="A1495">
            <v>0</v>
          </cell>
          <cell r="B1495">
            <v>0</v>
          </cell>
          <cell r="C1495">
            <v>0</v>
          </cell>
          <cell r="D1495">
            <v>0</v>
          </cell>
          <cell r="E1495">
            <v>0</v>
          </cell>
          <cell r="F1495">
            <v>0</v>
          </cell>
          <cell r="G1495">
            <v>0</v>
          </cell>
          <cell r="H1495"/>
        </row>
        <row r="1496">
          <cell r="A1496">
            <v>0</v>
          </cell>
          <cell r="B1496">
            <v>0</v>
          </cell>
          <cell r="C1496">
            <v>0</v>
          </cell>
          <cell r="D1496">
            <v>0</v>
          </cell>
          <cell r="E1496">
            <v>0</v>
          </cell>
          <cell r="F1496">
            <v>0</v>
          </cell>
          <cell r="G1496">
            <v>0</v>
          </cell>
          <cell r="H1496"/>
        </row>
        <row r="1497">
          <cell r="A1497">
            <v>0</v>
          </cell>
          <cell r="B1497">
            <v>0</v>
          </cell>
          <cell r="C1497">
            <v>0</v>
          </cell>
          <cell r="D1497">
            <v>0</v>
          </cell>
          <cell r="E1497">
            <v>0</v>
          </cell>
          <cell r="F1497">
            <v>0</v>
          </cell>
          <cell r="G1497">
            <v>0</v>
          </cell>
          <cell r="H1497"/>
        </row>
        <row r="1498">
          <cell r="A1498">
            <v>0</v>
          </cell>
          <cell r="B1498">
            <v>0</v>
          </cell>
          <cell r="C1498">
            <v>0</v>
          </cell>
          <cell r="D1498">
            <v>0</v>
          </cell>
          <cell r="E1498">
            <v>0</v>
          </cell>
          <cell r="F1498">
            <v>0</v>
          </cell>
          <cell r="G1498">
            <v>0</v>
          </cell>
          <cell r="H1498"/>
        </row>
        <row r="1499">
          <cell r="A1499">
            <v>0</v>
          </cell>
          <cell r="B1499">
            <v>0</v>
          </cell>
          <cell r="C1499">
            <v>0</v>
          </cell>
          <cell r="D1499">
            <v>0</v>
          </cell>
          <cell r="E1499">
            <v>0</v>
          </cell>
          <cell r="F1499">
            <v>0</v>
          </cell>
          <cell r="G1499">
            <v>0</v>
          </cell>
          <cell r="H1499"/>
        </row>
        <row r="1500">
          <cell r="A1500">
            <v>0</v>
          </cell>
          <cell r="B1500">
            <v>0</v>
          </cell>
          <cell r="C1500">
            <v>0</v>
          </cell>
          <cell r="D1500">
            <v>0</v>
          </cell>
          <cell r="E1500">
            <v>0</v>
          </cell>
          <cell r="F1500">
            <v>0</v>
          </cell>
          <cell r="G1500">
            <v>0</v>
          </cell>
          <cell r="H1500"/>
        </row>
        <row r="1501">
          <cell r="A1501">
            <v>0</v>
          </cell>
          <cell r="B1501">
            <v>0</v>
          </cell>
          <cell r="C1501">
            <v>0</v>
          </cell>
          <cell r="D1501">
            <v>0</v>
          </cell>
          <cell r="E1501">
            <v>0</v>
          </cell>
          <cell r="F1501">
            <v>0</v>
          </cell>
          <cell r="G1501">
            <v>0</v>
          </cell>
          <cell r="H1501"/>
        </row>
        <row r="1502">
          <cell r="A1502">
            <v>0</v>
          </cell>
          <cell r="B1502">
            <v>0</v>
          </cell>
          <cell r="C1502">
            <v>0</v>
          </cell>
          <cell r="D1502">
            <v>0</v>
          </cell>
          <cell r="E1502">
            <v>0</v>
          </cell>
          <cell r="F1502">
            <v>0</v>
          </cell>
          <cell r="G1502">
            <v>0</v>
          </cell>
          <cell r="H1502"/>
        </row>
        <row r="1503">
          <cell r="A1503">
            <v>0</v>
          </cell>
          <cell r="B1503">
            <v>0</v>
          </cell>
          <cell r="C1503">
            <v>0</v>
          </cell>
          <cell r="D1503">
            <v>0</v>
          </cell>
          <cell r="E1503">
            <v>0</v>
          </cell>
          <cell r="F1503">
            <v>0</v>
          </cell>
          <cell r="G1503">
            <v>0</v>
          </cell>
          <cell r="H1503"/>
        </row>
        <row r="1504">
          <cell r="A1504">
            <v>0</v>
          </cell>
          <cell r="B1504">
            <v>0</v>
          </cell>
          <cell r="C1504">
            <v>0</v>
          </cell>
          <cell r="D1504">
            <v>0</v>
          </cell>
          <cell r="E1504">
            <v>0</v>
          </cell>
          <cell r="F1504">
            <v>0</v>
          </cell>
          <cell r="G1504">
            <v>0</v>
          </cell>
          <cell r="H1504"/>
        </row>
        <row r="1505">
          <cell r="A1505">
            <v>0</v>
          </cell>
          <cell r="B1505">
            <v>0</v>
          </cell>
          <cell r="C1505">
            <v>0</v>
          </cell>
          <cell r="D1505">
            <v>0</v>
          </cell>
          <cell r="E1505">
            <v>0</v>
          </cell>
          <cell r="F1505">
            <v>0</v>
          </cell>
          <cell r="G1505">
            <v>0</v>
          </cell>
          <cell r="H1505"/>
        </row>
        <row r="1506">
          <cell r="A1506">
            <v>0</v>
          </cell>
          <cell r="B1506">
            <v>0</v>
          </cell>
          <cell r="C1506">
            <v>0</v>
          </cell>
          <cell r="D1506">
            <v>0</v>
          </cell>
          <cell r="E1506">
            <v>0</v>
          </cell>
          <cell r="F1506">
            <v>0</v>
          </cell>
          <cell r="G1506">
            <v>0</v>
          </cell>
          <cell r="H1506"/>
        </row>
        <row r="1507">
          <cell r="A1507">
            <v>0</v>
          </cell>
          <cell r="B1507">
            <v>0</v>
          </cell>
          <cell r="C1507">
            <v>0</v>
          </cell>
          <cell r="D1507">
            <v>0</v>
          </cell>
          <cell r="E1507">
            <v>0</v>
          </cell>
          <cell r="F1507">
            <v>0</v>
          </cell>
          <cell r="G1507">
            <v>0</v>
          </cell>
          <cell r="H1507"/>
        </row>
        <row r="1508">
          <cell r="A1508">
            <v>0</v>
          </cell>
          <cell r="B1508">
            <v>0</v>
          </cell>
          <cell r="C1508">
            <v>0</v>
          </cell>
          <cell r="D1508">
            <v>0</v>
          </cell>
          <cell r="E1508">
            <v>0</v>
          </cell>
          <cell r="F1508">
            <v>0</v>
          </cell>
          <cell r="G1508">
            <v>0</v>
          </cell>
          <cell r="H1508"/>
        </row>
        <row r="1509">
          <cell r="A1509">
            <v>0</v>
          </cell>
          <cell r="B1509">
            <v>0</v>
          </cell>
          <cell r="C1509">
            <v>0</v>
          </cell>
          <cell r="D1509">
            <v>0</v>
          </cell>
          <cell r="E1509">
            <v>0</v>
          </cell>
          <cell r="F1509">
            <v>0</v>
          </cell>
          <cell r="G1509">
            <v>0</v>
          </cell>
          <cell r="H1509"/>
        </row>
        <row r="1510">
          <cell r="A1510">
            <v>0</v>
          </cell>
          <cell r="B1510">
            <v>0</v>
          </cell>
          <cell r="C1510">
            <v>0</v>
          </cell>
          <cell r="D1510">
            <v>0</v>
          </cell>
          <cell r="E1510">
            <v>0</v>
          </cell>
          <cell r="F1510">
            <v>0</v>
          </cell>
          <cell r="G1510">
            <v>0</v>
          </cell>
          <cell r="H1510"/>
        </row>
        <row r="1511">
          <cell r="A1511">
            <v>0</v>
          </cell>
          <cell r="B1511">
            <v>0</v>
          </cell>
          <cell r="C1511">
            <v>0</v>
          </cell>
          <cell r="D1511">
            <v>0</v>
          </cell>
          <cell r="E1511">
            <v>0</v>
          </cell>
          <cell r="F1511">
            <v>0</v>
          </cell>
          <cell r="G1511">
            <v>0</v>
          </cell>
          <cell r="H1511"/>
        </row>
        <row r="1512">
          <cell r="A1512">
            <v>0</v>
          </cell>
          <cell r="B1512">
            <v>0</v>
          </cell>
          <cell r="C1512">
            <v>0</v>
          </cell>
          <cell r="D1512">
            <v>0</v>
          </cell>
          <cell r="E1512">
            <v>0</v>
          </cell>
          <cell r="F1512">
            <v>0</v>
          </cell>
          <cell r="G1512">
            <v>0</v>
          </cell>
          <cell r="H1512"/>
        </row>
        <row r="1513">
          <cell r="A1513">
            <v>0</v>
          </cell>
          <cell r="B1513">
            <v>0</v>
          </cell>
          <cell r="C1513">
            <v>0</v>
          </cell>
          <cell r="D1513">
            <v>0</v>
          </cell>
          <cell r="E1513">
            <v>0</v>
          </cell>
          <cell r="F1513">
            <v>0</v>
          </cell>
          <cell r="G1513">
            <v>0</v>
          </cell>
          <cell r="H1513"/>
        </row>
        <row r="1514">
          <cell r="A1514">
            <v>0</v>
          </cell>
          <cell r="B1514">
            <v>0</v>
          </cell>
          <cell r="C1514">
            <v>0</v>
          </cell>
          <cell r="D1514">
            <v>0</v>
          </cell>
          <cell r="E1514">
            <v>0</v>
          </cell>
          <cell r="F1514">
            <v>0</v>
          </cell>
          <cell r="G1514">
            <v>0</v>
          </cell>
          <cell r="H1514"/>
        </row>
        <row r="1515">
          <cell r="A1515">
            <v>0</v>
          </cell>
          <cell r="B1515">
            <v>0</v>
          </cell>
          <cell r="C1515">
            <v>0</v>
          </cell>
          <cell r="D1515">
            <v>0</v>
          </cell>
          <cell r="E1515">
            <v>0</v>
          </cell>
          <cell r="F1515">
            <v>0</v>
          </cell>
          <cell r="G1515">
            <v>0</v>
          </cell>
          <cell r="H1515"/>
        </row>
        <row r="1516">
          <cell r="A1516">
            <v>0</v>
          </cell>
          <cell r="B1516">
            <v>0</v>
          </cell>
          <cell r="C1516">
            <v>0</v>
          </cell>
          <cell r="D1516">
            <v>0</v>
          </cell>
          <cell r="E1516">
            <v>0</v>
          </cell>
          <cell r="F1516">
            <v>0</v>
          </cell>
          <cell r="G1516">
            <v>0</v>
          </cell>
          <cell r="H1516"/>
        </row>
        <row r="1517">
          <cell r="A1517">
            <v>0</v>
          </cell>
          <cell r="B1517">
            <v>0</v>
          </cell>
          <cell r="C1517">
            <v>0</v>
          </cell>
          <cell r="D1517">
            <v>0</v>
          </cell>
          <cell r="E1517">
            <v>0</v>
          </cell>
          <cell r="F1517">
            <v>0</v>
          </cell>
          <cell r="G1517">
            <v>0</v>
          </cell>
          <cell r="H1517"/>
        </row>
        <row r="1518">
          <cell r="A1518">
            <v>0</v>
          </cell>
          <cell r="B1518">
            <v>0</v>
          </cell>
          <cell r="C1518">
            <v>0</v>
          </cell>
          <cell r="D1518">
            <v>0</v>
          </cell>
          <cell r="E1518">
            <v>0</v>
          </cell>
          <cell r="F1518">
            <v>0</v>
          </cell>
          <cell r="G1518">
            <v>0</v>
          </cell>
          <cell r="H1518"/>
        </row>
        <row r="1519">
          <cell r="A1519">
            <v>0</v>
          </cell>
          <cell r="B1519">
            <v>0</v>
          </cell>
          <cell r="C1519">
            <v>0</v>
          </cell>
          <cell r="D1519">
            <v>0</v>
          </cell>
          <cell r="E1519">
            <v>0</v>
          </cell>
          <cell r="F1519">
            <v>0</v>
          </cell>
          <cell r="G1519">
            <v>0</v>
          </cell>
          <cell r="H1519"/>
        </row>
        <row r="1520">
          <cell r="A1520">
            <v>0</v>
          </cell>
          <cell r="B1520">
            <v>0</v>
          </cell>
          <cell r="C1520">
            <v>0</v>
          </cell>
          <cell r="D1520">
            <v>0</v>
          </cell>
          <cell r="E1520">
            <v>0</v>
          </cell>
          <cell r="F1520">
            <v>0</v>
          </cell>
          <cell r="G1520">
            <v>0</v>
          </cell>
          <cell r="H1520"/>
        </row>
        <row r="1521">
          <cell r="A1521" t="str">
            <v>ITEM 7.5 - PÁGINA 1</v>
          </cell>
          <cell r="B1521">
            <v>0</v>
          </cell>
          <cell r="C1521">
            <v>0</v>
          </cell>
          <cell r="D1521">
            <v>0</v>
          </cell>
          <cell r="E1521">
            <v>0</v>
          </cell>
          <cell r="F1521">
            <v>0</v>
          </cell>
          <cell r="G1521">
            <v>0</v>
          </cell>
          <cell r="H1521">
            <v>0</v>
          </cell>
        </row>
        <row r="1522">
          <cell r="A1522">
            <v>0</v>
          </cell>
          <cell r="B1522">
            <v>0</v>
          </cell>
          <cell r="C1522">
            <v>0</v>
          </cell>
          <cell r="D1522">
            <v>0</v>
          </cell>
          <cell r="E1522">
            <v>0</v>
          </cell>
          <cell r="F1522">
            <v>0</v>
          </cell>
          <cell r="G1522">
            <v>0</v>
          </cell>
          <cell r="H1522"/>
        </row>
        <row r="1523">
          <cell r="A1523">
            <v>0</v>
          </cell>
          <cell r="B1523">
            <v>0</v>
          </cell>
          <cell r="C1523">
            <v>0</v>
          </cell>
          <cell r="D1523">
            <v>0</v>
          </cell>
          <cell r="E1523">
            <v>0</v>
          </cell>
          <cell r="F1523">
            <v>0</v>
          </cell>
          <cell r="G1523">
            <v>0</v>
          </cell>
          <cell r="H1523"/>
        </row>
        <row r="1524">
          <cell r="A1524">
            <v>0</v>
          </cell>
          <cell r="B1524">
            <v>0</v>
          </cell>
          <cell r="C1524">
            <v>0</v>
          </cell>
          <cell r="D1524">
            <v>0</v>
          </cell>
          <cell r="E1524">
            <v>0</v>
          </cell>
          <cell r="F1524">
            <v>0</v>
          </cell>
          <cell r="G1524">
            <v>0</v>
          </cell>
          <cell r="H1524"/>
        </row>
        <row r="1525">
          <cell r="A1525">
            <v>0</v>
          </cell>
          <cell r="B1525">
            <v>0</v>
          </cell>
          <cell r="C1525">
            <v>0</v>
          </cell>
          <cell r="D1525">
            <v>0</v>
          </cell>
          <cell r="E1525">
            <v>0</v>
          </cell>
          <cell r="F1525">
            <v>0</v>
          </cell>
          <cell r="G1525">
            <v>0</v>
          </cell>
          <cell r="H1525"/>
        </row>
        <row r="1526">
          <cell r="A1526">
            <v>0</v>
          </cell>
          <cell r="B1526">
            <v>0</v>
          </cell>
          <cell r="C1526">
            <v>0</v>
          </cell>
          <cell r="D1526">
            <v>0</v>
          </cell>
          <cell r="E1526">
            <v>0</v>
          </cell>
          <cell r="F1526">
            <v>0</v>
          </cell>
          <cell r="G1526">
            <v>0</v>
          </cell>
          <cell r="H1526"/>
        </row>
        <row r="1527">
          <cell r="A1527">
            <v>0</v>
          </cell>
          <cell r="B1527">
            <v>0</v>
          </cell>
          <cell r="C1527">
            <v>0</v>
          </cell>
          <cell r="D1527">
            <v>0</v>
          </cell>
          <cell r="E1527">
            <v>0</v>
          </cell>
          <cell r="F1527">
            <v>0</v>
          </cell>
          <cell r="G1527">
            <v>0</v>
          </cell>
          <cell r="H1527"/>
        </row>
        <row r="1528">
          <cell r="A1528">
            <v>0</v>
          </cell>
          <cell r="B1528">
            <v>0</v>
          </cell>
          <cell r="C1528">
            <v>0</v>
          </cell>
          <cell r="D1528">
            <v>0</v>
          </cell>
          <cell r="E1528">
            <v>0</v>
          </cell>
          <cell r="F1528">
            <v>0</v>
          </cell>
          <cell r="G1528">
            <v>0</v>
          </cell>
          <cell r="H1528"/>
        </row>
        <row r="1529">
          <cell r="A1529">
            <v>0</v>
          </cell>
          <cell r="B1529">
            <v>0</v>
          </cell>
          <cell r="C1529">
            <v>0</v>
          </cell>
          <cell r="D1529">
            <v>0</v>
          </cell>
          <cell r="E1529">
            <v>0</v>
          </cell>
          <cell r="F1529">
            <v>0</v>
          </cell>
          <cell r="G1529">
            <v>0</v>
          </cell>
          <cell r="H1529"/>
        </row>
        <row r="1530">
          <cell r="A1530">
            <v>0</v>
          </cell>
          <cell r="B1530">
            <v>0</v>
          </cell>
          <cell r="C1530">
            <v>0</v>
          </cell>
          <cell r="D1530">
            <v>0</v>
          </cell>
          <cell r="E1530">
            <v>0</v>
          </cell>
          <cell r="F1530">
            <v>0</v>
          </cell>
          <cell r="G1530">
            <v>0</v>
          </cell>
          <cell r="H1530"/>
        </row>
        <row r="1531">
          <cell r="A1531">
            <v>0</v>
          </cell>
          <cell r="B1531">
            <v>0</v>
          </cell>
          <cell r="C1531">
            <v>0</v>
          </cell>
          <cell r="D1531">
            <v>0</v>
          </cell>
          <cell r="E1531">
            <v>0</v>
          </cell>
          <cell r="F1531">
            <v>0</v>
          </cell>
          <cell r="G1531">
            <v>0</v>
          </cell>
          <cell r="H1531"/>
        </row>
        <row r="1532">
          <cell r="A1532">
            <v>0</v>
          </cell>
          <cell r="B1532">
            <v>0</v>
          </cell>
          <cell r="C1532">
            <v>0</v>
          </cell>
          <cell r="D1532">
            <v>0</v>
          </cell>
          <cell r="E1532">
            <v>0</v>
          </cell>
          <cell r="F1532">
            <v>0</v>
          </cell>
          <cell r="G1532">
            <v>0</v>
          </cell>
          <cell r="H1532"/>
        </row>
        <row r="1533">
          <cell r="A1533">
            <v>0</v>
          </cell>
          <cell r="B1533">
            <v>0</v>
          </cell>
          <cell r="C1533">
            <v>0</v>
          </cell>
          <cell r="D1533">
            <v>0</v>
          </cell>
          <cell r="E1533">
            <v>0</v>
          </cell>
          <cell r="F1533">
            <v>0</v>
          </cell>
          <cell r="G1533">
            <v>0</v>
          </cell>
          <cell r="H1533"/>
        </row>
        <row r="1534">
          <cell r="A1534">
            <v>0</v>
          </cell>
          <cell r="B1534">
            <v>0</v>
          </cell>
          <cell r="C1534">
            <v>0</v>
          </cell>
          <cell r="D1534">
            <v>0</v>
          </cell>
          <cell r="E1534">
            <v>0</v>
          </cell>
          <cell r="F1534">
            <v>0</v>
          </cell>
          <cell r="G1534">
            <v>0</v>
          </cell>
          <cell r="H1534"/>
        </row>
        <row r="1535">
          <cell r="A1535">
            <v>0</v>
          </cell>
          <cell r="B1535">
            <v>0</v>
          </cell>
          <cell r="C1535">
            <v>0</v>
          </cell>
          <cell r="D1535">
            <v>0</v>
          </cell>
          <cell r="E1535">
            <v>0</v>
          </cell>
          <cell r="F1535">
            <v>0</v>
          </cell>
          <cell r="G1535">
            <v>0</v>
          </cell>
          <cell r="H1535"/>
        </row>
        <row r="1536">
          <cell r="A1536">
            <v>0</v>
          </cell>
          <cell r="B1536">
            <v>0</v>
          </cell>
          <cell r="C1536">
            <v>0</v>
          </cell>
          <cell r="D1536">
            <v>0</v>
          </cell>
          <cell r="E1536">
            <v>0</v>
          </cell>
          <cell r="F1536">
            <v>0</v>
          </cell>
          <cell r="G1536">
            <v>0</v>
          </cell>
          <cell r="H1536"/>
        </row>
        <row r="1537">
          <cell r="A1537">
            <v>0</v>
          </cell>
          <cell r="B1537">
            <v>0</v>
          </cell>
          <cell r="C1537">
            <v>0</v>
          </cell>
          <cell r="D1537">
            <v>0</v>
          </cell>
          <cell r="E1537">
            <v>0</v>
          </cell>
          <cell r="F1537">
            <v>0</v>
          </cell>
          <cell r="G1537">
            <v>0</v>
          </cell>
          <cell r="H1537"/>
        </row>
        <row r="1538">
          <cell r="A1538">
            <v>0</v>
          </cell>
          <cell r="B1538">
            <v>0</v>
          </cell>
          <cell r="C1538">
            <v>0</v>
          </cell>
          <cell r="D1538">
            <v>0</v>
          </cell>
          <cell r="E1538">
            <v>0</v>
          </cell>
          <cell r="F1538">
            <v>0</v>
          </cell>
          <cell r="G1538">
            <v>0</v>
          </cell>
          <cell r="H1538"/>
        </row>
        <row r="1539">
          <cell r="A1539" t="str">
            <v>TOTAL CANTIDAD ITEM 7.5</v>
          </cell>
          <cell r="B1539">
            <v>0</v>
          </cell>
          <cell r="C1539">
            <v>0</v>
          </cell>
          <cell r="D1539">
            <v>0</v>
          </cell>
          <cell r="E1539">
            <v>0</v>
          </cell>
          <cell r="F1539">
            <v>0</v>
          </cell>
          <cell r="G1539">
            <v>0</v>
          </cell>
          <cell r="H1539">
            <v>5</v>
          </cell>
        </row>
        <row r="1540">
          <cell r="A1540" t="str">
            <v>INSERTE PLANO, GRÁFICO O ESQUEMA AQUÍ</v>
          </cell>
          <cell r="B1540">
            <v>0</v>
          </cell>
          <cell r="C1540">
            <v>0</v>
          </cell>
          <cell r="D1540">
            <v>0</v>
          </cell>
          <cell r="E1540">
            <v>0</v>
          </cell>
          <cell r="F1540">
            <v>0</v>
          </cell>
          <cell r="G1540">
            <v>0</v>
          </cell>
          <cell r="H1540">
            <v>0</v>
          </cell>
        </row>
        <row r="1541">
          <cell r="A1541">
            <v>0</v>
          </cell>
          <cell r="B1541">
            <v>0</v>
          </cell>
          <cell r="C1541">
            <v>0</v>
          </cell>
          <cell r="D1541">
            <v>0</v>
          </cell>
          <cell r="E1541">
            <v>0</v>
          </cell>
          <cell r="F1541">
            <v>0</v>
          </cell>
          <cell r="G1541">
            <v>0</v>
          </cell>
          <cell r="H1541">
            <v>0</v>
          </cell>
        </row>
        <row r="1542">
          <cell r="A1542">
            <v>0</v>
          </cell>
          <cell r="B1542">
            <v>0</v>
          </cell>
          <cell r="C1542">
            <v>0</v>
          </cell>
          <cell r="D1542">
            <v>0</v>
          </cell>
          <cell r="E1542">
            <v>0</v>
          </cell>
          <cell r="F1542">
            <v>0</v>
          </cell>
          <cell r="G1542">
            <v>0</v>
          </cell>
          <cell r="H1542">
            <v>0</v>
          </cell>
        </row>
        <row r="1543">
          <cell r="A1543">
            <v>0</v>
          </cell>
          <cell r="B1543">
            <v>0</v>
          </cell>
          <cell r="C1543">
            <v>0</v>
          </cell>
          <cell r="D1543">
            <v>0</v>
          </cell>
          <cell r="E1543">
            <v>0</v>
          </cell>
          <cell r="F1543">
            <v>0</v>
          </cell>
          <cell r="G1543">
            <v>0</v>
          </cell>
          <cell r="H1543">
            <v>0</v>
          </cell>
        </row>
        <row r="1544">
          <cell r="A1544">
            <v>0</v>
          </cell>
          <cell r="B1544">
            <v>0</v>
          </cell>
          <cell r="C1544">
            <v>0</v>
          </cell>
          <cell r="D1544">
            <v>0</v>
          </cell>
          <cell r="E1544">
            <v>0</v>
          </cell>
          <cell r="F1544">
            <v>0</v>
          </cell>
          <cell r="G1544">
            <v>0</v>
          </cell>
          <cell r="H1544">
            <v>0</v>
          </cell>
        </row>
        <row r="1545">
          <cell r="A1545">
            <v>0</v>
          </cell>
          <cell r="B1545">
            <v>0</v>
          </cell>
          <cell r="C1545">
            <v>0</v>
          </cell>
          <cell r="D1545">
            <v>0</v>
          </cell>
          <cell r="E1545">
            <v>0</v>
          </cell>
          <cell r="F1545">
            <v>0</v>
          </cell>
          <cell r="G1545">
            <v>0</v>
          </cell>
          <cell r="H1545">
            <v>0</v>
          </cell>
        </row>
        <row r="1546">
          <cell r="A1546">
            <v>0</v>
          </cell>
          <cell r="B1546">
            <v>0</v>
          </cell>
          <cell r="C1546">
            <v>0</v>
          </cell>
          <cell r="D1546">
            <v>0</v>
          </cell>
          <cell r="E1546">
            <v>0</v>
          </cell>
          <cell r="F1546">
            <v>0</v>
          </cell>
          <cell r="G1546">
            <v>0</v>
          </cell>
          <cell r="H1546">
            <v>0</v>
          </cell>
        </row>
        <row r="1547">
          <cell r="A1547">
            <v>0</v>
          </cell>
          <cell r="B1547">
            <v>0</v>
          </cell>
          <cell r="C1547">
            <v>0</v>
          </cell>
          <cell r="D1547">
            <v>0</v>
          </cell>
          <cell r="E1547">
            <v>0</v>
          </cell>
          <cell r="F1547">
            <v>0</v>
          </cell>
          <cell r="G1547">
            <v>0</v>
          </cell>
          <cell r="H1547">
            <v>0</v>
          </cell>
        </row>
        <row r="1548">
          <cell r="A1548">
            <v>0</v>
          </cell>
          <cell r="B1548">
            <v>0</v>
          </cell>
          <cell r="C1548">
            <v>0</v>
          </cell>
          <cell r="D1548">
            <v>0</v>
          </cell>
          <cell r="E1548">
            <v>0</v>
          </cell>
          <cell r="F1548">
            <v>0</v>
          </cell>
          <cell r="G1548">
            <v>0</v>
          </cell>
          <cell r="H1548">
            <v>0</v>
          </cell>
        </row>
        <row r="1549">
          <cell r="A1549">
            <v>0</v>
          </cell>
          <cell r="B1549">
            <v>0</v>
          </cell>
          <cell r="C1549">
            <v>0</v>
          </cell>
          <cell r="D1549">
            <v>0</v>
          </cell>
          <cell r="E1549">
            <v>0</v>
          </cell>
          <cell r="F1549">
            <v>0</v>
          </cell>
          <cell r="G1549">
            <v>0</v>
          </cell>
          <cell r="H1549">
            <v>0</v>
          </cell>
        </row>
        <row r="1550">
          <cell r="A1550">
            <v>0</v>
          </cell>
          <cell r="B1550">
            <v>0</v>
          </cell>
          <cell r="C1550">
            <v>0</v>
          </cell>
          <cell r="D1550">
            <v>0</v>
          </cell>
          <cell r="E1550">
            <v>0</v>
          </cell>
          <cell r="F1550">
            <v>0</v>
          </cell>
          <cell r="G1550">
            <v>0</v>
          </cell>
          <cell r="H1550">
            <v>0</v>
          </cell>
        </row>
        <row r="1551">
          <cell r="A1551">
            <v>0</v>
          </cell>
          <cell r="B1551">
            <v>0</v>
          </cell>
          <cell r="C1551">
            <v>0</v>
          </cell>
          <cell r="D1551">
            <v>0</v>
          </cell>
          <cell r="E1551">
            <v>0</v>
          </cell>
          <cell r="F1551">
            <v>0</v>
          </cell>
          <cell r="G1551">
            <v>0</v>
          </cell>
          <cell r="H1551">
            <v>0</v>
          </cell>
        </row>
        <row r="1552">
          <cell r="A1552">
            <v>0</v>
          </cell>
          <cell r="B1552">
            <v>0</v>
          </cell>
          <cell r="C1552">
            <v>0</v>
          </cell>
          <cell r="D1552">
            <v>0</v>
          </cell>
          <cell r="E1552">
            <v>0</v>
          </cell>
          <cell r="F1552">
            <v>0</v>
          </cell>
          <cell r="G1552">
            <v>0</v>
          </cell>
          <cell r="H1552">
            <v>0</v>
          </cell>
        </row>
        <row r="1553">
          <cell r="A1553">
            <v>0</v>
          </cell>
          <cell r="B1553">
            <v>0</v>
          </cell>
          <cell r="C1553">
            <v>0</v>
          </cell>
          <cell r="D1553">
            <v>0</v>
          </cell>
          <cell r="E1553">
            <v>0</v>
          </cell>
          <cell r="F1553">
            <v>0</v>
          </cell>
          <cell r="G1553">
            <v>0</v>
          </cell>
          <cell r="H1553">
            <v>0</v>
          </cell>
        </row>
        <row r="1554">
          <cell r="A1554">
            <v>0</v>
          </cell>
          <cell r="B1554">
            <v>0</v>
          </cell>
          <cell r="C1554">
            <v>0</v>
          </cell>
          <cell r="D1554">
            <v>0</v>
          </cell>
          <cell r="E1554">
            <v>0</v>
          </cell>
          <cell r="F1554">
            <v>0</v>
          </cell>
          <cell r="G1554">
            <v>0</v>
          </cell>
          <cell r="H1554">
            <v>0</v>
          </cell>
        </row>
        <row r="1555">
          <cell r="A1555">
            <v>0</v>
          </cell>
          <cell r="B1555">
            <v>0</v>
          </cell>
          <cell r="C1555">
            <v>0</v>
          </cell>
          <cell r="D1555">
            <v>0</v>
          </cell>
          <cell r="E1555">
            <v>0</v>
          </cell>
          <cell r="F1555">
            <v>0</v>
          </cell>
          <cell r="G1555">
            <v>0</v>
          </cell>
          <cell r="H1555">
            <v>0</v>
          </cell>
        </row>
        <row r="1556">
          <cell r="A1556">
            <v>0</v>
          </cell>
          <cell r="B1556">
            <v>0</v>
          </cell>
          <cell r="C1556">
            <v>0</v>
          </cell>
          <cell r="D1556">
            <v>0</v>
          </cell>
          <cell r="E1556">
            <v>0</v>
          </cell>
          <cell r="F1556">
            <v>0</v>
          </cell>
          <cell r="G1556">
            <v>0</v>
          </cell>
          <cell r="H1556">
            <v>0</v>
          </cell>
        </row>
        <row r="1557">
          <cell r="A1557">
            <v>0</v>
          </cell>
          <cell r="B1557">
            <v>0</v>
          </cell>
          <cell r="C1557">
            <v>0</v>
          </cell>
          <cell r="D1557">
            <v>0</v>
          </cell>
          <cell r="E1557">
            <v>0</v>
          </cell>
          <cell r="F1557">
            <v>0</v>
          </cell>
          <cell r="G1557">
            <v>0</v>
          </cell>
          <cell r="H1557">
            <v>0</v>
          </cell>
        </row>
        <row r="1558">
          <cell r="A1558">
            <v>0</v>
          </cell>
          <cell r="B1558">
            <v>0</v>
          </cell>
          <cell r="C1558">
            <v>0</v>
          </cell>
          <cell r="D1558">
            <v>0</v>
          </cell>
          <cell r="E1558">
            <v>0</v>
          </cell>
          <cell r="F1558">
            <v>0</v>
          </cell>
          <cell r="G1558">
            <v>0</v>
          </cell>
          <cell r="H1558">
            <v>0</v>
          </cell>
        </row>
        <row r="1559">
          <cell r="A1559">
            <v>0</v>
          </cell>
          <cell r="B1559">
            <v>0</v>
          </cell>
          <cell r="C1559">
            <v>0</v>
          </cell>
          <cell r="D1559">
            <v>0</v>
          </cell>
          <cell r="E1559">
            <v>0</v>
          </cell>
          <cell r="F1559">
            <v>0</v>
          </cell>
          <cell r="G1559">
            <v>0</v>
          </cell>
          <cell r="H1559">
            <v>0</v>
          </cell>
        </row>
        <row r="1560">
          <cell r="A1560">
            <v>0</v>
          </cell>
          <cell r="C1560">
            <v>0</v>
          </cell>
          <cell r="D1560">
            <v>0</v>
          </cell>
          <cell r="E1560">
            <v>0</v>
          </cell>
          <cell r="F1560">
            <v>0</v>
          </cell>
          <cell r="G1560">
            <v>0</v>
          </cell>
        </row>
        <row r="1561">
          <cell r="A1561">
            <v>0</v>
          </cell>
          <cell r="C1561">
            <v>0</v>
          </cell>
          <cell r="D1561">
            <v>0</v>
          </cell>
          <cell r="E1561">
            <v>0</v>
          </cell>
          <cell r="F1561">
            <v>0</v>
          </cell>
          <cell r="G1561">
            <v>0</v>
          </cell>
        </row>
        <row r="1562">
          <cell r="A1562">
            <v>0</v>
          </cell>
          <cell r="B1562">
            <v>0</v>
          </cell>
          <cell r="C1562">
            <v>0</v>
          </cell>
          <cell r="D1562">
            <v>0</v>
          </cell>
          <cell r="E1562">
            <v>0</v>
          </cell>
          <cell r="F1562">
            <v>0</v>
          </cell>
          <cell r="G1562">
            <v>0</v>
          </cell>
        </row>
        <row r="1563">
          <cell r="A1563">
            <v>0</v>
          </cell>
          <cell r="B1563" t="str">
            <v>OVIDIO HURTADO MOSQUERA</v>
          </cell>
          <cell r="C1563">
            <v>0</v>
          </cell>
          <cell r="D1563">
            <v>0</v>
          </cell>
          <cell r="E1563">
            <v>0</v>
          </cell>
          <cell r="F1563">
            <v>0</v>
          </cell>
          <cell r="G1563">
            <v>0</v>
          </cell>
        </row>
        <row r="1564">
          <cell r="A1564">
            <v>0</v>
          </cell>
          <cell r="B1564" t="str">
            <v>Consultor</v>
          </cell>
          <cell r="C1564">
            <v>0</v>
          </cell>
          <cell r="D1564">
            <v>0</v>
          </cell>
          <cell r="E1564">
            <v>0</v>
          </cell>
          <cell r="F1564">
            <v>0</v>
          </cell>
          <cell r="G1564">
            <v>0</v>
          </cell>
        </row>
        <row r="1565">
          <cell r="A1565">
            <v>0</v>
          </cell>
          <cell r="B1565" t="str">
            <v>Consultor</v>
          </cell>
          <cell r="C1565">
            <v>0</v>
          </cell>
          <cell r="D1565">
            <v>0</v>
          </cell>
          <cell r="E1565">
            <v>0</v>
          </cell>
          <cell r="F1565">
            <v>0</v>
          </cell>
          <cell r="G1565">
            <v>0</v>
          </cell>
        </row>
        <row r="1566">
          <cell r="A1566">
            <v>0</v>
          </cell>
          <cell r="B1566" t="str">
            <v>M.P. 05202-260189 ANT</v>
          </cell>
          <cell r="C1566" t="str">
            <v>ITEM 7.5 - PÁGINA 2</v>
          </cell>
          <cell r="D1566">
            <v>0</v>
          </cell>
          <cell r="E1566">
            <v>0</v>
          </cell>
          <cell r="F1566">
            <v>0</v>
          </cell>
          <cell r="G1566">
            <v>0</v>
          </cell>
          <cell r="H1566">
            <v>0</v>
          </cell>
        </row>
        <row r="1567">
          <cell r="A1567" t="str">
            <v>DEPARTAMENTO DE ANTIOQUIA</v>
          </cell>
          <cell r="B1567">
            <v>0</v>
          </cell>
          <cell r="C1567">
            <v>0</v>
          </cell>
          <cell r="D1567">
            <v>0</v>
          </cell>
          <cell r="E1567">
            <v>0</v>
          </cell>
          <cell r="F1567">
            <v>0</v>
          </cell>
          <cell r="G1567">
            <v>0</v>
          </cell>
          <cell r="H1567">
            <v>0</v>
          </cell>
        </row>
        <row r="1568">
          <cell r="A1568" t="str">
            <v>MUNICIPIO DE SAN VICENTE FERRER</v>
          </cell>
          <cell r="B1568">
            <v>0</v>
          </cell>
          <cell r="C1568">
            <v>0</v>
          </cell>
          <cell r="D1568">
            <v>0</v>
          </cell>
          <cell r="E1568">
            <v>0</v>
          </cell>
          <cell r="F1568">
            <v>0</v>
          </cell>
          <cell r="G1568">
            <v>0</v>
          </cell>
          <cell r="H1568">
            <v>0</v>
          </cell>
        </row>
        <row r="1569">
          <cell r="A1569" t="str">
            <v>PROYECTO:  INTERVENCION DE CALLEJONES EN LA ZONA URBANA DEL MUNICIPIO SAN VICENTE FERRER_CALLEJÓN 01-COCIACA</v>
          </cell>
          <cell r="B1569">
            <v>0</v>
          </cell>
          <cell r="C1569">
            <v>0</v>
          </cell>
          <cell r="D1569">
            <v>0</v>
          </cell>
          <cell r="E1569">
            <v>0</v>
          </cell>
          <cell r="F1569">
            <v>0</v>
          </cell>
          <cell r="G1569">
            <v>0</v>
          </cell>
          <cell r="H1569">
            <v>0</v>
          </cell>
        </row>
        <row r="1570">
          <cell r="A1570">
            <v>0</v>
          </cell>
          <cell r="C1570">
            <v>0</v>
          </cell>
          <cell r="D1570">
            <v>0</v>
          </cell>
          <cell r="E1570">
            <v>0</v>
          </cell>
          <cell r="F1570">
            <v>0</v>
          </cell>
          <cell r="G1570">
            <v>0</v>
          </cell>
          <cell r="H1570">
            <v>0</v>
          </cell>
        </row>
        <row r="1571">
          <cell r="A1571" t="str">
            <v>MEMORIAS DE OBRA</v>
          </cell>
          <cell r="B1571">
            <v>0</v>
          </cell>
          <cell r="C1571">
            <v>0</v>
          </cell>
          <cell r="D1571">
            <v>0</v>
          </cell>
          <cell r="E1571">
            <v>0</v>
          </cell>
          <cell r="F1571">
            <v>0</v>
          </cell>
          <cell r="G1571">
            <v>0</v>
          </cell>
          <cell r="H1571">
            <v>0</v>
          </cell>
        </row>
        <row r="1573">
          <cell r="A1573" t="str">
            <v>ITEM</v>
          </cell>
          <cell r="B1573" t="str">
            <v>DESCRIPCIÓN</v>
          </cell>
          <cell r="C1573">
            <v>0</v>
          </cell>
          <cell r="D1573">
            <v>0</v>
          </cell>
          <cell r="E1573">
            <v>0</v>
          </cell>
          <cell r="F1573">
            <v>0</v>
          </cell>
          <cell r="G1573" t="str">
            <v>UNIDAD</v>
          </cell>
          <cell r="H1573" t="str">
            <v>CANTIDAD</v>
          </cell>
        </row>
        <row r="1574">
          <cell r="A1574">
            <v>0</v>
          </cell>
          <cell r="B1574"/>
          <cell r="C1574">
            <v>0</v>
          </cell>
          <cell r="D1574">
            <v>0</v>
          </cell>
          <cell r="E1574">
            <v>0</v>
          </cell>
          <cell r="F1574">
            <v>0</v>
          </cell>
          <cell r="G1574"/>
          <cell r="H1574"/>
        </row>
        <row r="1575">
          <cell r="A1575">
            <v>0</v>
          </cell>
          <cell r="B1575">
            <v>0</v>
          </cell>
          <cell r="C1575">
            <v>0</v>
          </cell>
          <cell r="D1575">
            <v>0</v>
          </cell>
          <cell r="E1575">
            <v>0</v>
          </cell>
          <cell r="F1575">
            <v>0</v>
          </cell>
          <cell r="G1575">
            <v>0</v>
          </cell>
        </row>
        <row r="1576">
          <cell r="A1576" t="str">
            <v>DETALLE</v>
          </cell>
          <cell r="B1576">
            <v>0</v>
          </cell>
          <cell r="C1576" t="str">
            <v>FACTOR</v>
          </cell>
          <cell r="D1576" t="str">
            <v>CANTIDAD</v>
          </cell>
          <cell r="E1576" t="str">
            <v>A (ML)</v>
          </cell>
          <cell r="F1576" t="str">
            <v>B (M2)</v>
          </cell>
          <cell r="G1576" t="str">
            <v>C (M3)</v>
          </cell>
          <cell r="H1576" t="str">
            <v>TOTAL</v>
          </cell>
        </row>
        <row r="1577">
          <cell r="A1577">
            <v>0</v>
          </cell>
          <cell r="B1577">
            <v>0</v>
          </cell>
          <cell r="C1577">
            <v>0</v>
          </cell>
          <cell r="D1577">
            <v>0</v>
          </cell>
          <cell r="E1577">
            <v>0</v>
          </cell>
          <cell r="F1577">
            <v>0</v>
          </cell>
          <cell r="G1577">
            <v>0</v>
          </cell>
          <cell r="H1577"/>
        </row>
        <row r="1578">
          <cell r="A1578">
            <v>0</v>
          </cell>
          <cell r="B1578">
            <v>0</v>
          </cell>
          <cell r="C1578">
            <v>0</v>
          </cell>
          <cell r="D1578">
            <v>0</v>
          </cell>
          <cell r="E1578">
            <v>0</v>
          </cell>
          <cell r="F1578">
            <v>0</v>
          </cell>
          <cell r="G1578">
            <v>0</v>
          </cell>
          <cell r="H1578"/>
        </row>
        <row r="1579">
          <cell r="A1579">
            <v>0</v>
          </cell>
          <cell r="B1579">
            <v>0</v>
          </cell>
          <cell r="C1579">
            <v>0</v>
          </cell>
          <cell r="D1579">
            <v>0</v>
          </cell>
          <cell r="E1579">
            <v>0</v>
          </cell>
          <cell r="F1579">
            <v>0</v>
          </cell>
          <cell r="G1579">
            <v>0</v>
          </cell>
          <cell r="H1579"/>
        </row>
        <row r="1580">
          <cell r="A1580">
            <v>0</v>
          </cell>
          <cell r="B1580">
            <v>0</v>
          </cell>
          <cell r="C1580">
            <v>0</v>
          </cell>
          <cell r="D1580">
            <v>0</v>
          </cell>
          <cell r="E1580">
            <v>0</v>
          </cell>
          <cell r="F1580">
            <v>0</v>
          </cell>
          <cell r="G1580">
            <v>0</v>
          </cell>
          <cell r="H1580"/>
        </row>
        <row r="1581">
          <cell r="A1581">
            <v>0</v>
          </cell>
          <cell r="B1581">
            <v>0</v>
          </cell>
          <cell r="C1581">
            <v>0</v>
          </cell>
          <cell r="D1581">
            <v>0</v>
          </cell>
          <cell r="E1581">
            <v>0</v>
          </cell>
          <cell r="F1581">
            <v>0</v>
          </cell>
          <cell r="G1581">
            <v>0</v>
          </cell>
          <cell r="H1581"/>
        </row>
        <row r="1582">
          <cell r="A1582">
            <v>0</v>
          </cell>
          <cell r="B1582">
            <v>0</v>
          </cell>
          <cell r="C1582">
            <v>0</v>
          </cell>
          <cell r="D1582">
            <v>0</v>
          </cell>
          <cell r="E1582">
            <v>0</v>
          </cell>
          <cell r="F1582">
            <v>0</v>
          </cell>
          <cell r="G1582">
            <v>0</v>
          </cell>
          <cell r="H1582"/>
        </row>
        <row r="1583">
          <cell r="A1583">
            <v>0</v>
          </cell>
          <cell r="B1583">
            <v>0</v>
          </cell>
          <cell r="C1583">
            <v>0</v>
          </cell>
          <cell r="D1583">
            <v>0</v>
          </cell>
          <cell r="E1583">
            <v>0</v>
          </cell>
          <cell r="F1583">
            <v>0</v>
          </cell>
          <cell r="G1583">
            <v>0</v>
          </cell>
          <cell r="H1583"/>
        </row>
        <row r="1584">
          <cell r="A1584">
            <v>0</v>
          </cell>
          <cell r="B1584">
            <v>0</v>
          </cell>
          <cell r="C1584">
            <v>0</v>
          </cell>
          <cell r="D1584">
            <v>0</v>
          </cell>
          <cell r="E1584">
            <v>0</v>
          </cell>
          <cell r="F1584">
            <v>0</v>
          </cell>
          <cell r="G1584">
            <v>0</v>
          </cell>
          <cell r="H1584"/>
        </row>
        <row r="1585">
          <cell r="A1585">
            <v>0</v>
          </cell>
          <cell r="B1585">
            <v>0</v>
          </cell>
          <cell r="C1585">
            <v>0</v>
          </cell>
          <cell r="D1585">
            <v>0</v>
          </cell>
          <cell r="E1585">
            <v>0</v>
          </cell>
          <cell r="F1585">
            <v>0</v>
          </cell>
          <cell r="G1585">
            <v>0</v>
          </cell>
          <cell r="H1585"/>
        </row>
        <row r="1586">
          <cell r="A1586">
            <v>0</v>
          </cell>
          <cell r="B1586">
            <v>0</v>
          </cell>
          <cell r="C1586">
            <v>0</v>
          </cell>
          <cell r="D1586">
            <v>0</v>
          </cell>
          <cell r="E1586">
            <v>0</v>
          </cell>
          <cell r="F1586">
            <v>0</v>
          </cell>
          <cell r="G1586">
            <v>0</v>
          </cell>
          <cell r="H1586"/>
        </row>
        <row r="1587">
          <cell r="A1587">
            <v>0</v>
          </cell>
          <cell r="B1587">
            <v>0</v>
          </cell>
          <cell r="C1587">
            <v>0</v>
          </cell>
          <cell r="D1587">
            <v>0</v>
          </cell>
          <cell r="E1587">
            <v>0</v>
          </cell>
          <cell r="F1587">
            <v>0</v>
          </cell>
          <cell r="G1587">
            <v>0</v>
          </cell>
          <cell r="H1587"/>
        </row>
        <row r="1588">
          <cell r="A1588">
            <v>0</v>
          </cell>
          <cell r="B1588">
            <v>0</v>
          </cell>
          <cell r="C1588">
            <v>0</v>
          </cell>
          <cell r="D1588">
            <v>0</v>
          </cell>
          <cell r="E1588">
            <v>0</v>
          </cell>
          <cell r="F1588">
            <v>0</v>
          </cell>
          <cell r="G1588">
            <v>0</v>
          </cell>
          <cell r="H1588"/>
        </row>
        <row r="1589">
          <cell r="A1589">
            <v>0</v>
          </cell>
          <cell r="B1589">
            <v>0</v>
          </cell>
          <cell r="C1589">
            <v>0</v>
          </cell>
          <cell r="D1589">
            <v>0</v>
          </cell>
          <cell r="E1589">
            <v>0</v>
          </cell>
          <cell r="F1589">
            <v>0</v>
          </cell>
          <cell r="G1589">
            <v>0</v>
          </cell>
          <cell r="H1589"/>
        </row>
        <row r="1590">
          <cell r="A1590">
            <v>0</v>
          </cell>
          <cell r="B1590">
            <v>0</v>
          </cell>
          <cell r="C1590">
            <v>0</v>
          </cell>
          <cell r="D1590">
            <v>0</v>
          </cell>
          <cell r="E1590">
            <v>0</v>
          </cell>
          <cell r="F1590">
            <v>0</v>
          </cell>
          <cell r="G1590">
            <v>0</v>
          </cell>
          <cell r="H1590"/>
        </row>
        <row r="1591">
          <cell r="A1591">
            <v>0</v>
          </cell>
          <cell r="B1591">
            <v>0</v>
          </cell>
          <cell r="C1591">
            <v>0</v>
          </cell>
          <cell r="D1591">
            <v>0</v>
          </cell>
          <cell r="E1591">
            <v>0</v>
          </cell>
          <cell r="F1591">
            <v>0</v>
          </cell>
          <cell r="G1591">
            <v>0</v>
          </cell>
          <cell r="H1591"/>
        </row>
        <row r="1592">
          <cell r="A1592">
            <v>0</v>
          </cell>
          <cell r="B1592">
            <v>0</v>
          </cell>
          <cell r="C1592">
            <v>0</v>
          </cell>
          <cell r="D1592">
            <v>0</v>
          </cell>
          <cell r="E1592">
            <v>0</v>
          </cell>
          <cell r="F1592">
            <v>0</v>
          </cell>
          <cell r="G1592">
            <v>0</v>
          </cell>
          <cell r="H1592"/>
        </row>
        <row r="1593">
          <cell r="A1593">
            <v>0</v>
          </cell>
          <cell r="B1593">
            <v>0</v>
          </cell>
          <cell r="C1593">
            <v>0</v>
          </cell>
          <cell r="D1593">
            <v>0</v>
          </cell>
          <cell r="E1593">
            <v>0</v>
          </cell>
          <cell r="F1593">
            <v>0</v>
          </cell>
          <cell r="G1593">
            <v>0</v>
          </cell>
          <cell r="H1593"/>
        </row>
        <row r="1594">
          <cell r="A1594">
            <v>0</v>
          </cell>
          <cell r="B1594">
            <v>0</v>
          </cell>
          <cell r="C1594">
            <v>0</v>
          </cell>
          <cell r="D1594">
            <v>0</v>
          </cell>
          <cell r="E1594">
            <v>0</v>
          </cell>
          <cell r="F1594">
            <v>0</v>
          </cell>
          <cell r="G1594">
            <v>0</v>
          </cell>
          <cell r="H1594"/>
        </row>
        <row r="1595">
          <cell r="A1595">
            <v>0</v>
          </cell>
          <cell r="B1595">
            <v>0</v>
          </cell>
          <cell r="C1595">
            <v>0</v>
          </cell>
          <cell r="D1595">
            <v>0</v>
          </cell>
          <cell r="E1595">
            <v>0</v>
          </cell>
          <cell r="F1595">
            <v>0</v>
          </cell>
          <cell r="G1595">
            <v>0</v>
          </cell>
          <cell r="H1595"/>
        </row>
        <row r="1596">
          <cell r="A1596">
            <v>0</v>
          </cell>
          <cell r="B1596">
            <v>0</v>
          </cell>
          <cell r="C1596">
            <v>0</v>
          </cell>
          <cell r="D1596">
            <v>0</v>
          </cell>
          <cell r="E1596">
            <v>0</v>
          </cell>
          <cell r="F1596">
            <v>0</v>
          </cell>
          <cell r="G1596">
            <v>0</v>
          </cell>
          <cell r="H1596"/>
        </row>
        <row r="1597">
          <cell r="A1597">
            <v>0</v>
          </cell>
          <cell r="B1597">
            <v>0</v>
          </cell>
          <cell r="C1597">
            <v>0</v>
          </cell>
          <cell r="D1597">
            <v>0</v>
          </cell>
          <cell r="E1597">
            <v>0</v>
          </cell>
          <cell r="F1597">
            <v>0</v>
          </cell>
          <cell r="G1597">
            <v>0</v>
          </cell>
          <cell r="H1597"/>
        </row>
        <row r="1598">
          <cell r="A1598">
            <v>0</v>
          </cell>
          <cell r="B1598">
            <v>0</v>
          </cell>
          <cell r="C1598">
            <v>0</v>
          </cell>
          <cell r="D1598">
            <v>0</v>
          </cell>
          <cell r="E1598">
            <v>0</v>
          </cell>
          <cell r="F1598">
            <v>0</v>
          </cell>
          <cell r="G1598">
            <v>0</v>
          </cell>
          <cell r="H1598"/>
        </row>
        <row r="1599">
          <cell r="A1599">
            <v>0</v>
          </cell>
          <cell r="B1599">
            <v>0</v>
          </cell>
          <cell r="C1599">
            <v>0</v>
          </cell>
          <cell r="D1599">
            <v>0</v>
          </cell>
          <cell r="E1599">
            <v>0</v>
          </cell>
          <cell r="F1599">
            <v>0</v>
          </cell>
          <cell r="G1599">
            <v>0</v>
          </cell>
          <cell r="H1599"/>
        </row>
        <row r="1600">
          <cell r="A1600">
            <v>0</v>
          </cell>
          <cell r="B1600">
            <v>0</v>
          </cell>
          <cell r="C1600">
            <v>0</v>
          </cell>
          <cell r="D1600">
            <v>0</v>
          </cell>
          <cell r="E1600">
            <v>0</v>
          </cell>
          <cell r="F1600">
            <v>0</v>
          </cell>
          <cell r="G1600">
            <v>0</v>
          </cell>
          <cell r="H1600"/>
        </row>
        <row r="1601">
          <cell r="A1601">
            <v>0</v>
          </cell>
          <cell r="B1601">
            <v>0</v>
          </cell>
          <cell r="C1601">
            <v>0</v>
          </cell>
          <cell r="D1601">
            <v>0</v>
          </cell>
          <cell r="E1601">
            <v>0</v>
          </cell>
          <cell r="F1601">
            <v>0</v>
          </cell>
          <cell r="G1601">
            <v>0</v>
          </cell>
          <cell r="H1601"/>
        </row>
        <row r="1602">
          <cell r="A1602">
            <v>0</v>
          </cell>
          <cell r="B1602">
            <v>0</v>
          </cell>
          <cell r="C1602">
            <v>0</v>
          </cell>
          <cell r="D1602">
            <v>0</v>
          </cell>
          <cell r="E1602">
            <v>0</v>
          </cell>
          <cell r="F1602">
            <v>0</v>
          </cell>
          <cell r="G1602">
            <v>0</v>
          </cell>
          <cell r="H1602"/>
        </row>
        <row r="1603">
          <cell r="A1603">
            <v>0</v>
          </cell>
          <cell r="B1603">
            <v>0</v>
          </cell>
          <cell r="C1603">
            <v>0</v>
          </cell>
          <cell r="D1603">
            <v>0</v>
          </cell>
          <cell r="E1603">
            <v>0</v>
          </cell>
          <cell r="F1603">
            <v>0</v>
          </cell>
          <cell r="G1603">
            <v>0</v>
          </cell>
          <cell r="H1603"/>
        </row>
        <row r="1604">
          <cell r="A1604">
            <v>0</v>
          </cell>
          <cell r="B1604">
            <v>0</v>
          </cell>
          <cell r="C1604">
            <v>0</v>
          </cell>
          <cell r="D1604">
            <v>0</v>
          </cell>
          <cell r="E1604">
            <v>0</v>
          </cell>
          <cell r="F1604">
            <v>0</v>
          </cell>
          <cell r="G1604">
            <v>0</v>
          </cell>
          <cell r="H1604"/>
        </row>
        <row r="1605">
          <cell r="A1605">
            <v>0</v>
          </cell>
          <cell r="B1605">
            <v>0</v>
          </cell>
          <cell r="C1605">
            <v>0</v>
          </cell>
          <cell r="D1605">
            <v>0</v>
          </cell>
          <cell r="E1605">
            <v>0</v>
          </cell>
          <cell r="F1605">
            <v>0</v>
          </cell>
          <cell r="G1605">
            <v>0</v>
          </cell>
          <cell r="H1605"/>
        </row>
        <row r="1606">
          <cell r="A1606">
            <v>0</v>
          </cell>
          <cell r="B1606">
            <v>0</v>
          </cell>
          <cell r="C1606">
            <v>0</v>
          </cell>
          <cell r="D1606">
            <v>0</v>
          </cell>
          <cell r="E1606">
            <v>0</v>
          </cell>
          <cell r="F1606">
            <v>0</v>
          </cell>
          <cell r="G1606">
            <v>0</v>
          </cell>
          <cell r="H1606"/>
        </row>
        <row r="1607">
          <cell r="A1607">
            <v>0</v>
          </cell>
          <cell r="B1607">
            <v>0</v>
          </cell>
          <cell r="C1607">
            <v>0</v>
          </cell>
          <cell r="D1607">
            <v>0</v>
          </cell>
          <cell r="E1607">
            <v>0</v>
          </cell>
          <cell r="F1607">
            <v>0</v>
          </cell>
          <cell r="G1607">
            <v>0</v>
          </cell>
          <cell r="H1607"/>
        </row>
        <row r="1608">
          <cell r="A1608" t="str">
            <v>ITEM  - PÁGINA 1</v>
          </cell>
          <cell r="B1608">
            <v>0</v>
          </cell>
          <cell r="C1608">
            <v>0</v>
          </cell>
          <cell r="D1608">
            <v>0</v>
          </cell>
          <cell r="E1608">
            <v>0</v>
          </cell>
          <cell r="F1608">
            <v>0</v>
          </cell>
          <cell r="G1608">
            <v>0</v>
          </cell>
          <cell r="H1608">
            <v>0</v>
          </cell>
        </row>
        <row r="1609">
          <cell r="A1609">
            <v>0</v>
          </cell>
          <cell r="B1609">
            <v>0</v>
          </cell>
          <cell r="C1609">
            <v>0</v>
          </cell>
          <cell r="D1609">
            <v>0</v>
          </cell>
          <cell r="E1609">
            <v>0</v>
          </cell>
          <cell r="F1609">
            <v>0</v>
          </cell>
          <cell r="G1609">
            <v>0</v>
          </cell>
          <cell r="H1609"/>
        </row>
        <row r="1610">
          <cell r="A1610">
            <v>0</v>
          </cell>
          <cell r="B1610">
            <v>0</v>
          </cell>
          <cell r="C1610">
            <v>0</v>
          </cell>
          <cell r="D1610">
            <v>0</v>
          </cell>
          <cell r="E1610">
            <v>0</v>
          </cell>
          <cell r="F1610">
            <v>0</v>
          </cell>
          <cell r="G1610">
            <v>0</v>
          </cell>
          <cell r="H1610"/>
        </row>
        <row r="1611">
          <cell r="A1611">
            <v>0</v>
          </cell>
          <cell r="B1611">
            <v>0</v>
          </cell>
          <cell r="C1611">
            <v>0</v>
          </cell>
          <cell r="D1611">
            <v>0</v>
          </cell>
          <cell r="E1611">
            <v>0</v>
          </cell>
          <cell r="F1611">
            <v>0</v>
          </cell>
          <cell r="G1611">
            <v>0</v>
          </cell>
          <cell r="H1611"/>
        </row>
        <row r="1612">
          <cell r="A1612">
            <v>0</v>
          </cell>
          <cell r="B1612">
            <v>0</v>
          </cell>
          <cell r="C1612">
            <v>0</v>
          </cell>
          <cell r="D1612">
            <v>0</v>
          </cell>
          <cell r="E1612">
            <v>0</v>
          </cell>
          <cell r="F1612">
            <v>0</v>
          </cell>
          <cell r="G1612">
            <v>0</v>
          </cell>
          <cell r="H1612"/>
        </row>
        <row r="1613">
          <cell r="A1613">
            <v>0</v>
          </cell>
          <cell r="B1613">
            <v>0</v>
          </cell>
          <cell r="C1613">
            <v>0</v>
          </cell>
          <cell r="D1613">
            <v>0</v>
          </cell>
          <cell r="E1613">
            <v>0</v>
          </cell>
          <cell r="F1613">
            <v>0</v>
          </cell>
          <cell r="G1613">
            <v>0</v>
          </cell>
          <cell r="H1613"/>
        </row>
        <row r="1614">
          <cell r="A1614">
            <v>0</v>
          </cell>
          <cell r="B1614">
            <v>0</v>
          </cell>
          <cell r="C1614">
            <v>0</v>
          </cell>
          <cell r="D1614">
            <v>0</v>
          </cell>
          <cell r="E1614">
            <v>0</v>
          </cell>
          <cell r="F1614">
            <v>0</v>
          </cell>
          <cell r="G1614">
            <v>0</v>
          </cell>
          <cell r="H1614"/>
        </row>
        <row r="1615">
          <cell r="A1615">
            <v>0</v>
          </cell>
          <cell r="B1615">
            <v>0</v>
          </cell>
          <cell r="C1615">
            <v>0</v>
          </cell>
          <cell r="D1615">
            <v>0</v>
          </cell>
          <cell r="E1615">
            <v>0</v>
          </cell>
          <cell r="F1615">
            <v>0</v>
          </cell>
          <cell r="G1615">
            <v>0</v>
          </cell>
          <cell r="H1615"/>
        </row>
        <row r="1616">
          <cell r="A1616">
            <v>0</v>
          </cell>
          <cell r="B1616">
            <v>0</v>
          </cell>
          <cell r="C1616">
            <v>0</v>
          </cell>
          <cell r="D1616">
            <v>0</v>
          </cell>
          <cell r="E1616">
            <v>0</v>
          </cell>
          <cell r="F1616">
            <v>0</v>
          </cell>
          <cell r="G1616">
            <v>0</v>
          </cell>
          <cell r="H1616"/>
        </row>
        <row r="1617">
          <cell r="A1617">
            <v>0</v>
          </cell>
          <cell r="B1617">
            <v>0</v>
          </cell>
          <cell r="C1617">
            <v>0</v>
          </cell>
          <cell r="D1617">
            <v>0</v>
          </cell>
          <cell r="E1617">
            <v>0</v>
          </cell>
          <cell r="F1617">
            <v>0</v>
          </cell>
          <cell r="G1617">
            <v>0</v>
          </cell>
          <cell r="H1617"/>
        </row>
        <row r="1618">
          <cell r="A1618">
            <v>0</v>
          </cell>
          <cell r="B1618">
            <v>0</v>
          </cell>
          <cell r="C1618">
            <v>0</v>
          </cell>
          <cell r="D1618">
            <v>0</v>
          </cell>
          <cell r="E1618">
            <v>0</v>
          </cell>
          <cell r="F1618">
            <v>0</v>
          </cell>
          <cell r="G1618">
            <v>0</v>
          </cell>
          <cell r="H1618"/>
        </row>
        <row r="1619">
          <cell r="A1619">
            <v>0</v>
          </cell>
          <cell r="B1619">
            <v>0</v>
          </cell>
          <cell r="C1619">
            <v>0</v>
          </cell>
          <cell r="D1619">
            <v>0</v>
          </cell>
          <cell r="E1619">
            <v>0</v>
          </cell>
          <cell r="F1619">
            <v>0</v>
          </cell>
          <cell r="G1619">
            <v>0</v>
          </cell>
          <cell r="H1619"/>
        </row>
        <row r="1620">
          <cell r="A1620">
            <v>0</v>
          </cell>
          <cell r="B1620">
            <v>0</v>
          </cell>
          <cell r="C1620">
            <v>0</v>
          </cell>
          <cell r="D1620">
            <v>0</v>
          </cell>
          <cell r="E1620">
            <v>0</v>
          </cell>
          <cell r="F1620">
            <v>0</v>
          </cell>
          <cell r="G1620">
            <v>0</v>
          </cell>
          <cell r="H1620"/>
        </row>
        <row r="1621">
          <cell r="A1621">
            <v>0</v>
          </cell>
          <cell r="B1621">
            <v>0</v>
          </cell>
          <cell r="C1621">
            <v>0</v>
          </cell>
          <cell r="D1621">
            <v>0</v>
          </cell>
          <cell r="E1621">
            <v>0</v>
          </cell>
          <cell r="F1621">
            <v>0</v>
          </cell>
          <cell r="G1621">
            <v>0</v>
          </cell>
          <cell r="H1621"/>
        </row>
        <row r="1622">
          <cell r="A1622">
            <v>0</v>
          </cell>
          <cell r="B1622">
            <v>0</v>
          </cell>
          <cell r="C1622">
            <v>0</v>
          </cell>
          <cell r="D1622">
            <v>0</v>
          </cell>
          <cell r="E1622">
            <v>0</v>
          </cell>
          <cell r="F1622">
            <v>0</v>
          </cell>
          <cell r="G1622">
            <v>0</v>
          </cell>
          <cell r="H1622"/>
        </row>
        <row r="1623">
          <cell r="A1623">
            <v>0</v>
          </cell>
          <cell r="B1623">
            <v>0</v>
          </cell>
          <cell r="C1623">
            <v>0</v>
          </cell>
          <cell r="D1623">
            <v>0</v>
          </cell>
          <cell r="E1623">
            <v>0</v>
          </cell>
          <cell r="F1623">
            <v>0</v>
          </cell>
          <cell r="G1623">
            <v>0</v>
          </cell>
          <cell r="H1623"/>
        </row>
        <row r="1624">
          <cell r="A1624">
            <v>0</v>
          </cell>
          <cell r="B1624">
            <v>0</v>
          </cell>
          <cell r="C1624">
            <v>0</v>
          </cell>
          <cell r="D1624">
            <v>0</v>
          </cell>
          <cell r="E1624">
            <v>0</v>
          </cell>
          <cell r="F1624">
            <v>0</v>
          </cell>
          <cell r="G1624">
            <v>0</v>
          </cell>
          <cell r="H1624"/>
        </row>
        <row r="1625">
          <cell r="A1625">
            <v>0</v>
          </cell>
          <cell r="B1625">
            <v>0</v>
          </cell>
          <cell r="C1625">
            <v>0</v>
          </cell>
          <cell r="D1625">
            <v>0</v>
          </cell>
          <cell r="E1625">
            <v>0</v>
          </cell>
          <cell r="F1625">
            <v>0</v>
          </cell>
          <cell r="G1625">
            <v>0</v>
          </cell>
          <cell r="H1625"/>
        </row>
        <row r="1626">
          <cell r="A1626" t="str">
            <v xml:space="preserve">TOTAL CANTIDAD ITEM </v>
          </cell>
          <cell r="B1626">
            <v>0</v>
          </cell>
          <cell r="C1626">
            <v>0</v>
          </cell>
          <cell r="D1626">
            <v>0</v>
          </cell>
          <cell r="E1626">
            <v>0</v>
          </cell>
          <cell r="F1626">
            <v>0</v>
          </cell>
          <cell r="G1626">
            <v>0</v>
          </cell>
          <cell r="H1626"/>
        </row>
        <row r="1627">
          <cell r="A1627" t="str">
            <v>INSERTE PLANO, GRÁFICO O ESQUEMA AQUÍ</v>
          </cell>
          <cell r="B1627">
            <v>0</v>
          </cell>
          <cell r="C1627">
            <v>0</v>
          </cell>
          <cell r="D1627">
            <v>0</v>
          </cell>
          <cell r="E1627">
            <v>0</v>
          </cell>
          <cell r="F1627">
            <v>0</v>
          </cell>
          <cell r="G1627">
            <v>0</v>
          </cell>
          <cell r="H1627">
            <v>0</v>
          </cell>
        </row>
        <row r="1628">
          <cell r="A1628">
            <v>0</v>
          </cell>
          <cell r="B1628">
            <v>0</v>
          </cell>
          <cell r="C1628">
            <v>0</v>
          </cell>
          <cell r="D1628">
            <v>0</v>
          </cell>
          <cell r="E1628">
            <v>0</v>
          </cell>
          <cell r="F1628">
            <v>0</v>
          </cell>
          <cell r="G1628">
            <v>0</v>
          </cell>
          <cell r="H1628">
            <v>0</v>
          </cell>
        </row>
        <row r="1629">
          <cell r="A1629">
            <v>0</v>
          </cell>
          <cell r="B1629">
            <v>0</v>
          </cell>
          <cell r="C1629">
            <v>0</v>
          </cell>
          <cell r="D1629">
            <v>0</v>
          </cell>
          <cell r="E1629">
            <v>0</v>
          </cell>
          <cell r="F1629">
            <v>0</v>
          </cell>
          <cell r="G1629">
            <v>0</v>
          </cell>
          <cell r="H1629">
            <v>0</v>
          </cell>
        </row>
        <row r="1630">
          <cell r="A1630">
            <v>0</v>
          </cell>
          <cell r="B1630">
            <v>0</v>
          </cell>
          <cell r="C1630">
            <v>0</v>
          </cell>
          <cell r="D1630">
            <v>0</v>
          </cell>
          <cell r="E1630">
            <v>0</v>
          </cell>
          <cell r="F1630">
            <v>0</v>
          </cell>
          <cell r="G1630">
            <v>0</v>
          </cell>
          <cell r="H1630">
            <v>0</v>
          </cell>
        </row>
        <row r="1631">
          <cell r="A1631">
            <v>0</v>
          </cell>
          <cell r="B1631">
            <v>0</v>
          </cell>
          <cell r="C1631">
            <v>0</v>
          </cell>
          <cell r="D1631">
            <v>0</v>
          </cell>
          <cell r="E1631">
            <v>0</v>
          </cell>
          <cell r="F1631">
            <v>0</v>
          </cell>
          <cell r="G1631">
            <v>0</v>
          </cell>
          <cell r="H1631">
            <v>0</v>
          </cell>
        </row>
        <row r="1632">
          <cell r="A1632">
            <v>0</v>
          </cell>
          <cell r="B1632">
            <v>0</v>
          </cell>
          <cell r="C1632">
            <v>0</v>
          </cell>
          <cell r="D1632">
            <v>0</v>
          </cell>
          <cell r="E1632">
            <v>0</v>
          </cell>
          <cell r="F1632">
            <v>0</v>
          </cell>
          <cell r="G1632">
            <v>0</v>
          </cell>
          <cell r="H1632">
            <v>0</v>
          </cell>
        </row>
        <row r="1633">
          <cell r="A1633">
            <v>0</v>
          </cell>
          <cell r="B1633">
            <v>0</v>
          </cell>
          <cell r="C1633">
            <v>0</v>
          </cell>
          <cell r="D1633">
            <v>0</v>
          </cell>
          <cell r="E1633">
            <v>0</v>
          </cell>
          <cell r="F1633">
            <v>0</v>
          </cell>
          <cell r="G1633">
            <v>0</v>
          </cell>
          <cell r="H1633">
            <v>0</v>
          </cell>
        </row>
        <row r="1634">
          <cell r="A1634">
            <v>0</v>
          </cell>
          <cell r="B1634">
            <v>0</v>
          </cell>
          <cell r="C1634">
            <v>0</v>
          </cell>
          <cell r="D1634">
            <v>0</v>
          </cell>
          <cell r="E1634">
            <v>0</v>
          </cell>
          <cell r="F1634">
            <v>0</v>
          </cell>
          <cell r="G1634">
            <v>0</v>
          </cell>
          <cell r="H1634">
            <v>0</v>
          </cell>
        </row>
        <row r="1635">
          <cell r="A1635">
            <v>0</v>
          </cell>
          <cell r="B1635">
            <v>0</v>
          </cell>
          <cell r="C1635">
            <v>0</v>
          </cell>
          <cell r="D1635">
            <v>0</v>
          </cell>
          <cell r="E1635">
            <v>0</v>
          </cell>
          <cell r="F1635">
            <v>0</v>
          </cell>
          <cell r="G1635">
            <v>0</v>
          </cell>
          <cell r="H1635">
            <v>0</v>
          </cell>
        </row>
        <row r="1636">
          <cell r="A1636">
            <v>0</v>
          </cell>
          <cell r="B1636">
            <v>0</v>
          </cell>
          <cell r="C1636">
            <v>0</v>
          </cell>
          <cell r="D1636">
            <v>0</v>
          </cell>
          <cell r="E1636">
            <v>0</v>
          </cell>
          <cell r="F1636">
            <v>0</v>
          </cell>
          <cell r="G1636">
            <v>0</v>
          </cell>
          <cell r="H1636">
            <v>0</v>
          </cell>
        </row>
        <row r="1637">
          <cell r="A1637">
            <v>0</v>
          </cell>
          <cell r="B1637">
            <v>0</v>
          </cell>
          <cell r="C1637">
            <v>0</v>
          </cell>
          <cell r="D1637">
            <v>0</v>
          </cell>
          <cell r="E1637">
            <v>0</v>
          </cell>
          <cell r="F1637">
            <v>0</v>
          </cell>
          <cell r="G1637">
            <v>0</v>
          </cell>
          <cell r="H1637">
            <v>0</v>
          </cell>
        </row>
        <row r="1638">
          <cell r="A1638">
            <v>0</v>
          </cell>
          <cell r="B1638">
            <v>0</v>
          </cell>
          <cell r="C1638">
            <v>0</v>
          </cell>
          <cell r="D1638">
            <v>0</v>
          </cell>
          <cell r="E1638">
            <v>0</v>
          </cell>
          <cell r="F1638">
            <v>0</v>
          </cell>
          <cell r="G1638">
            <v>0</v>
          </cell>
          <cell r="H1638">
            <v>0</v>
          </cell>
        </row>
        <row r="1639">
          <cell r="A1639">
            <v>0</v>
          </cell>
          <cell r="B1639">
            <v>0</v>
          </cell>
          <cell r="C1639">
            <v>0</v>
          </cell>
          <cell r="D1639">
            <v>0</v>
          </cell>
          <cell r="E1639">
            <v>0</v>
          </cell>
          <cell r="F1639">
            <v>0</v>
          </cell>
          <cell r="G1639">
            <v>0</v>
          </cell>
          <cell r="H1639">
            <v>0</v>
          </cell>
        </row>
        <row r="1640">
          <cell r="A1640">
            <v>0</v>
          </cell>
          <cell r="B1640">
            <v>0</v>
          </cell>
          <cell r="C1640">
            <v>0</v>
          </cell>
          <cell r="D1640">
            <v>0</v>
          </cell>
          <cell r="E1640">
            <v>0</v>
          </cell>
          <cell r="F1640">
            <v>0</v>
          </cell>
          <cell r="G1640">
            <v>0</v>
          </cell>
          <cell r="H1640">
            <v>0</v>
          </cell>
        </row>
        <row r="1641">
          <cell r="A1641">
            <v>0</v>
          </cell>
          <cell r="B1641">
            <v>0</v>
          </cell>
          <cell r="C1641">
            <v>0</v>
          </cell>
          <cell r="D1641">
            <v>0</v>
          </cell>
          <cell r="E1641">
            <v>0</v>
          </cell>
          <cell r="F1641">
            <v>0</v>
          </cell>
          <cell r="G1641">
            <v>0</v>
          </cell>
          <cell r="H1641">
            <v>0</v>
          </cell>
        </row>
        <row r="1642">
          <cell r="A1642">
            <v>0</v>
          </cell>
          <cell r="B1642">
            <v>0</v>
          </cell>
          <cell r="C1642">
            <v>0</v>
          </cell>
          <cell r="D1642">
            <v>0</v>
          </cell>
          <cell r="E1642">
            <v>0</v>
          </cell>
          <cell r="F1642">
            <v>0</v>
          </cell>
          <cell r="G1642">
            <v>0</v>
          </cell>
          <cell r="H1642">
            <v>0</v>
          </cell>
        </row>
        <row r="1643">
          <cell r="A1643">
            <v>0</v>
          </cell>
          <cell r="B1643">
            <v>0</v>
          </cell>
          <cell r="C1643">
            <v>0</v>
          </cell>
          <cell r="D1643">
            <v>0</v>
          </cell>
          <cell r="E1643">
            <v>0</v>
          </cell>
          <cell r="F1643">
            <v>0</v>
          </cell>
          <cell r="G1643">
            <v>0</v>
          </cell>
          <cell r="H1643">
            <v>0</v>
          </cell>
        </row>
        <row r="1644">
          <cell r="A1644">
            <v>0</v>
          </cell>
          <cell r="B1644">
            <v>0</v>
          </cell>
          <cell r="C1644">
            <v>0</v>
          </cell>
          <cell r="D1644">
            <v>0</v>
          </cell>
          <cell r="E1644">
            <v>0</v>
          </cell>
          <cell r="F1644">
            <v>0</v>
          </cell>
          <cell r="G1644">
            <v>0</v>
          </cell>
          <cell r="H1644">
            <v>0</v>
          </cell>
        </row>
        <row r="1645">
          <cell r="A1645">
            <v>0</v>
          </cell>
          <cell r="B1645">
            <v>0</v>
          </cell>
          <cell r="C1645">
            <v>0</v>
          </cell>
          <cell r="D1645">
            <v>0</v>
          </cell>
          <cell r="E1645">
            <v>0</v>
          </cell>
          <cell r="F1645">
            <v>0</v>
          </cell>
          <cell r="G1645">
            <v>0</v>
          </cell>
          <cell r="H1645">
            <v>0</v>
          </cell>
        </row>
        <row r="1646">
          <cell r="A1646">
            <v>0</v>
          </cell>
          <cell r="B1646">
            <v>0</v>
          </cell>
          <cell r="C1646">
            <v>0</v>
          </cell>
          <cell r="D1646">
            <v>0</v>
          </cell>
          <cell r="E1646">
            <v>0</v>
          </cell>
          <cell r="F1646">
            <v>0</v>
          </cell>
          <cell r="G1646">
            <v>0</v>
          </cell>
          <cell r="H1646">
            <v>0</v>
          </cell>
        </row>
        <row r="1647">
          <cell r="A1647">
            <v>0</v>
          </cell>
          <cell r="C1647">
            <v>0</v>
          </cell>
          <cell r="D1647">
            <v>0</v>
          </cell>
          <cell r="E1647">
            <v>0</v>
          </cell>
          <cell r="F1647">
            <v>0</v>
          </cell>
          <cell r="G1647">
            <v>0</v>
          </cell>
        </row>
        <row r="1648">
          <cell r="A1648">
            <v>0</v>
          </cell>
          <cell r="C1648">
            <v>0</v>
          </cell>
          <cell r="D1648">
            <v>0</v>
          </cell>
          <cell r="E1648">
            <v>0</v>
          </cell>
          <cell r="F1648">
            <v>0</v>
          </cell>
          <cell r="G1648">
            <v>0</v>
          </cell>
        </row>
        <row r="1649">
          <cell r="A1649">
            <v>0</v>
          </cell>
          <cell r="B1649">
            <v>0</v>
          </cell>
          <cell r="C1649">
            <v>0</v>
          </cell>
          <cell r="D1649">
            <v>0</v>
          </cell>
          <cell r="E1649">
            <v>0</v>
          </cell>
          <cell r="F1649">
            <v>0</v>
          </cell>
          <cell r="G1649">
            <v>0</v>
          </cell>
        </row>
        <row r="1650">
          <cell r="A1650">
            <v>0</v>
          </cell>
          <cell r="B1650" t="str">
            <v>OVIDIO HURTADO MOSQUERA</v>
          </cell>
          <cell r="C1650">
            <v>0</v>
          </cell>
          <cell r="D1650">
            <v>0</v>
          </cell>
          <cell r="E1650">
            <v>0</v>
          </cell>
          <cell r="F1650">
            <v>0</v>
          </cell>
          <cell r="G1650">
            <v>0</v>
          </cell>
        </row>
        <row r="1651">
          <cell r="A1651">
            <v>0</v>
          </cell>
          <cell r="B1651" t="str">
            <v>Consultor</v>
          </cell>
          <cell r="C1651">
            <v>0</v>
          </cell>
          <cell r="D1651">
            <v>0</v>
          </cell>
          <cell r="E1651">
            <v>0</v>
          </cell>
          <cell r="F1651">
            <v>0</v>
          </cell>
          <cell r="G1651">
            <v>0</v>
          </cell>
        </row>
        <row r="1652">
          <cell r="A1652">
            <v>0</v>
          </cell>
          <cell r="B1652" t="str">
            <v>Consultor</v>
          </cell>
          <cell r="C1652">
            <v>0</v>
          </cell>
          <cell r="D1652">
            <v>0</v>
          </cell>
          <cell r="E1652">
            <v>0</v>
          </cell>
          <cell r="F1652">
            <v>0</v>
          </cell>
          <cell r="G1652">
            <v>0</v>
          </cell>
        </row>
        <row r="1653">
          <cell r="A1653">
            <v>0</v>
          </cell>
          <cell r="B1653" t="str">
            <v>M.P. 05202-260189 ANT</v>
          </cell>
          <cell r="C1653" t="str">
            <v>ITEM  - PÁGINA 2</v>
          </cell>
          <cell r="D1653">
            <v>0</v>
          </cell>
          <cell r="E1653">
            <v>0</v>
          </cell>
          <cell r="F1653">
            <v>0</v>
          </cell>
          <cell r="G1653">
            <v>0</v>
          </cell>
          <cell r="H1653">
            <v>0</v>
          </cell>
        </row>
        <row r="1654">
          <cell r="A1654" t="str">
            <v>DEPARTAMENTO DE ANTIOQUIA</v>
          </cell>
          <cell r="B1654">
            <v>0</v>
          </cell>
          <cell r="C1654">
            <v>0</v>
          </cell>
          <cell r="D1654">
            <v>0</v>
          </cell>
          <cell r="E1654">
            <v>0</v>
          </cell>
          <cell r="F1654">
            <v>0</v>
          </cell>
          <cell r="G1654">
            <v>0</v>
          </cell>
          <cell r="H1654">
            <v>0</v>
          </cell>
        </row>
        <row r="1655">
          <cell r="A1655" t="str">
            <v>MUNICIPIO DE SAN VICENTE FERRER</v>
          </cell>
          <cell r="B1655">
            <v>0</v>
          </cell>
          <cell r="C1655">
            <v>0</v>
          </cell>
          <cell r="D1655">
            <v>0</v>
          </cell>
          <cell r="E1655">
            <v>0</v>
          </cell>
          <cell r="F1655">
            <v>0</v>
          </cell>
          <cell r="G1655">
            <v>0</v>
          </cell>
          <cell r="H1655">
            <v>0</v>
          </cell>
        </row>
        <row r="1656">
          <cell r="A1656" t="str">
            <v>PROYECTO:  INTERVENCION DE CALLEJONES EN LA ZONA URBANA DEL MUNICIPIO SAN VICENTE FERRER_CALLEJÓN 01-COCIACA</v>
          </cell>
          <cell r="B1656">
            <v>0</v>
          </cell>
          <cell r="C1656">
            <v>0</v>
          </cell>
          <cell r="D1656">
            <v>0</v>
          </cell>
          <cell r="E1656">
            <v>0</v>
          </cell>
          <cell r="F1656">
            <v>0</v>
          </cell>
          <cell r="G1656">
            <v>0</v>
          </cell>
          <cell r="H1656">
            <v>0</v>
          </cell>
        </row>
        <row r="1657">
          <cell r="A1657">
            <v>0</v>
          </cell>
          <cell r="C1657">
            <v>0</v>
          </cell>
          <cell r="D1657">
            <v>0</v>
          </cell>
          <cell r="E1657">
            <v>0</v>
          </cell>
          <cell r="F1657">
            <v>0</v>
          </cell>
          <cell r="G1657">
            <v>0</v>
          </cell>
          <cell r="H1657">
            <v>0</v>
          </cell>
        </row>
        <row r="1658">
          <cell r="A1658" t="str">
            <v>MEMORIAS DE OBRA</v>
          </cell>
          <cell r="B1658">
            <v>0</v>
          </cell>
          <cell r="C1658">
            <v>0</v>
          </cell>
          <cell r="D1658">
            <v>0</v>
          </cell>
          <cell r="E1658">
            <v>0</v>
          </cell>
          <cell r="F1658">
            <v>0</v>
          </cell>
          <cell r="G1658">
            <v>0</v>
          </cell>
          <cell r="H1658">
            <v>0</v>
          </cell>
        </row>
        <row r="1660">
          <cell r="A1660" t="str">
            <v>ITEM</v>
          </cell>
          <cell r="B1660" t="str">
            <v>DESCRIPCIÓN</v>
          </cell>
          <cell r="C1660">
            <v>0</v>
          </cell>
          <cell r="D1660">
            <v>0</v>
          </cell>
          <cell r="E1660">
            <v>0</v>
          </cell>
          <cell r="F1660">
            <v>0</v>
          </cell>
          <cell r="G1660" t="str">
            <v>UNIDAD</v>
          </cell>
          <cell r="H1660" t="str">
            <v>CANTIDAD</v>
          </cell>
        </row>
        <row r="1661">
          <cell r="A1661">
            <v>0</v>
          </cell>
          <cell r="B1661"/>
          <cell r="C1661">
            <v>0</v>
          </cell>
          <cell r="D1661">
            <v>0</v>
          </cell>
          <cell r="E1661">
            <v>0</v>
          </cell>
          <cell r="F1661">
            <v>0</v>
          </cell>
          <cell r="G1661"/>
          <cell r="H1661"/>
        </row>
        <row r="1662">
          <cell r="A1662">
            <v>0</v>
          </cell>
          <cell r="B1662">
            <v>0</v>
          </cell>
          <cell r="C1662">
            <v>0</v>
          </cell>
          <cell r="D1662">
            <v>0</v>
          </cell>
          <cell r="E1662">
            <v>0</v>
          </cell>
          <cell r="F1662">
            <v>0</v>
          </cell>
          <cell r="G1662">
            <v>0</v>
          </cell>
        </row>
        <row r="1663">
          <cell r="A1663" t="str">
            <v>DETALLE</v>
          </cell>
          <cell r="B1663">
            <v>0</v>
          </cell>
          <cell r="C1663" t="str">
            <v>FACTOR</v>
          </cell>
          <cell r="D1663" t="str">
            <v>CANTIDAD</v>
          </cell>
          <cell r="E1663" t="str">
            <v>A (ML)</v>
          </cell>
          <cell r="F1663" t="str">
            <v>B (M2)</v>
          </cell>
          <cell r="G1663" t="str">
            <v>C (M3)</v>
          </cell>
          <cell r="H1663" t="str">
            <v>TOTAL</v>
          </cell>
        </row>
        <row r="1664">
          <cell r="A1664">
            <v>0</v>
          </cell>
          <cell r="B1664">
            <v>0</v>
          </cell>
          <cell r="C1664">
            <v>0</v>
          </cell>
          <cell r="D1664">
            <v>0</v>
          </cell>
          <cell r="E1664">
            <v>0</v>
          </cell>
          <cell r="F1664">
            <v>0</v>
          </cell>
          <cell r="G1664">
            <v>0</v>
          </cell>
          <cell r="H1664"/>
        </row>
        <row r="1665">
          <cell r="A1665">
            <v>0</v>
          </cell>
          <cell r="B1665">
            <v>0</v>
          </cell>
          <cell r="C1665">
            <v>0</v>
          </cell>
          <cell r="D1665">
            <v>0</v>
          </cell>
          <cell r="E1665">
            <v>0</v>
          </cell>
          <cell r="F1665">
            <v>0</v>
          </cell>
          <cell r="G1665">
            <v>0</v>
          </cell>
          <cell r="H1665"/>
        </row>
        <row r="1666">
          <cell r="A1666">
            <v>0</v>
          </cell>
          <cell r="B1666">
            <v>0</v>
          </cell>
          <cell r="C1666">
            <v>0</v>
          </cell>
          <cell r="D1666">
            <v>0</v>
          </cell>
          <cell r="E1666">
            <v>0</v>
          </cell>
          <cell r="F1666">
            <v>0</v>
          </cell>
          <cell r="G1666">
            <v>0</v>
          </cell>
          <cell r="H1666"/>
        </row>
        <row r="1667">
          <cell r="A1667">
            <v>0</v>
          </cell>
          <cell r="B1667">
            <v>0</v>
          </cell>
          <cell r="C1667">
            <v>0</v>
          </cell>
          <cell r="D1667">
            <v>0</v>
          </cell>
          <cell r="E1667">
            <v>0</v>
          </cell>
          <cell r="F1667">
            <v>0</v>
          </cell>
          <cell r="G1667">
            <v>0</v>
          </cell>
          <cell r="H1667"/>
        </row>
        <row r="1668">
          <cell r="A1668">
            <v>0</v>
          </cell>
          <cell r="B1668">
            <v>0</v>
          </cell>
          <cell r="C1668">
            <v>0</v>
          </cell>
          <cell r="D1668">
            <v>0</v>
          </cell>
          <cell r="E1668">
            <v>0</v>
          </cell>
          <cell r="F1668">
            <v>0</v>
          </cell>
          <cell r="G1668">
            <v>0</v>
          </cell>
          <cell r="H1668"/>
        </row>
        <row r="1669">
          <cell r="A1669">
            <v>0</v>
          </cell>
          <cell r="B1669">
            <v>0</v>
          </cell>
          <cell r="C1669">
            <v>0</v>
          </cell>
          <cell r="D1669">
            <v>0</v>
          </cell>
          <cell r="E1669">
            <v>0</v>
          </cell>
          <cell r="F1669">
            <v>0</v>
          </cell>
          <cell r="G1669">
            <v>0</v>
          </cell>
          <cell r="H1669"/>
        </row>
        <row r="1670">
          <cell r="A1670">
            <v>0</v>
          </cell>
          <cell r="B1670">
            <v>0</v>
          </cell>
          <cell r="C1670">
            <v>0</v>
          </cell>
          <cell r="D1670">
            <v>0</v>
          </cell>
          <cell r="E1670">
            <v>0</v>
          </cell>
          <cell r="F1670">
            <v>0</v>
          </cell>
          <cell r="G1670">
            <v>0</v>
          </cell>
          <cell r="H1670"/>
        </row>
        <row r="1671">
          <cell r="A1671">
            <v>0</v>
          </cell>
          <cell r="B1671">
            <v>0</v>
          </cell>
          <cell r="C1671">
            <v>0</v>
          </cell>
          <cell r="D1671">
            <v>0</v>
          </cell>
          <cell r="E1671">
            <v>0</v>
          </cell>
          <cell r="F1671">
            <v>0</v>
          </cell>
          <cell r="G1671">
            <v>0</v>
          </cell>
          <cell r="H1671"/>
        </row>
        <row r="1672">
          <cell r="A1672">
            <v>0</v>
          </cell>
          <cell r="B1672">
            <v>0</v>
          </cell>
          <cell r="C1672">
            <v>0</v>
          </cell>
          <cell r="D1672">
            <v>0</v>
          </cell>
          <cell r="E1672">
            <v>0</v>
          </cell>
          <cell r="F1672">
            <v>0</v>
          </cell>
          <cell r="G1672">
            <v>0</v>
          </cell>
          <cell r="H1672"/>
        </row>
        <row r="1673">
          <cell r="A1673">
            <v>0</v>
          </cell>
          <cell r="B1673">
            <v>0</v>
          </cell>
          <cell r="C1673">
            <v>0</v>
          </cell>
          <cell r="D1673">
            <v>0</v>
          </cell>
          <cell r="E1673">
            <v>0</v>
          </cell>
          <cell r="F1673">
            <v>0</v>
          </cell>
          <cell r="G1673">
            <v>0</v>
          </cell>
          <cell r="H1673"/>
        </row>
        <row r="1674">
          <cell r="A1674">
            <v>0</v>
          </cell>
          <cell r="B1674">
            <v>0</v>
          </cell>
          <cell r="C1674">
            <v>0</v>
          </cell>
          <cell r="D1674">
            <v>0</v>
          </cell>
          <cell r="E1674">
            <v>0</v>
          </cell>
          <cell r="F1674">
            <v>0</v>
          </cell>
          <cell r="G1674">
            <v>0</v>
          </cell>
          <cell r="H1674"/>
        </row>
        <row r="1675">
          <cell r="A1675">
            <v>0</v>
          </cell>
          <cell r="B1675">
            <v>0</v>
          </cell>
          <cell r="C1675">
            <v>0</v>
          </cell>
          <cell r="D1675">
            <v>0</v>
          </cell>
          <cell r="E1675">
            <v>0</v>
          </cell>
          <cell r="F1675">
            <v>0</v>
          </cell>
          <cell r="G1675">
            <v>0</v>
          </cell>
          <cell r="H1675"/>
        </row>
        <row r="1676">
          <cell r="A1676">
            <v>0</v>
          </cell>
          <cell r="B1676">
            <v>0</v>
          </cell>
          <cell r="C1676">
            <v>0</v>
          </cell>
          <cell r="D1676">
            <v>0</v>
          </cell>
          <cell r="E1676">
            <v>0</v>
          </cell>
          <cell r="F1676">
            <v>0</v>
          </cell>
          <cell r="G1676">
            <v>0</v>
          </cell>
          <cell r="H1676"/>
        </row>
        <row r="1677">
          <cell r="A1677">
            <v>0</v>
          </cell>
          <cell r="B1677">
            <v>0</v>
          </cell>
          <cell r="C1677">
            <v>0</v>
          </cell>
          <cell r="D1677">
            <v>0</v>
          </cell>
          <cell r="E1677">
            <v>0</v>
          </cell>
          <cell r="F1677">
            <v>0</v>
          </cell>
          <cell r="G1677">
            <v>0</v>
          </cell>
          <cell r="H1677"/>
        </row>
        <row r="1678">
          <cell r="A1678">
            <v>0</v>
          </cell>
          <cell r="B1678">
            <v>0</v>
          </cell>
          <cell r="C1678">
            <v>0</v>
          </cell>
          <cell r="D1678">
            <v>0</v>
          </cell>
          <cell r="E1678">
            <v>0</v>
          </cell>
          <cell r="F1678">
            <v>0</v>
          </cell>
          <cell r="G1678">
            <v>0</v>
          </cell>
          <cell r="H1678"/>
        </row>
        <row r="1679">
          <cell r="A1679">
            <v>0</v>
          </cell>
          <cell r="B1679">
            <v>0</v>
          </cell>
          <cell r="C1679">
            <v>0</v>
          </cell>
          <cell r="D1679">
            <v>0</v>
          </cell>
          <cell r="E1679">
            <v>0</v>
          </cell>
          <cell r="F1679">
            <v>0</v>
          </cell>
          <cell r="G1679">
            <v>0</v>
          </cell>
          <cell r="H1679"/>
        </row>
        <row r="1680">
          <cell r="A1680">
            <v>0</v>
          </cell>
          <cell r="B1680">
            <v>0</v>
          </cell>
          <cell r="C1680">
            <v>0</v>
          </cell>
          <cell r="D1680">
            <v>0</v>
          </cell>
          <cell r="E1680">
            <v>0</v>
          </cell>
          <cell r="F1680">
            <v>0</v>
          </cell>
          <cell r="G1680">
            <v>0</v>
          </cell>
          <cell r="H1680"/>
        </row>
        <row r="1681">
          <cell r="A1681">
            <v>0</v>
          </cell>
          <cell r="B1681">
            <v>0</v>
          </cell>
          <cell r="C1681">
            <v>0</v>
          </cell>
          <cell r="D1681">
            <v>0</v>
          </cell>
          <cell r="E1681">
            <v>0</v>
          </cell>
          <cell r="F1681">
            <v>0</v>
          </cell>
          <cell r="G1681">
            <v>0</v>
          </cell>
          <cell r="H1681"/>
        </row>
        <row r="1682">
          <cell r="A1682">
            <v>0</v>
          </cell>
          <cell r="B1682">
            <v>0</v>
          </cell>
          <cell r="C1682">
            <v>0</v>
          </cell>
          <cell r="D1682">
            <v>0</v>
          </cell>
          <cell r="E1682">
            <v>0</v>
          </cell>
          <cell r="F1682">
            <v>0</v>
          </cell>
          <cell r="G1682">
            <v>0</v>
          </cell>
          <cell r="H1682"/>
        </row>
        <row r="1683">
          <cell r="A1683">
            <v>0</v>
          </cell>
          <cell r="B1683">
            <v>0</v>
          </cell>
          <cell r="C1683">
            <v>0</v>
          </cell>
          <cell r="D1683">
            <v>0</v>
          </cell>
          <cell r="E1683">
            <v>0</v>
          </cell>
          <cell r="F1683">
            <v>0</v>
          </cell>
          <cell r="G1683">
            <v>0</v>
          </cell>
          <cell r="H1683"/>
        </row>
        <row r="1684">
          <cell r="A1684">
            <v>0</v>
          </cell>
          <cell r="B1684">
            <v>0</v>
          </cell>
          <cell r="C1684">
            <v>0</v>
          </cell>
          <cell r="D1684">
            <v>0</v>
          </cell>
          <cell r="E1684">
            <v>0</v>
          </cell>
          <cell r="F1684">
            <v>0</v>
          </cell>
          <cell r="G1684">
            <v>0</v>
          </cell>
          <cell r="H1684"/>
        </row>
        <row r="1685">
          <cell r="A1685">
            <v>0</v>
          </cell>
          <cell r="B1685">
            <v>0</v>
          </cell>
          <cell r="C1685">
            <v>0</v>
          </cell>
          <cell r="D1685">
            <v>0</v>
          </cell>
          <cell r="E1685">
            <v>0</v>
          </cell>
          <cell r="F1685">
            <v>0</v>
          </cell>
          <cell r="G1685">
            <v>0</v>
          </cell>
          <cell r="H1685"/>
        </row>
        <row r="1686">
          <cell r="A1686">
            <v>0</v>
          </cell>
          <cell r="B1686">
            <v>0</v>
          </cell>
          <cell r="C1686">
            <v>0</v>
          </cell>
          <cell r="D1686">
            <v>0</v>
          </cell>
          <cell r="E1686">
            <v>0</v>
          </cell>
          <cell r="F1686">
            <v>0</v>
          </cell>
          <cell r="G1686">
            <v>0</v>
          </cell>
          <cell r="H1686"/>
        </row>
        <row r="1687">
          <cell r="A1687">
            <v>0</v>
          </cell>
          <cell r="B1687">
            <v>0</v>
          </cell>
          <cell r="C1687">
            <v>0</v>
          </cell>
          <cell r="D1687">
            <v>0</v>
          </cell>
          <cell r="E1687">
            <v>0</v>
          </cell>
          <cell r="F1687">
            <v>0</v>
          </cell>
          <cell r="G1687">
            <v>0</v>
          </cell>
          <cell r="H1687"/>
        </row>
        <row r="1688">
          <cell r="A1688">
            <v>0</v>
          </cell>
          <cell r="B1688">
            <v>0</v>
          </cell>
          <cell r="C1688">
            <v>0</v>
          </cell>
          <cell r="D1688">
            <v>0</v>
          </cell>
          <cell r="E1688">
            <v>0</v>
          </cell>
          <cell r="F1688">
            <v>0</v>
          </cell>
          <cell r="G1688">
            <v>0</v>
          </cell>
          <cell r="H1688"/>
        </row>
        <row r="1689">
          <cell r="A1689">
            <v>0</v>
          </cell>
          <cell r="B1689">
            <v>0</v>
          </cell>
          <cell r="C1689">
            <v>0</v>
          </cell>
          <cell r="D1689">
            <v>0</v>
          </cell>
          <cell r="E1689">
            <v>0</v>
          </cell>
          <cell r="F1689">
            <v>0</v>
          </cell>
          <cell r="G1689">
            <v>0</v>
          </cell>
          <cell r="H1689"/>
        </row>
        <row r="1690">
          <cell r="A1690">
            <v>0</v>
          </cell>
          <cell r="B1690">
            <v>0</v>
          </cell>
          <cell r="C1690">
            <v>0</v>
          </cell>
          <cell r="D1690">
            <v>0</v>
          </cell>
          <cell r="E1690">
            <v>0</v>
          </cell>
          <cell r="F1690">
            <v>0</v>
          </cell>
          <cell r="G1690">
            <v>0</v>
          </cell>
          <cell r="H1690"/>
        </row>
        <row r="1691">
          <cell r="A1691">
            <v>0</v>
          </cell>
          <cell r="B1691">
            <v>0</v>
          </cell>
          <cell r="C1691">
            <v>0</v>
          </cell>
          <cell r="D1691">
            <v>0</v>
          </cell>
          <cell r="E1691">
            <v>0</v>
          </cell>
          <cell r="F1691">
            <v>0</v>
          </cell>
          <cell r="G1691">
            <v>0</v>
          </cell>
          <cell r="H1691"/>
        </row>
        <row r="1692">
          <cell r="A1692">
            <v>0</v>
          </cell>
          <cell r="B1692">
            <v>0</v>
          </cell>
          <cell r="C1692">
            <v>0</v>
          </cell>
          <cell r="D1692">
            <v>0</v>
          </cell>
          <cell r="E1692">
            <v>0</v>
          </cell>
          <cell r="F1692">
            <v>0</v>
          </cell>
          <cell r="G1692">
            <v>0</v>
          </cell>
          <cell r="H1692"/>
        </row>
        <row r="1693">
          <cell r="A1693">
            <v>0</v>
          </cell>
          <cell r="B1693">
            <v>0</v>
          </cell>
          <cell r="C1693">
            <v>0</v>
          </cell>
          <cell r="D1693">
            <v>0</v>
          </cell>
          <cell r="E1693">
            <v>0</v>
          </cell>
          <cell r="F1693">
            <v>0</v>
          </cell>
          <cell r="G1693">
            <v>0</v>
          </cell>
          <cell r="H1693"/>
        </row>
        <row r="1694">
          <cell r="A1694">
            <v>0</v>
          </cell>
          <cell r="B1694">
            <v>0</v>
          </cell>
          <cell r="C1694">
            <v>0</v>
          </cell>
          <cell r="D1694">
            <v>0</v>
          </cell>
          <cell r="E1694">
            <v>0</v>
          </cell>
          <cell r="F1694">
            <v>0</v>
          </cell>
          <cell r="G1694">
            <v>0</v>
          </cell>
          <cell r="H1694"/>
        </row>
        <row r="1695">
          <cell r="A1695" t="str">
            <v>ITEM  - PÁGINA 1</v>
          </cell>
          <cell r="B1695">
            <v>0</v>
          </cell>
          <cell r="C1695">
            <v>0</v>
          </cell>
          <cell r="D1695">
            <v>0</v>
          </cell>
          <cell r="E1695">
            <v>0</v>
          </cell>
          <cell r="F1695">
            <v>0</v>
          </cell>
          <cell r="G1695">
            <v>0</v>
          </cell>
          <cell r="H1695">
            <v>0</v>
          </cell>
        </row>
        <row r="1696">
          <cell r="A1696">
            <v>0</v>
          </cell>
          <cell r="B1696">
            <v>0</v>
          </cell>
          <cell r="C1696">
            <v>0</v>
          </cell>
          <cell r="D1696">
            <v>0</v>
          </cell>
          <cell r="E1696">
            <v>0</v>
          </cell>
          <cell r="F1696">
            <v>0</v>
          </cell>
          <cell r="G1696">
            <v>0</v>
          </cell>
          <cell r="H1696"/>
        </row>
        <row r="1697">
          <cell r="A1697">
            <v>0</v>
          </cell>
          <cell r="B1697">
            <v>0</v>
          </cell>
          <cell r="C1697">
            <v>0</v>
          </cell>
          <cell r="D1697">
            <v>0</v>
          </cell>
          <cell r="E1697">
            <v>0</v>
          </cell>
          <cell r="F1697">
            <v>0</v>
          </cell>
          <cell r="G1697">
            <v>0</v>
          </cell>
          <cell r="H1697"/>
        </row>
        <row r="1698">
          <cell r="A1698">
            <v>0</v>
          </cell>
          <cell r="B1698">
            <v>0</v>
          </cell>
          <cell r="C1698">
            <v>0</v>
          </cell>
          <cell r="D1698">
            <v>0</v>
          </cell>
          <cell r="E1698">
            <v>0</v>
          </cell>
          <cell r="F1698">
            <v>0</v>
          </cell>
          <cell r="G1698">
            <v>0</v>
          </cell>
          <cell r="H1698"/>
        </row>
        <row r="1699">
          <cell r="A1699">
            <v>0</v>
          </cell>
          <cell r="B1699">
            <v>0</v>
          </cell>
          <cell r="C1699">
            <v>0</v>
          </cell>
          <cell r="D1699">
            <v>0</v>
          </cell>
          <cell r="E1699">
            <v>0</v>
          </cell>
          <cell r="F1699">
            <v>0</v>
          </cell>
          <cell r="G1699">
            <v>0</v>
          </cell>
          <cell r="H1699"/>
        </row>
        <row r="1700">
          <cell r="A1700">
            <v>0</v>
          </cell>
          <cell r="B1700">
            <v>0</v>
          </cell>
          <cell r="C1700">
            <v>0</v>
          </cell>
          <cell r="D1700">
            <v>0</v>
          </cell>
          <cell r="E1700">
            <v>0</v>
          </cell>
          <cell r="F1700">
            <v>0</v>
          </cell>
          <cell r="G1700">
            <v>0</v>
          </cell>
          <cell r="H1700"/>
        </row>
        <row r="1701">
          <cell r="A1701">
            <v>0</v>
          </cell>
          <cell r="B1701">
            <v>0</v>
          </cell>
          <cell r="C1701">
            <v>0</v>
          </cell>
          <cell r="D1701">
            <v>0</v>
          </cell>
          <cell r="E1701">
            <v>0</v>
          </cell>
          <cell r="F1701">
            <v>0</v>
          </cell>
          <cell r="G1701">
            <v>0</v>
          </cell>
          <cell r="H1701"/>
        </row>
        <row r="1702">
          <cell r="A1702">
            <v>0</v>
          </cell>
          <cell r="B1702">
            <v>0</v>
          </cell>
          <cell r="C1702">
            <v>0</v>
          </cell>
          <cell r="D1702">
            <v>0</v>
          </cell>
          <cell r="E1702">
            <v>0</v>
          </cell>
          <cell r="F1702">
            <v>0</v>
          </cell>
          <cell r="G1702">
            <v>0</v>
          </cell>
          <cell r="H1702"/>
        </row>
        <row r="1703">
          <cell r="A1703">
            <v>0</v>
          </cell>
          <cell r="B1703">
            <v>0</v>
          </cell>
          <cell r="C1703">
            <v>0</v>
          </cell>
          <cell r="D1703">
            <v>0</v>
          </cell>
          <cell r="E1703">
            <v>0</v>
          </cell>
          <cell r="F1703">
            <v>0</v>
          </cell>
          <cell r="G1703">
            <v>0</v>
          </cell>
          <cell r="H1703"/>
        </row>
        <row r="1704">
          <cell r="A1704">
            <v>0</v>
          </cell>
          <cell r="B1704">
            <v>0</v>
          </cell>
          <cell r="C1704">
            <v>0</v>
          </cell>
          <cell r="D1704">
            <v>0</v>
          </cell>
          <cell r="E1704">
            <v>0</v>
          </cell>
          <cell r="F1704">
            <v>0</v>
          </cell>
          <cell r="G1704">
            <v>0</v>
          </cell>
          <cell r="H1704"/>
        </row>
        <row r="1705">
          <cell r="A1705">
            <v>0</v>
          </cell>
          <cell r="B1705">
            <v>0</v>
          </cell>
          <cell r="C1705">
            <v>0</v>
          </cell>
          <cell r="D1705">
            <v>0</v>
          </cell>
          <cell r="E1705">
            <v>0</v>
          </cell>
          <cell r="F1705">
            <v>0</v>
          </cell>
          <cell r="G1705">
            <v>0</v>
          </cell>
          <cell r="H1705"/>
        </row>
        <row r="1706">
          <cell r="A1706">
            <v>0</v>
          </cell>
          <cell r="B1706">
            <v>0</v>
          </cell>
          <cell r="C1706">
            <v>0</v>
          </cell>
          <cell r="D1706">
            <v>0</v>
          </cell>
          <cell r="E1706">
            <v>0</v>
          </cell>
          <cell r="F1706">
            <v>0</v>
          </cell>
          <cell r="G1706">
            <v>0</v>
          </cell>
          <cell r="H1706"/>
        </row>
        <row r="1707">
          <cell r="A1707">
            <v>0</v>
          </cell>
          <cell r="B1707">
            <v>0</v>
          </cell>
          <cell r="C1707">
            <v>0</v>
          </cell>
          <cell r="D1707">
            <v>0</v>
          </cell>
          <cell r="E1707">
            <v>0</v>
          </cell>
          <cell r="F1707">
            <v>0</v>
          </cell>
          <cell r="G1707">
            <v>0</v>
          </cell>
          <cell r="H1707"/>
        </row>
        <row r="1708">
          <cell r="A1708">
            <v>0</v>
          </cell>
          <cell r="B1708">
            <v>0</v>
          </cell>
          <cell r="C1708">
            <v>0</v>
          </cell>
          <cell r="D1708">
            <v>0</v>
          </cell>
          <cell r="E1708">
            <v>0</v>
          </cell>
          <cell r="F1708">
            <v>0</v>
          </cell>
          <cell r="G1708">
            <v>0</v>
          </cell>
          <cell r="H1708"/>
        </row>
        <row r="1709">
          <cell r="A1709">
            <v>0</v>
          </cell>
          <cell r="B1709">
            <v>0</v>
          </cell>
          <cell r="C1709">
            <v>0</v>
          </cell>
          <cell r="D1709">
            <v>0</v>
          </cell>
          <cell r="E1709">
            <v>0</v>
          </cell>
          <cell r="F1709">
            <v>0</v>
          </cell>
          <cell r="G1709">
            <v>0</v>
          </cell>
          <cell r="H1709"/>
        </row>
        <row r="1710">
          <cell r="A1710">
            <v>0</v>
          </cell>
          <cell r="B1710">
            <v>0</v>
          </cell>
          <cell r="C1710">
            <v>0</v>
          </cell>
          <cell r="D1710">
            <v>0</v>
          </cell>
          <cell r="E1710">
            <v>0</v>
          </cell>
          <cell r="F1710">
            <v>0</v>
          </cell>
          <cell r="G1710">
            <v>0</v>
          </cell>
          <cell r="H1710"/>
        </row>
        <row r="1711">
          <cell r="A1711">
            <v>0</v>
          </cell>
          <cell r="B1711">
            <v>0</v>
          </cell>
          <cell r="C1711">
            <v>0</v>
          </cell>
          <cell r="D1711">
            <v>0</v>
          </cell>
          <cell r="E1711">
            <v>0</v>
          </cell>
          <cell r="F1711">
            <v>0</v>
          </cell>
          <cell r="G1711">
            <v>0</v>
          </cell>
          <cell r="H1711"/>
        </row>
        <row r="1712">
          <cell r="A1712">
            <v>0</v>
          </cell>
          <cell r="B1712">
            <v>0</v>
          </cell>
          <cell r="C1712">
            <v>0</v>
          </cell>
          <cell r="D1712">
            <v>0</v>
          </cell>
          <cell r="E1712">
            <v>0</v>
          </cell>
          <cell r="F1712">
            <v>0</v>
          </cell>
          <cell r="G1712">
            <v>0</v>
          </cell>
          <cell r="H1712"/>
        </row>
        <row r="1713">
          <cell r="A1713" t="str">
            <v xml:space="preserve">TOTAL CANTIDAD ITEM </v>
          </cell>
          <cell r="B1713">
            <v>0</v>
          </cell>
          <cell r="C1713">
            <v>0</v>
          </cell>
          <cell r="D1713">
            <v>0</v>
          </cell>
          <cell r="E1713">
            <v>0</v>
          </cell>
          <cell r="F1713">
            <v>0</v>
          </cell>
          <cell r="G1713">
            <v>0</v>
          </cell>
          <cell r="H1713"/>
        </row>
        <row r="1714">
          <cell r="A1714" t="str">
            <v>INSERTE PLANO, GRÁFICO O ESQUEMA AQUÍ</v>
          </cell>
          <cell r="B1714">
            <v>0</v>
          </cell>
          <cell r="C1714">
            <v>0</v>
          </cell>
          <cell r="D1714">
            <v>0</v>
          </cell>
          <cell r="E1714">
            <v>0</v>
          </cell>
          <cell r="F1714">
            <v>0</v>
          </cell>
          <cell r="G1714">
            <v>0</v>
          </cell>
          <cell r="H1714">
            <v>0</v>
          </cell>
        </row>
        <row r="1715">
          <cell r="A1715">
            <v>0</v>
          </cell>
          <cell r="B1715">
            <v>0</v>
          </cell>
          <cell r="C1715">
            <v>0</v>
          </cell>
          <cell r="D1715">
            <v>0</v>
          </cell>
          <cell r="E1715">
            <v>0</v>
          </cell>
          <cell r="F1715">
            <v>0</v>
          </cell>
          <cell r="G1715">
            <v>0</v>
          </cell>
          <cell r="H1715">
            <v>0</v>
          </cell>
        </row>
        <row r="1716">
          <cell r="A1716">
            <v>0</v>
          </cell>
          <cell r="B1716">
            <v>0</v>
          </cell>
          <cell r="C1716">
            <v>0</v>
          </cell>
          <cell r="D1716">
            <v>0</v>
          </cell>
          <cell r="E1716">
            <v>0</v>
          </cell>
          <cell r="F1716">
            <v>0</v>
          </cell>
          <cell r="G1716">
            <v>0</v>
          </cell>
          <cell r="H1716">
            <v>0</v>
          </cell>
        </row>
        <row r="1717">
          <cell r="A1717">
            <v>0</v>
          </cell>
          <cell r="B1717">
            <v>0</v>
          </cell>
          <cell r="C1717">
            <v>0</v>
          </cell>
          <cell r="D1717">
            <v>0</v>
          </cell>
          <cell r="E1717">
            <v>0</v>
          </cell>
          <cell r="F1717">
            <v>0</v>
          </cell>
          <cell r="G1717">
            <v>0</v>
          </cell>
          <cell r="H1717">
            <v>0</v>
          </cell>
        </row>
        <row r="1718">
          <cell r="A1718">
            <v>0</v>
          </cell>
          <cell r="B1718">
            <v>0</v>
          </cell>
          <cell r="C1718">
            <v>0</v>
          </cell>
          <cell r="D1718">
            <v>0</v>
          </cell>
          <cell r="E1718">
            <v>0</v>
          </cell>
          <cell r="F1718">
            <v>0</v>
          </cell>
          <cell r="G1718">
            <v>0</v>
          </cell>
          <cell r="H1718">
            <v>0</v>
          </cell>
        </row>
        <row r="1719">
          <cell r="A1719">
            <v>0</v>
          </cell>
          <cell r="B1719">
            <v>0</v>
          </cell>
          <cell r="C1719">
            <v>0</v>
          </cell>
          <cell r="D1719">
            <v>0</v>
          </cell>
          <cell r="E1719">
            <v>0</v>
          </cell>
          <cell r="F1719">
            <v>0</v>
          </cell>
          <cell r="G1719">
            <v>0</v>
          </cell>
          <cell r="H1719">
            <v>0</v>
          </cell>
        </row>
        <row r="1720">
          <cell r="A1720">
            <v>0</v>
          </cell>
          <cell r="B1720">
            <v>0</v>
          </cell>
          <cell r="C1720">
            <v>0</v>
          </cell>
          <cell r="D1720">
            <v>0</v>
          </cell>
          <cell r="E1720">
            <v>0</v>
          </cell>
          <cell r="F1720">
            <v>0</v>
          </cell>
          <cell r="G1720">
            <v>0</v>
          </cell>
          <cell r="H1720">
            <v>0</v>
          </cell>
        </row>
        <row r="1721">
          <cell r="A1721">
            <v>0</v>
          </cell>
          <cell r="B1721">
            <v>0</v>
          </cell>
          <cell r="C1721">
            <v>0</v>
          </cell>
          <cell r="D1721">
            <v>0</v>
          </cell>
          <cell r="E1721">
            <v>0</v>
          </cell>
          <cell r="F1721">
            <v>0</v>
          </cell>
          <cell r="G1721">
            <v>0</v>
          </cell>
          <cell r="H1721">
            <v>0</v>
          </cell>
        </row>
        <row r="1722">
          <cell r="A1722">
            <v>0</v>
          </cell>
          <cell r="B1722">
            <v>0</v>
          </cell>
          <cell r="C1722">
            <v>0</v>
          </cell>
          <cell r="D1722">
            <v>0</v>
          </cell>
          <cell r="E1722">
            <v>0</v>
          </cell>
          <cell r="F1722">
            <v>0</v>
          </cell>
          <cell r="G1722">
            <v>0</v>
          </cell>
          <cell r="H1722">
            <v>0</v>
          </cell>
        </row>
        <row r="1723">
          <cell r="A1723">
            <v>0</v>
          </cell>
          <cell r="B1723">
            <v>0</v>
          </cell>
          <cell r="C1723">
            <v>0</v>
          </cell>
          <cell r="D1723">
            <v>0</v>
          </cell>
          <cell r="E1723">
            <v>0</v>
          </cell>
          <cell r="F1723">
            <v>0</v>
          </cell>
          <cell r="G1723">
            <v>0</v>
          </cell>
          <cell r="H1723">
            <v>0</v>
          </cell>
        </row>
        <row r="1724">
          <cell r="A1724">
            <v>0</v>
          </cell>
          <cell r="B1724">
            <v>0</v>
          </cell>
          <cell r="C1724">
            <v>0</v>
          </cell>
          <cell r="D1724">
            <v>0</v>
          </cell>
          <cell r="E1724">
            <v>0</v>
          </cell>
          <cell r="F1724">
            <v>0</v>
          </cell>
          <cell r="G1724">
            <v>0</v>
          </cell>
          <cell r="H1724">
            <v>0</v>
          </cell>
        </row>
        <row r="1725">
          <cell r="A1725">
            <v>0</v>
          </cell>
          <cell r="B1725">
            <v>0</v>
          </cell>
          <cell r="C1725">
            <v>0</v>
          </cell>
          <cell r="D1725">
            <v>0</v>
          </cell>
          <cell r="E1725">
            <v>0</v>
          </cell>
          <cell r="F1725">
            <v>0</v>
          </cell>
          <cell r="G1725">
            <v>0</v>
          </cell>
          <cell r="H1725">
            <v>0</v>
          </cell>
        </row>
        <row r="1726">
          <cell r="A1726">
            <v>0</v>
          </cell>
          <cell r="B1726">
            <v>0</v>
          </cell>
          <cell r="C1726">
            <v>0</v>
          </cell>
          <cell r="D1726">
            <v>0</v>
          </cell>
          <cell r="E1726">
            <v>0</v>
          </cell>
          <cell r="F1726">
            <v>0</v>
          </cell>
          <cell r="G1726">
            <v>0</v>
          </cell>
          <cell r="H1726">
            <v>0</v>
          </cell>
        </row>
        <row r="1727">
          <cell r="A1727">
            <v>0</v>
          </cell>
          <cell r="B1727">
            <v>0</v>
          </cell>
          <cell r="C1727">
            <v>0</v>
          </cell>
          <cell r="D1727">
            <v>0</v>
          </cell>
          <cell r="E1727">
            <v>0</v>
          </cell>
          <cell r="F1727">
            <v>0</v>
          </cell>
          <cell r="G1727">
            <v>0</v>
          </cell>
          <cell r="H1727">
            <v>0</v>
          </cell>
        </row>
        <row r="1728">
          <cell r="A1728">
            <v>0</v>
          </cell>
          <cell r="B1728">
            <v>0</v>
          </cell>
          <cell r="C1728">
            <v>0</v>
          </cell>
          <cell r="D1728">
            <v>0</v>
          </cell>
          <cell r="E1728">
            <v>0</v>
          </cell>
          <cell r="F1728">
            <v>0</v>
          </cell>
          <cell r="G1728">
            <v>0</v>
          </cell>
          <cell r="H1728">
            <v>0</v>
          </cell>
        </row>
        <row r="1729">
          <cell r="A1729">
            <v>0</v>
          </cell>
          <cell r="B1729">
            <v>0</v>
          </cell>
          <cell r="C1729">
            <v>0</v>
          </cell>
          <cell r="D1729">
            <v>0</v>
          </cell>
          <cell r="E1729">
            <v>0</v>
          </cell>
          <cell r="F1729">
            <v>0</v>
          </cell>
          <cell r="G1729">
            <v>0</v>
          </cell>
          <cell r="H1729">
            <v>0</v>
          </cell>
        </row>
        <row r="1730">
          <cell r="A1730">
            <v>0</v>
          </cell>
          <cell r="B1730">
            <v>0</v>
          </cell>
          <cell r="C1730">
            <v>0</v>
          </cell>
          <cell r="D1730">
            <v>0</v>
          </cell>
          <cell r="E1730">
            <v>0</v>
          </cell>
          <cell r="F1730">
            <v>0</v>
          </cell>
          <cell r="G1730">
            <v>0</v>
          </cell>
          <cell r="H1730">
            <v>0</v>
          </cell>
        </row>
        <row r="1731">
          <cell r="A1731">
            <v>0</v>
          </cell>
          <cell r="B1731">
            <v>0</v>
          </cell>
          <cell r="C1731">
            <v>0</v>
          </cell>
          <cell r="D1731">
            <v>0</v>
          </cell>
          <cell r="E1731">
            <v>0</v>
          </cell>
          <cell r="F1731">
            <v>0</v>
          </cell>
          <cell r="G1731">
            <v>0</v>
          </cell>
          <cell r="H1731">
            <v>0</v>
          </cell>
        </row>
        <row r="1732">
          <cell r="A1732">
            <v>0</v>
          </cell>
          <cell r="B1732">
            <v>0</v>
          </cell>
          <cell r="C1732">
            <v>0</v>
          </cell>
          <cell r="D1732">
            <v>0</v>
          </cell>
          <cell r="E1732">
            <v>0</v>
          </cell>
          <cell r="F1732">
            <v>0</v>
          </cell>
          <cell r="G1732">
            <v>0</v>
          </cell>
          <cell r="H1732">
            <v>0</v>
          </cell>
        </row>
        <row r="1733">
          <cell r="A1733">
            <v>0</v>
          </cell>
          <cell r="B1733">
            <v>0</v>
          </cell>
          <cell r="C1733">
            <v>0</v>
          </cell>
          <cell r="D1733">
            <v>0</v>
          </cell>
          <cell r="E1733">
            <v>0</v>
          </cell>
          <cell r="F1733">
            <v>0</v>
          </cell>
          <cell r="G1733">
            <v>0</v>
          </cell>
          <cell r="H1733">
            <v>0</v>
          </cell>
        </row>
        <row r="1734">
          <cell r="A1734">
            <v>0</v>
          </cell>
          <cell r="C1734">
            <v>0</v>
          </cell>
          <cell r="D1734">
            <v>0</v>
          </cell>
          <cell r="E1734">
            <v>0</v>
          </cell>
          <cell r="F1734">
            <v>0</v>
          </cell>
          <cell r="G1734">
            <v>0</v>
          </cell>
        </row>
        <row r="1735">
          <cell r="A1735">
            <v>0</v>
          </cell>
          <cell r="C1735">
            <v>0</v>
          </cell>
          <cell r="D1735">
            <v>0</v>
          </cell>
          <cell r="E1735">
            <v>0</v>
          </cell>
          <cell r="F1735">
            <v>0</v>
          </cell>
          <cell r="G1735">
            <v>0</v>
          </cell>
        </row>
        <row r="1736">
          <cell r="A1736">
            <v>0</v>
          </cell>
          <cell r="B1736">
            <v>0</v>
          </cell>
          <cell r="C1736">
            <v>0</v>
          </cell>
          <cell r="D1736">
            <v>0</v>
          </cell>
          <cell r="E1736">
            <v>0</v>
          </cell>
          <cell r="F1736">
            <v>0</v>
          </cell>
          <cell r="G1736">
            <v>0</v>
          </cell>
        </row>
        <row r="1737">
          <cell r="A1737">
            <v>0</v>
          </cell>
          <cell r="B1737" t="str">
            <v>OVIDIO HURTADO MOSQUERA</v>
          </cell>
          <cell r="C1737">
            <v>0</v>
          </cell>
          <cell r="D1737">
            <v>0</v>
          </cell>
          <cell r="E1737">
            <v>0</v>
          </cell>
          <cell r="F1737">
            <v>0</v>
          </cell>
          <cell r="G1737">
            <v>0</v>
          </cell>
        </row>
        <row r="1738">
          <cell r="A1738">
            <v>0</v>
          </cell>
          <cell r="B1738" t="str">
            <v>Consultor</v>
          </cell>
          <cell r="C1738">
            <v>0</v>
          </cell>
          <cell r="D1738">
            <v>0</v>
          </cell>
          <cell r="E1738">
            <v>0</v>
          </cell>
          <cell r="F1738">
            <v>0</v>
          </cell>
          <cell r="G1738">
            <v>0</v>
          </cell>
        </row>
        <row r="1739">
          <cell r="A1739">
            <v>0</v>
          </cell>
          <cell r="B1739" t="str">
            <v>Consultor</v>
          </cell>
          <cell r="C1739">
            <v>0</v>
          </cell>
          <cell r="D1739">
            <v>0</v>
          </cell>
          <cell r="E1739">
            <v>0</v>
          </cell>
          <cell r="F1739">
            <v>0</v>
          </cell>
          <cell r="G1739">
            <v>0</v>
          </cell>
        </row>
        <row r="1740">
          <cell r="A1740">
            <v>0</v>
          </cell>
          <cell r="B1740" t="str">
            <v>M.P. 05202-260189 ANT</v>
          </cell>
          <cell r="C1740" t="str">
            <v>ITEM  - PÁGINA 2</v>
          </cell>
          <cell r="D1740">
            <v>0</v>
          </cell>
          <cell r="E1740">
            <v>0</v>
          </cell>
          <cell r="F1740">
            <v>0</v>
          </cell>
          <cell r="G1740">
            <v>0</v>
          </cell>
          <cell r="H1740">
            <v>0</v>
          </cell>
        </row>
        <row r="1741">
          <cell r="A1741" t="str">
            <v>DEPARTAMENTO DE ANTIOQUIA</v>
          </cell>
          <cell r="B1741">
            <v>0</v>
          </cell>
          <cell r="C1741">
            <v>0</v>
          </cell>
          <cell r="D1741">
            <v>0</v>
          </cell>
          <cell r="E1741">
            <v>0</v>
          </cell>
          <cell r="F1741">
            <v>0</v>
          </cell>
          <cell r="G1741">
            <v>0</v>
          </cell>
          <cell r="H1741">
            <v>0</v>
          </cell>
        </row>
        <row r="1742">
          <cell r="A1742" t="str">
            <v>MUNICIPIO DE SAN VICENTE FERRER</v>
          </cell>
          <cell r="B1742">
            <v>0</v>
          </cell>
          <cell r="C1742">
            <v>0</v>
          </cell>
          <cell r="D1742">
            <v>0</v>
          </cell>
          <cell r="E1742">
            <v>0</v>
          </cell>
          <cell r="F1742">
            <v>0</v>
          </cell>
          <cell r="G1742">
            <v>0</v>
          </cell>
          <cell r="H1742">
            <v>0</v>
          </cell>
        </row>
        <row r="1743">
          <cell r="A1743" t="str">
            <v>PROYECTO:  INTERVENCION DE CALLEJONES EN LA ZONA URBANA DEL MUNICIPIO SAN VICENTE FERRER_CALLEJÓN 01-COCIACA</v>
          </cell>
          <cell r="B1743">
            <v>0</v>
          </cell>
          <cell r="C1743">
            <v>0</v>
          </cell>
          <cell r="D1743">
            <v>0</v>
          </cell>
          <cell r="E1743">
            <v>0</v>
          </cell>
          <cell r="F1743">
            <v>0</v>
          </cell>
          <cell r="G1743">
            <v>0</v>
          </cell>
          <cell r="H1743">
            <v>0</v>
          </cell>
        </row>
        <row r="1744">
          <cell r="A1744">
            <v>0</v>
          </cell>
          <cell r="C1744">
            <v>0</v>
          </cell>
          <cell r="D1744">
            <v>0</v>
          </cell>
          <cell r="E1744">
            <v>0</v>
          </cell>
          <cell r="F1744">
            <v>0</v>
          </cell>
          <cell r="G1744">
            <v>0</v>
          </cell>
          <cell r="H1744">
            <v>0</v>
          </cell>
        </row>
        <row r="1745">
          <cell r="A1745" t="str">
            <v>MEMORIAS DE OBRA</v>
          </cell>
          <cell r="B1745">
            <v>0</v>
          </cell>
          <cell r="C1745">
            <v>0</v>
          </cell>
          <cell r="D1745">
            <v>0</v>
          </cell>
          <cell r="E1745">
            <v>0</v>
          </cell>
          <cell r="F1745">
            <v>0</v>
          </cell>
          <cell r="G1745">
            <v>0</v>
          </cell>
          <cell r="H1745">
            <v>0</v>
          </cell>
        </row>
        <row r="1747">
          <cell r="A1747" t="str">
            <v>ITEM</v>
          </cell>
          <cell r="B1747" t="str">
            <v>DESCRIPCIÓN</v>
          </cell>
          <cell r="C1747">
            <v>0</v>
          </cell>
          <cell r="D1747">
            <v>0</v>
          </cell>
          <cell r="E1747">
            <v>0</v>
          </cell>
          <cell r="F1747">
            <v>0</v>
          </cell>
          <cell r="G1747" t="str">
            <v>UNIDAD</v>
          </cell>
          <cell r="H1747" t="str">
            <v>CANTIDAD</v>
          </cell>
        </row>
        <row r="1748">
          <cell r="A1748">
            <v>0</v>
          </cell>
          <cell r="B1748"/>
          <cell r="C1748">
            <v>0</v>
          </cell>
          <cell r="D1748">
            <v>0</v>
          </cell>
          <cell r="E1748">
            <v>0</v>
          </cell>
          <cell r="F1748">
            <v>0</v>
          </cell>
          <cell r="G1748"/>
          <cell r="H1748"/>
        </row>
        <row r="1749">
          <cell r="A1749">
            <v>0</v>
          </cell>
          <cell r="B1749">
            <v>0</v>
          </cell>
          <cell r="C1749">
            <v>0</v>
          </cell>
          <cell r="D1749">
            <v>0</v>
          </cell>
          <cell r="E1749">
            <v>0</v>
          </cell>
          <cell r="F1749">
            <v>0</v>
          </cell>
          <cell r="G1749">
            <v>0</v>
          </cell>
        </row>
        <row r="1750">
          <cell r="A1750" t="str">
            <v>DETALLE</v>
          </cell>
          <cell r="B1750">
            <v>0</v>
          </cell>
          <cell r="C1750" t="str">
            <v>FACTOR</v>
          </cell>
          <cell r="D1750" t="str">
            <v>CANTIDAD</v>
          </cell>
          <cell r="E1750" t="str">
            <v>A (ML)</v>
          </cell>
          <cell r="F1750" t="str">
            <v>B (M2)</v>
          </cell>
          <cell r="G1750" t="str">
            <v>C (M3)</v>
          </cell>
          <cell r="H1750" t="str">
            <v>TOTAL</v>
          </cell>
        </row>
        <row r="1751">
          <cell r="A1751">
            <v>0</v>
          </cell>
          <cell r="B1751">
            <v>0</v>
          </cell>
          <cell r="C1751">
            <v>0</v>
          </cell>
          <cell r="D1751">
            <v>0</v>
          </cell>
          <cell r="E1751">
            <v>0</v>
          </cell>
          <cell r="F1751">
            <v>0</v>
          </cell>
          <cell r="G1751">
            <v>0</v>
          </cell>
          <cell r="H1751"/>
        </row>
        <row r="1752">
          <cell r="A1752">
            <v>0</v>
          </cell>
          <cell r="B1752">
            <v>0</v>
          </cell>
          <cell r="C1752">
            <v>0</v>
          </cell>
          <cell r="D1752">
            <v>0</v>
          </cell>
          <cell r="E1752">
            <v>0</v>
          </cell>
          <cell r="F1752">
            <v>0</v>
          </cell>
          <cell r="G1752">
            <v>0</v>
          </cell>
          <cell r="H1752"/>
        </row>
        <row r="1753">
          <cell r="A1753">
            <v>0</v>
          </cell>
          <cell r="B1753">
            <v>0</v>
          </cell>
          <cell r="C1753">
            <v>0</v>
          </cell>
          <cell r="D1753">
            <v>0</v>
          </cell>
          <cell r="E1753">
            <v>0</v>
          </cell>
          <cell r="F1753">
            <v>0</v>
          </cell>
          <cell r="G1753">
            <v>0</v>
          </cell>
          <cell r="H1753"/>
        </row>
        <row r="1754">
          <cell r="A1754">
            <v>0</v>
          </cell>
          <cell r="B1754">
            <v>0</v>
          </cell>
          <cell r="C1754">
            <v>0</v>
          </cell>
          <cell r="D1754">
            <v>0</v>
          </cell>
          <cell r="E1754">
            <v>0</v>
          </cell>
          <cell r="F1754">
            <v>0</v>
          </cell>
          <cell r="G1754">
            <v>0</v>
          </cell>
          <cell r="H1754"/>
        </row>
        <row r="1755">
          <cell r="A1755">
            <v>0</v>
          </cell>
          <cell r="B1755">
            <v>0</v>
          </cell>
          <cell r="C1755">
            <v>0</v>
          </cell>
          <cell r="D1755">
            <v>0</v>
          </cell>
          <cell r="E1755">
            <v>0</v>
          </cell>
          <cell r="F1755">
            <v>0</v>
          </cell>
          <cell r="G1755">
            <v>0</v>
          </cell>
          <cell r="H1755"/>
        </row>
        <row r="1756">
          <cell r="A1756">
            <v>0</v>
          </cell>
          <cell r="B1756">
            <v>0</v>
          </cell>
          <cell r="C1756">
            <v>0</v>
          </cell>
          <cell r="D1756">
            <v>0</v>
          </cell>
          <cell r="E1756">
            <v>0</v>
          </cell>
          <cell r="F1756">
            <v>0</v>
          </cell>
          <cell r="G1756">
            <v>0</v>
          </cell>
          <cell r="H1756"/>
        </row>
        <row r="1757">
          <cell r="A1757">
            <v>0</v>
          </cell>
          <cell r="B1757">
            <v>0</v>
          </cell>
          <cell r="C1757">
            <v>0</v>
          </cell>
          <cell r="D1757">
            <v>0</v>
          </cell>
          <cell r="E1757">
            <v>0</v>
          </cell>
          <cell r="F1757">
            <v>0</v>
          </cell>
          <cell r="G1757">
            <v>0</v>
          </cell>
          <cell r="H1757"/>
        </row>
        <row r="1758">
          <cell r="A1758">
            <v>0</v>
          </cell>
          <cell r="B1758">
            <v>0</v>
          </cell>
          <cell r="C1758">
            <v>0</v>
          </cell>
          <cell r="D1758">
            <v>0</v>
          </cell>
          <cell r="E1758">
            <v>0</v>
          </cell>
          <cell r="F1758">
            <v>0</v>
          </cell>
          <cell r="G1758">
            <v>0</v>
          </cell>
          <cell r="H1758"/>
        </row>
        <row r="1759">
          <cell r="A1759">
            <v>0</v>
          </cell>
          <cell r="B1759">
            <v>0</v>
          </cell>
          <cell r="C1759">
            <v>0</v>
          </cell>
          <cell r="D1759">
            <v>0</v>
          </cell>
          <cell r="E1759">
            <v>0</v>
          </cell>
          <cell r="F1759">
            <v>0</v>
          </cell>
          <cell r="G1759">
            <v>0</v>
          </cell>
          <cell r="H1759"/>
        </row>
        <row r="1760">
          <cell r="A1760">
            <v>0</v>
          </cell>
          <cell r="B1760">
            <v>0</v>
          </cell>
          <cell r="C1760">
            <v>0</v>
          </cell>
          <cell r="D1760">
            <v>0</v>
          </cell>
          <cell r="E1760">
            <v>0</v>
          </cell>
          <cell r="F1760">
            <v>0</v>
          </cell>
          <cell r="G1760">
            <v>0</v>
          </cell>
          <cell r="H1760"/>
        </row>
        <row r="1761">
          <cell r="A1761">
            <v>0</v>
          </cell>
          <cell r="B1761">
            <v>0</v>
          </cell>
          <cell r="C1761">
            <v>0</v>
          </cell>
          <cell r="D1761">
            <v>0</v>
          </cell>
          <cell r="E1761">
            <v>0</v>
          </cell>
          <cell r="F1761">
            <v>0</v>
          </cell>
          <cell r="G1761">
            <v>0</v>
          </cell>
          <cell r="H1761"/>
        </row>
        <row r="1762">
          <cell r="A1762">
            <v>0</v>
          </cell>
          <cell r="B1762">
            <v>0</v>
          </cell>
          <cell r="C1762">
            <v>0</v>
          </cell>
          <cell r="D1762">
            <v>0</v>
          </cell>
          <cell r="E1762">
            <v>0</v>
          </cell>
          <cell r="F1762">
            <v>0</v>
          </cell>
          <cell r="G1762">
            <v>0</v>
          </cell>
          <cell r="H1762"/>
        </row>
        <row r="1763">
          <cell r="A1763">
            <v>0</v>
          </cell>
          <cell r="B1763">
            <v>0</v>
          </cell>
          <cell r="C1763">
            <v>0</v>
          </cell>
          <cell r="D1763">
            <v>0</v>
          </cell>
          <cell r="E1763">
            <v>0</v>
          </cell>
          <cell r="F1763">
            <v>0</v>
          </cell>
          <cell r="G1763">
            <v>0</v>
          </cell>
          <cell r="H1763"/>
        </row>
        <row r="1764">
          <cell r="A1764">
            <v>0</v>
          </cell>
          <cell r="B1764">
            <v>0</v>
          </cell>
          <cell r="C1764">
            <v>0</v>
          </cell>
          <cell r="D1764">
            <v>0</v>
          </cell>
          <cell r="E1764">
            <v>0</v>
          </cell>
          <cell r="F1764">
            <v>0</v>
          </cell>
          <cell r="G1764">
            <v>0</v>
          </cell>
          <cell r="H1764"/>
        </row>
        <row r="1765">
          <cell r="A1765">
            <v>0</v>
          </cell>
          <cell r="B1765">
            <v>0</v>
          </cell>
          <cell r="C1765">
            <v>0</v>
          </cell>
          <cell r="D1765">
            <v>0</v>
          </cell>
          <cell r="E1765">
            <v>0</v>
          </cell>
          <cell r="F1765">
            <v>0</v>
          </cell>
          <cell r="G1765">
            <v>0</v>
          </cell>
          <cell r="H1765"/>
        </row>
        <row r="1766">
          <cell r="A1766">
            <v>0</v>
          </cell>
          <cell r="B1766">
            <v>0</v>
          </cell>
          <cell r="C1766">
            <v>0</v>
          </cell>
          <cell r="D1766">
            <v>0</v>
          </cell>
          <cell r="E1766">
            <v>0</v>
          </cell>
          <cell r="F1766">
            <v>0</v>
          </cell>
          <cell r="G1766">
            <v>0</v>
          </cell>
          <cell r="H1766"/>
        </row>
        <row r="1767">
          <cell r="A1767">
            <v>0</v>
          </cell>
          <cell r="B1767">
            <v>0</v>
          </cell>
          <cell r="C1767">
            <v>0</v>
          </cell>
          <cell r="D1767">
            <v>0</v>
          </cell>
          <cell r="E1767">
            <v>0</v>
          </cell>
          <cell r="F1767">
            <v>0</v>
          </cell>
          <cell r="G1767">
            <v>0</v>
          </cell>
          <cell r="H1767"/>
        </row>
        <row r="1768">
          <cell r="A1768">
            <v>0</v>
          </cell>
          <cell r="B1768">
            <v>0</v>
          </cell>
          <cell r="C1768">
            <v>0</v>
          </cell>
          <cell r="D1768">
            <v>0</v>
          </cell>
          <cell r="E1768">
            <v>0</v>
          </cell>
          <cell r="F1768">
            <v>0</v>
          </cell>
          <cell r="G1768">
            <v>0</v>
          </cell>
          <cell r="H1768"/>
        </row>
        <row r="1769">
          <cell r="A1769">
            <v>0</v>
          </cell>
          <cell r="B1769">
            <v>0</v>
          </cell>
          <cell r="C1769">
            <v>0</v>
          </cell>
          <cell r="D1769">
            <v>0</v>
          </cell>
          <cell r="E1769">
            <v>0</v>
          </cell>
          <cell r="F1769">
            <v>0</v>
          </cell>
          <cell r="G1769">
            <v>0</v>
          </cell>
          <cell r="H1769"/>
        </row>
        <row r="1770">
          <cell r="A1770">
            <v>0</v>
          </cell>
          <cell r="B1770">
            <v>0</v>
          </cell>
          <cell r="C1770">
            <v>0</v>
          </cell>
          <cell r="D1770">
            <v>0</v>
          </cell>
          <cell r="E1770">
            <v>0</v>
          </cell>
          <cell r="F1770">
            <v>0</v>
          </cell>
          <cell r="G1770">
            <v>0</v>
          </cell>
          <cell r="H1770"/>
        </row>
        <row r="1771">
          <cell r="A1771">
            <v>0</v>
          </cell>
          <cell r="B1771">
            <v>0</v>
          </cell>
          <cell r="C1771">
            <v>0</v>
          </cell>
          <cell r="D1771">
            <v>0</v>
          </cell>
          <cell r="E1771">
            <v>0</v>
          </cell>
          <cell r="F1771">
            <v>0</v>
          </cell>
          <cell r="G1771">
            <v>0</v>
          </cell>
          <cell r="H1771"/>
        </row>
        <row r="1772">
          <cell r="A1772">
            <v>0</v>
          </cell>
          <cell r="B1772">
            <v>0</v>
          </cell>
          <cell r="C1772">
            <v>0</v>
          </cell>
          <cell r="D1772">
            <v>0</v>
          </cell>
          <cell r="E1772">
            <v>0</v>
          </cell>
          <cell r="F1772">
            <v>0</v>
          </cell>
          <cell r="G1772">
            <v>0</v>
          </cell>
          <cell r="H1772"/>
        </row>
        <row r="1773">
          <cell r="A1773">
            <v>0</v>
          </cell>
          <cell r="B1773">
            <v>0</v>
          </cell>
          <cell r="C1773">
            <v>0</v>
          </cell>
          <cell r="D1773">
            <v>0</v>
          </cell>
          <cell r="E1773">
            <v>0</v>
          </cell>
          <cell r="F1773">
            <v>0</v>
          </cell>
          <cell r="G1773">
            <v>0</v>
          </cell>
          <cell r="H1773"/>
        </row>
        <row r="1774">
          <cell r="A1774">
            <v>0</v>
          </cell>
          <cell r="B1774">
            <v>0</v>
          </cell>
          <cell r="C1774">
            <v>0</v>
          </cell>
          <cell r="D1774">
            <v>0</v>
          </cell>
          <cell r="E1774">
            <v>0</v>
          </cell>
          <cell r="F1774">
            <v>0</v>
          </cell>
          <cell r="G1774">
            <v>0</v>
          </cell>
          <cell r="H1774"/>
        </row>
        <row r="1775">
          <cell r="A1775">
            <v>0</v>
          </cell>
          <cell r="B1775">
            <v>0</v>
          </cell>
          <cell r="C1775">
            <v>0</v>
          </cell>
          <cell r="D1775">
            <v>0</v>
          </cell>
          <cell r="E1775">
            <v>0</v>
          </cell>
          <cell r="F1775">
            <v>0</v>
          </cell>
          <cell r="G1775">
            <v>0</v>
          </cell>
          <cell r="H1775"/>
        </row>
        <row r="1776">
          <cell r="A1776">
            <v>0</v>
          </cell>
          <cell r="B1776">
            <v>0</v>
          </cell>
          <cell r="C1776">
            <v>0</v>
          </cell>
          <cell r="D1776">
            <v>0</v>
          </cell>
          <cell r="E1776">
            <v>0</v>
          </cell>
          <cell r="F1776">
            <v>0</v>
          </cell>
          <cell r="G1776">
            <v>0</v>
          </cell>
          <cell r="H1776"/>
        </row>
        <row r="1777">
          <cell r="A1777">
            <v>0</v>
          </cell>
          <cell r="B1777">
            <v>0</v>
          </cell>
          <cell r="C1777">
            <v>0</v>
          </cell>
          <cell r="D1777">
            <v>0</v>
          </cell>
          <cell r="E1777">
            <v>0</v>
          </cell>
          <cell r="F1777">
            <v>0</v>
          </cell>
          <cell r="G1777">
            <v>0</v>
          </cell>
          <cell r="H1777"/>
        </row>
        <row r="1778">
          <cell r="A1778">
            <v>0</v>
          </cell>
          <cell r="B1778">
            <v>0</v>
          </cell>
          <cell r="C1778">
            <v>0</v>
          </cell>
          <cell r="D1778">
            <v>0</v>
          </cell>
          <cell r="E1778">
            <v>0</v>
          </cell>
          <cell r="F1778">
            <v>0</v>
          </cell>
          <cell r="G1778">
            <v>0</v>
          </cell>
          <cell r="H1778"/>
        </row>
        <row r="1779">
          <cell r="A1779">
            <v>0</v>
          </cell>
          <cell r="B1779">
            <v>0</v>
          </cell>
          <cell r="C1779">
            <v>0</v>
          </cell>
          <cell r="D1779">
            <v>0</v>
          </cell>
          <cell r="E1779">
            <v>0</v>
          </cell>
          <cell r="F1779">
            <v>0</v>
          </cell>
          <cell r="G1779">
            <v>0</v>
          </cell>
          <cell r="H1779"/>
        </row>
        <row r="1780">
          <cell r="A1780">
            <v>0</v>
          </cell>
          <cell r="B1780">
            <v>0</v>
          </cell>
          <cell r="C1780">
            <v>0</v>
          </cell>
          <cell r="D1780">
            <v>0</v>
          </cell>
          <cell r="E1780">
            <v>0</v>
          </cell>
          <cell r="F1780">
            <v>0</v>
          </cell>
          <cell r="G1780">
            <v>0</v>
          </cell>
          <cell r="H1780"/>
        </row>
        <row r="1781">
          <cell r="A1781">
            <v>0</v>
          </cell>
          <cell r="B1781">
            <v>0</v>
          </cell>
          <cell r="C1781">
            <v>0</v>
          </cell>
          <cell r="D1781">
            <v>0</v>
          </cell>
          <cell r="E1781">
            <v>0</v>
          </cell>
          <cell r="F1781">
            <v>0</v>
          </cell>
          <cell r="G1781">
            <v>0</v>
          </cell>
          <cell r="H1781"/>
        </row>
        <row r="1782">
          <cell r="A1782" t="str">
            <v>ITEM  - PÁGINA 1</v>
          </cell>
          <cell r="B1782">
            <v>0</v>
          </cell>
          <cell r="C1782">
            <v>0</v>
          </cell>
          <cell r="D1782">
            <v>0</v>
          </cell>
          <cell r="E1782">
            <v>0</v>
          </cell>
          <cell r="F1782">
            <v>0</v>
          </cell>
          <cell r="G1782">
            <v>0</v>
          </cell>
          <cell r="H1782">
            <v>0</v>
          </cell>
        </row>
        <row r="1783">
          <cell r="A1783">
            <v>0</v>
          </cell>
          <cell r="B1783">
            <v>0</v>
          </cell>
          <cell r="C1783">
            <v>0</v>
          </cell>
          <cell r="D1783">
            <v>0</v>
          </cell>
          <cell r="E1783">
            <v>0</v>
          </cell>
          <cell r="F1783">
            <v>0</v>
          </cell>
          <cell r="G1783">
            <v>0</v>
          </cell>
          <cell r="H1783"/>
        </row>
        <row r="1784">
          <cell r="A1784">
            <v>0</v>
          </cell>
          <cell r="B1784">
            <v>0</v>
          </cell>
          <cell r="C1784">
            <v>0</v>
          </cell>
          <cell r="D1784">
            <v>0</v>
          </cell>
          <cell r="E1784">
            <v>0</v>
          </cell>
          <cell r="F1784">
            <v>0</v>
          </cell>
          <cell r="G1784">
            <v>0</v>
          </cell>
          <cell r="H1784"/>
        </row>
        <row r="1785">
          <cell r="A1785">
            <v>0</v>
          </cell>
          <cell r="B1785">
            <v>0</v>
          </cell>
          <cell r="C1785">
            <v>0</v>
          </cell>
          <cell r="D1785">
            <v>0</v>
          </cell>
          <cell r="E1785">
            <v>0</v>
          </cell>
          <cell r="F1785">
            <v>0</v>
          </cell>
          <cell r="G1785">
            <v>0</v>
          </cell>
          <cell r="H1785"/>
        </row>
        <row r="1786">
          <cell r="A1786">
            <v>0</v>
          </cell>
          <cell r="B1786">
            <v>0</v>
          </cell>
          <cell r="C1786">
            <v>0</v>
          </cell>
          <cell r="D1786">
            <v>0</v>
          </cell>
          <cell r="E1786">
            <v>0</v>
          </cell>
          <cell r="F1786">
            <v>0</v>
          </cell>
          <cell r="G1786">
            <v>0</v>
          </cell>
          <cell r="H1786"/>
        </row>
        <row r="1787">
          <cell r="A1787">
            <v>0</v>
          </cell>
          <cell r="B1787">
            <v>0</v>
          </cell>
          <cell r="C1787">
            <v>0</v>
          </cell>
          <cell r="D1787">
            <v>0</v>
          </cell>
          <cell r="E1787">
            <v>0</v>
          </cell>
          <cell r="F1787">
            <v>0</v>
          </cell>
          <cell r="G1787">
            <v>0</v>
          </cell>
          <cell r="H1787"/>
        </row>
        <row r="1788">
          <cell r="A1788">
            <v>0</v>
          </cell>
          <cell r="B1788">
            <v>0</v>
          </cell>
          <cell r="C1788">
            <v>0</v>
          </cell>
          <cell r="D1788">
            <v>0</v>
          </cell>
          <cell r="E1788">
            <v>0</v>
          </cell>
          <cell r="F1788">
            <v>0</v>
          </cell>
          <cell r="G1788">
            <v>0</v>
          </cell>
          <cell r="H1788"/>
        </row>
        <row r="1789">
          <cell r="A1789">
            <v>0</v>
          </cell>
          <cell r="B1789">
            <v>0</v>
          </cell>
          <cell r="C1789">
            <v>0</v>
          </cell>
          <cell r="D1789">
            <v>0</v>
          </cell>
          <cell r="E1789">
            <v>0</v>
          </cell>
          <cell r="F1789">
            <v>0</v>
          </cell>
          <cell r="G1789">
            <v>0</v>
          </cell>
          <cell r="H1789"/>
        </row>
        <row r="1790">
          <cell r="A1790">
            <v>0</v>
          </cell>
          <cell r="B1790">
            <v>0</v>
          </cell>
          <cell r="C1790">
            <v>0</v>
          </cell>
          <cell r="D1790">
            <v>0</v>
          </cell>
          <cell r="E1790">
            <v>0</v>
          </cell>
          <cell r="F1790">
            <v>0</v>
          </cell>
          <cell r="G1790">
            <v>0</v>
          </cell>
          <cell r="H1790"/>
        </row>
        <row r="1791">
          <cell r="A1791">
            <v>0</v>
          </cell>
          <cell r="B1791">
            <v>0</v>
          </cell>
          <cell r="C1791">
            <v>0</v>
          </cell>
          <cell r="D1791">
            <v>0</v>
          </cell>
          <cell r="E1791">
            <v>0</v>
          </cell>
          <cell r="F1791">
            <v>0</v>
          </cell>
          <cell r="G1791">
            <v>0</v>
          </cell>
          <cell r="H1791"/>
        </row>
        <row r="1792">
          <cell r="A1792">
            <v>0</v>
          </cell>
          <cell r="B1792">
            <v>0</v>
          </cell>
          <cell r="C1792">
            <v>0</v>
          </cell>
          <cell r="D1792">
            <v>0</v>
          </cell>
          <cell r="E1792">
            <v>0</v>
          </cell>
          <cell r="F1792">
            <v>0</v>
          </cell>
          <cell r="G1792">
            <v>0</v>
          </cell>
          <cell r="H1792"/>
        </row>
        <row r="1793">
          <cell r="A1793">
            <v>0</v>
          </cell>
          <cell r="B1793">
            <v>0</v>
          </cell>
          <cell r="C1793">
            <v>0</v>
          </cell>
          <cell r="D1793">
            <v>0</v>
          </cell>
          <cell r="E1793">
            <v>0</v>
          </cell>
          <cell r="F1793">
            <v>0</v>
          </cell>
          <cell r="G1793">
            <v>0</v>
          </cell>
          <cell r="H1793"/>
        </row>
        <row r="1794">
          <cell r="A1794">
            <v>0</v>
          </cell>
          <cell r="B1794">
            <v>0</v>
          </cell>
          <cell r="C1794">
            <v>0</v>
          </cell>
          <cell r="D1794">
            <v>0</v>
          </cell>
          <cell r="E1794">
            <v>0</v>
          </cell>
          <cell r="F1794">
            <v>0</v>
          </cell>
          <cell r="G1794">
            <v>0</v>
          </cell>
          <cell r="H1794"/>
        </row>
        <row r="1795">
          <cell r="A1795">
            <v>0</v>
          </cell>
          <cell r="B1795">
            <v>0</v>
          </cell>
          <cell r="C1795">
            <v>0</v>
          </cell>
          <cell r="D1795">
            <v>0</v>
          </cell>
          <cell r="E1795">
            <v>0</v>
          </cell>
          <cell r="F1795">
            <v>0</v>
          </cell>
          <cell r="G1795">
            <v>0</v>
          </cell>
          <cell r="H1795"/>
        </row>
        <row r="1796">
          <cell r="A1796">
            <v>0</v>
          </cell>
          <cell r="B1796">
            <v>0</v>
          </cell>
          <cell r="C1796">
            <v>0</v>
          </cell>
          <cell r="D1796">
            <v>0</v>
          </cell>
          <cell r="E1796">
            <v>0</v>
          </cell>
          <cell r="F1796">
            <v>0</v>
          </cell>
          <cell r="G1796">
            <v>0</v>
          </cell>
          <cell r="H1796"/>
        </row>
        <row r="1797">
          <cell r="A1797">
            <v>0</v>
          </cell>
          <cell r="B1797">
            <v>0</v>
          </cell>
          <cell r="C1797">
            <v>0</v>
          </cell>
          <cell r="D1797">
            <v>0</v>
          </cell>
          <cell r="E1797">
            <v>0</v>
          </cell>
          <cell r="F1797">
            <v>0</v>
          </cell>
          <cell r="G1797">
            <v>0</v>
          </cell>
          <cell r="H1797"/>
        </row>
        <row r="1798">
          <cell r="A1798">
            <v>0</v>
          </cell>
          <cell r="B1798">
            <v>0</v>
          </cell>
          <cell r="C1798">
            <v>0</v>
          </cell>
          <cell r="D1798">
            <v>0</v>
          </cell>
          <cell r="E1798">
            <v>0</v>
          </cell>
          <cell r="F1798">
            <v>0</v>
          </cell>
          <cell r="G1798">
            <v>0</v>
          </cell>
          <cell r="H1798"/>
        </row>
        <row r="1799">
          <cell r="A1799">
            <v>0</v>
          </cell>
          <cell r="B1799">
            <v>0</v>
          </cell>
          <cell r="C1799">
            <v>0</v>
          </cell>
          <cell r="D1799">
            <v>0</v>
          </cell>
          <cell r="E1799">
            <v>0</v>
          </cell>
          <cell r="F1799">
            <v>0</v>
          </cell>
          <cell r="G1799">
            <v>0</v>
          </cell>
          <cell r="H1799"/>
        </row>
        <row r="1800">
          <cell r="A1800" t="str">
            <v xml:space="preserve">TOTAL CANTIDAD ITEM </v>
          </cell>
          <cell r="B1800">
            <v>0</v>
          </cell>
          <cell r="C1800">
            <v>0</v>
          </cell>
          <cell r="D1800">
            <v>0</v>
          </cell>
          <cell r="E1800">
            <v>0</v>
          </cell>
          <cell r="F1800">
            <v>0</v>
          </cell>
          <cell r="G1800">
            <v>0</v>
          </cell>
          <cell r="H1800"/>
        </row>
        <row r="1801">
          <cell r="A1801" t="str">
            <v>INSERTE PLANO, GRÁFICO O ESQUEMA AQUÍ</v>
          </cell>
          <cell r="B1801">
            <v>0</v>
          </cell>
          <cell r="C1801">
            <v>0</v>
          </cell>
          <cell r="D1801">
            <v>0</v>
          </cell>
          <cell r="E1801">
            <v>0</v>
          </cell>
          <cell r="F1801">
            <v>0</v>
          </cell>
          <cell r="G1801">
            <v>0</v>
          </cell>
          <cell r="H1801">
            <v>0</v>
          </cell>
        </row>
        <row r="1802">
          <cell r="A1802">
            <v>0</v>
          </cell>
          <cell r="B1802">
            <v>0</v>
          </cell>
          <cell r="C1802">
            <v>0</v>
          </cell>
          <cell r="D1802">
            <v>0</v>
          </cell>
          <cell r="E1802">
            <v>0</v>
          </cell>
          <cell r="F1802">
            <v>0</v>
          </cell>
          <cell r="G1802">
            <v>0</v>
          </cell>
          <cell r="H1802">
            <v>0</v>
          </cell>
        </row>
        <row r="1803">
          <cell r="A1803">
            <v>0</v>
          </cell>
          <cell r="B1803">
            <v>0</v>
          </cell>
          <cell r="C1803">
            <v>0</v>
          </cell>
          <cell r="D1803">
            <v>0</v>
          </cell>
          <cell r="E1803">
            <v>0</v>
          </cell>
          <cell r="F1803">
            <v>0</v>
          </cell>
          <cell r="G1803">
            <v>0</v>
          </cell>
          <cell r="H1803">
            <v>0</v>
          </cell>
        </row>
        <row r="1804">
          <cell r="A1804">
            <v>0</v>
          </cell>
          <cell r="B1804">
            <v>0</v>
          </cell>
          <cell r="C1804">
            <v>0</v>
          </cell>
          <cell r="D1804">
            <v>0</v>
          </cell>
          <cell r="E1804">
            <v>0</v>
          </cell>
          <cell r="F1804">
            <v>0</v>
          </cell>
          <cell r="G1804">
            <v>0</v>
          </cell>
          <cell r="H1804">
            <v>0</v>
          </cell>
        </row>
        <row r="1805">
          <cell r="A1805">
            <v>0</v>
          </cell>
          <cell r="B1805">
            <v>0</v>
          </cell>
          <cell r="C1805">
            <v>0</v>
          </cell>
          <cell r="D1805">
            <v>0</v>
          </cell>
          <cell r="E1805">
            <v>0</v>
          </cell>
          <cell r="F1805">
            <v>0</v>
          </cell>
          <cell r="G1805">
            <v>0</v>
          </cell>
          <cell r="H1805">
            <v>0</v>
          </cell>
        </row>
        <row r="1806">
          <cell r="A1806">
            <v>0</v>
          </cell>
          <cell r="B1806">
            <v>0</v>
          </cell>
          <cell r="C1806">
            <v>0</v>
          </cell>
          <cell r="D1806">
            <v>0</v>
          </cell>
          <cell r="E1806">
            <v>0</v>
          </cell>
          <cell r="F1806">
            <v>0</v>
          </cell>
          <cell r="G1806">
            <v>0</v>
          </cell>
          <cell r="H1806">
            <v>0</v>
          </cell>
        </row>
        <row r="1807">
          <cell r="A1807">
            <v>0</v>
          </cell>
          <cell r="B1807">
            <v>0</v>
          </cell>
          <cell r="C1807">
            <v>0</v>
          </cell>
          <cell r="D1807">
            <v>0</v>
          </cell>
          <cell r="E1807">
            <v>0</v>
          </cell>
          <cell r="F1807">
            <v>0</v>
          </cell>
          <cell r="G1807">
            <v>0</v>
          </cell>
          <cell r="H1807">
            <v>0</v>
          </cell>
        </row>
        <row r="1808">
          <cell r="A1808">
            <v>0</v>
          </cell>
          <cell r="B1808">
            <v>0</v>
          </cell>
          <cell r="C1808">
            <v>0</v>
          </cell>
          <cell r="D1808">
            <v>0</v>
          </cell>
          <cell r="E1808">
            <v>0</v>
          </cell>
          <cell r="F1808">
            <v>0</v>
          </cell>
          <cell r="G1808">
            <v>0</v>
          </cell>
          <cell r="H1808">
            <v>0</v>
          </cell>
        </row>
        <row r="1809">
          <cell r="A1809">
            <v>0</v>
          </cell>
          <cell r="B1809">
            <v>0</v>
          </cell>
          <cell r="C1809">
            <v>0</v>
          </cell>
          <cell r="D1809">
            <v>0</v>
          </cell>
          <cell r="E1809">
            <v>0</v>
          </cell>
          <cell r="F1809">
            <v>0</v>
          </cell>
          <cell r="G1809">
            <v>0</v>
          </cell>
          <cell r="H1809">
            <v>0</v>
          </cell>
        </row>
        <row r="1810">
          <cell r="A1810">
            <v>0</v>
          </cell>
          <cell r="B1810">
            <v>0</v>
          </cell>
          <cell r="C1810">
            <v>0</v>
          </cell>
          <cell r="D1810">
            <v>0</v>
          </cell>
          <cell r="E1810">
            <v>0</v>
          </cell>
          <cell r="F1810">
            <v>0</v>
          </cell>
          <cell r="G1810">
            <v>0</v>
          </cell>
          <cell r="H1810">
            <v>0</v>
          </cell>
        </row>
        <row r="1811">
          <cell r="A1811">
            <v>0</v>
          </cell>
          <cell r="B1811">
            <v>0</v>
          </cell>
          <cell r="C1811">
            <v>0</v>
          </cell>
          <cell r="D1811">
            <v>0</v>
          </cell>
          <cell r="E1811">
            <v>0</v>
          </cell>
          <cell r="F1811">
            <v>0</v>
          </cell>
          <cell r="G1811">
            <v>0</v>
          </cell>
          <cell r="H1811">
            <v>0</v>
          </cell>
        </row>
        <row r="1812">
          <cell r="A1812">
            <v>0</v>
          </cell>
          <cell r="B1812">
            <v>0</v>
          </cell>
          <cell r="C1812">
            <v>0</v>
          </cell>
          <cell r="D1812">
            <v>0</v>
          </cell>
          <cell r="E1812">
            <v>0</v>
          </cell>
          <cell r="F1812">
            <v>0</v>
          </cell>
          <cell r="G1812">
            <v>0</v>
          </cell>
          <cell r="H1812">
            <v>0</v>
          </cell>
        </row>
        <row r="1813">
          <cell r="A1813">
            <v>0</v>
          </cell>
          <cell r="B1813">
            <v>0</v>
          </cell>
          <cell r="C1813">
            <v>0</v>
          </cell>
          <cell r="D1813">
            <v>0</v>
          </cell>
          <cell r="E1813">
            <v>0</v>
          </cell>
          <cell r="F1813">
            <v>0</v>
          </cell>
          <cell r="G1813">
            <v>0</v>
          </cell>
          <cell r="H1813">
            <v>0</v>
          </cell>
        </row>
        <row r="1814">
          <cell r="A1814">
            <v>0</v>
          </cell>
          <cell r="B1814">
            <v>0</v>
          </cell>
          <cell r="C1814">
            <v>0</v>
          </cell>
          <cell r="D1814">
            <v>0</v>
          </cell>
          <cell r="E1814">
            <v>0</v>
          </cell>
          <cell r="F1814">
            <v>0</v>
          </cell>
          <cell r="G1814">
            <v>0</v>
          </cell>
          <cell r="H1814">
            <v>0</v>
          </cell>
        </row>
        <row r="1815">
          <cell r="A1815">
            <v>0</v>
          </cell>
          <cell r="B1815">
            <v>0</v>
          </cell>
          <cell r="C1815">
            <v>0</v>
          </cell>
          <cell r="D1815">
            <v>0</v>
          </cell>
          <cell r="E1815">
            <v>0</v>
          </cell>
          <cell r="F1815">
            <v>0</v>
          </cell>
          <cell r="G1815">
            <v>0</v>
          </cell>
          <cell r="H1815">
            <v>0</v>
          </cell>
        </row>
        <row r="1816">
          <cell r="A1816">
            <v>0</v>
          </cell>
          <cell r="B1816">
            <v>0</v>
          </cell>
          <cell r="C1816">
            <v>0</v>
          </cell>
          <cell r="D1816">
            <v>0</v>
          </cell>
          <cell r="E1816">
            <v>0</v>
          </cell>
          <cell r="F1816">
            <v>0</v>
          </cell>
          <cell r="G1816">
            <v>0</v>
          </cell>
          <cell r="H1816">
            <v>0</v>
          </cell>
        </row>
        <row r="1817">
          <cell r="A1817">
            <v>0</v>
          </cell>
          <cell r="B1817">
            <v>0</v>
          </cell>
          <cell r="C1817">
            <v>0</v>
          </cell>
          <cell r="D1817">
            <v>0</v>
          </cell>
          <cell r="E1817">
            <v>0</v>
          </cell>
          <cell r="F1817">
            <v>0</v>
          </cell>
          <cell r="G1817">
            <v>0</v>
          </cell>
          <cell r="H1817">
            <v>0</v>
          </cell>
        </row>
        <row r="1818">
          <cell r="A1818">
            <v>0</v>
          </cell>
          <cell r="B1818">
            <v>0</v>
          </cell>
          <cell r="C1818">
            <v>0</v>
          </cell>
          <cell r="D1818">
            <v>0</v>
          </cell>
          <cell r="E1818">
            <v>0</v>
          </cell>
          <cell r="F1818">
            <v>0</v>
          </cell>
          <cell r="G1818">
            <v>0</v>
          </cell>
          <cell r="H1818">
            <v>0</v>
          </cell>
        </row>
        <row r="1819">
          <cell r="A1819">
            <v>0</v>
          </cell>
          <cell r="B1819">
            <v>0</v>
          </cell>
          <cell r="C1819">
            <v>0</v>
          </cell>
          <cell r="D1819">
            <v>0</v>
          </cell>
          <cell r="E1819">
            <v>0</v>
          </cell>
          <cell r="F1819">
            <v>0</v>
          </cell>
          <cell r="G1819">
            <v>0</v>
          </cell>
          <cell r="H1819">
            <v>0</v>
          </cell>
        </row>
        <row r="1820">
          <cell r="A1820">
            <v>0</v>
          </cell>
          <cell r="B1820">
            <v>0</v>
          </cell>
          <cell r="C1820">
            <v>0</v>
          </cell>
          <cell r="D1820">
            <v>0</v>
          </cell>
          <cell r="E1820">
            <v>0</v>
          </cell>
          <cell r="F1820">
            <v>0</v>
          </cell>
          <cell r="G1820">
            <v>0</v>
          </cell>
          <cell r="H1820">
            <v>0</v>
          </cell>
        </row>
        <row r="1821">
          <cell r="A1821">
            <v>0</v>
          </cell>
          <cell r="C1821">
            <v>0</v>
          </cell>
          <cell r="D1821">
            <v>0</v>
          </cell>
          <cell r="E1821">
            <v>0</v>
          </cell>
          <cell r="F1821">
            <v>0</v>
          </cell>
          <cell r="G1821">
            <v>0</v>
          </cell>
        </row>
        <row r="1822">
          <cell r="A1822">
            <v>0</v>
          </cell>
          <cell r="C1822">
            <v>0</v>
          </cell>
          <cell r="D1822">
            <v>0</v>
          </cell>
          <cell r="E1822">
            <v>0</v>
          </cell>
          <cell r="F1822">
            <v>0</v>
          </cell>
          <cell r="G1822">
            <v>0</v>
          </cell>
        </row>
        <row r="1823">
          <cell r="A1823">
            <v>0</v>
          </cell>
          <cell r="B1823">
            <v>0</v>
          </cell>
          <cell r="C1823">
            <v>0</v>
          </cell>
          <cell r="D1823">
            <v>0</v>
          </cell>
          <cell r="E1823">
            <v>0</v>
          </cell>
          <cell r="F1823">
            <v>0</v>
          </cell>
          <cell r="G1823">
            <v>0</v>
          </cell>
        </row>
        <row r="1824">
          <cell r="A1824">
            <v>0</v>
          </cell>
          <cell r="B1824" t="str">
            <v>OVIDIO HURTADO MOSQUERA</v>
          </cell>
          <cell r="C1824">
            <v>0</v>
          </cell>
          <cell r="D1824">
            <v>0</v>
          </cell>
          <cell r="E1824">
            <v>0</v>
          </cell>
          <cell r="F1824">
            <v>0</v>
          </cell>
          <cell r="G1824">
            <v>0</v>
          </cell>
        </row>
        <row r="1825">
          <cell r="A1825">
            <v>0</v>
          </cell>
          <cell r="B1825" t="str">
            <v>Consultor</v>
          </cell>
          <cell r="C1825">
            <v>0</v>
          </cell>
          <cell r="D1825">
            <v>0</v>
          </cell>
          <cell r="E1825">
            <v>0</v>
          </cell>
          <cell r="F1825">
            <v>0</v>
          </cell>
          <cell r="G1825">
            <v>0</v>
          </cell>
        </row>
        <row r="1826">
          <cell r="A1826">
            <v>0</v>
          </cell>
          <cell r="B1826" t="str">
            <v>Consultor</v>
          </cell>
          <cell r="C1826">
            <v>0</v>
          </cell>
          <cell r="D1826">
            <v>0</v>
          </cell>
          <cell r="E1826">
            <v>0</v>
          </cell>
          <cell r="F1826">
            <v>0</v>
          </cell>
          <cell r="G1826">
            <v>0</v>
          </cell>
        </row>
        <row r="1827">
          <cell r="A1827">
            <v>0</v>
          </cell>
          <cell r="B1827" t="str">
            <v>M.P. 05202-260189 ANT</v>
          </cell>
          <cell r="C1827" t="str">
            <v>ITEM  - PÁGINA 2</v>
          </cell>
          <cell r="D1827">
            <v>0</v>
          </cell>
          <cell r="E1827">
            <v>0</v>
          </cell>
          <cell r="F1827">
            <v>0</v>
          </cell>
          <cell r="G1827">
            <v>0</v>
          </cell>
          <cell r="H1827">
            <v>0</v>
          </cell>
        </row>
        <row r="1828">
          <cell r="A1828" t="str">
            <v>DEPARTAMENTO DE ANTIOQUIA</v>
          </cell>
          <cell r="B1828">
            <v>0</v>
          </cell>
          <cell r="C1828">
            <v>0</v>
          </cell>
          <cell r="D1828">
            <v>0</v>
          </cell>
          <cell r="E1828">
            <v>0</v>
          </cell>
          <cell r="F1828">
            <v>0</v>
          </cell>
          <cell r="G1828">
            <v>0</v>
          </cell>
          <cell r="H1828">
            <v>0</v>
          </cell>
        </row>
        <row r="1829">
          <cell r="A1829" t="str">
            <v>MUNICIPIO DE SAN VICENTE FERRER</v>
          </cell>
          <cell r="B1829">
            <v>0</v>
          </cell>
          <cell r="C1829">
            <v>0</v>
          </cell>
          <cell r="D1829">
            <v>0</v>
          </cell>
          <cell r="E1829">
            <v>0</v>
          </cell>
          <cell r="F1829">
            <v>0</v>
          </cell>
          <cell r="G1829">
            <v>0</v>
          </cell>
          <cell r="H1829">
            <v>0</v>
          </cell>
        </row>
        <row r="1830">
          <cell r="A1830" t="str">
            <v>PROYECTO:  INTERVENCION DE CALLEJONES EN LA ZONA URBANA DEL MUNICIPIO SAN VICENTE FERRER_CALLEJÓN 01-COCIACA</v>
          </cell>
          <cell r="B1830">
            <v>0</v>
          </cell>
          <cell r="C1830">
            <v>0</v>
          </cell>
          <cell r="D1830">
            <v>0</v>
          </cell>
          <cell r="E1830">
            <v>0</v>
          </cell>
          <cell r="F1830">
            <v>0</v>
          </cell>
          <cell r="G1830">
            <v>0</v>
          </cell>
          <cell r="H1830">
            <v>0</v>
          </cell>
        </row>
        <row r="1831">
          <cell r="A1831">
            <v>0</v>
          </cell>
          <cell r="C1831">
            <v>0</v>
          </cell>
          <cell r="D1831">
            <v>0</v>
          </cell>
          <cell r="E1831">
            <v>0</v>
          </cell>
          <cell r="F1831">
            <v>0</v>
          </cell>
          <cell r="G1831">
            <v>0</v>
          </cell>
          <cell r="H1831">
            <v>0</v>
          </cell>
        </row>
        <row r="1832">
          <cell r="A1832" t="str">
            <v>MEMORIAS DE OBRA</v>
          </cell>
          <cell r="B1832">
            <v>0</v>
          </cell>
          <cell r="C1832">
            <v>0</v>
          </cell>
          <cell r="D1832">
            <v>0</v>
          </cell>
          <cell r="E1832">
            <v>0</v>
          </cell>
          <cell r="F1832">
            <v>0</v>
          </cell>
          <cell r="G1832">
            <v>0</v>
          </cell>
          <cell r="H1832">
            <v>0</v>
          </cell>
        </row>
        <row r="1834">
          <cell r="A1834" t="str">
            <v>ITEM</v>
          </cell>
          <cell r="B1834" t="str">
            <v>DESCRIPCIÓN</v>
          </cell>
          <cell r="C1834">
            <v>0</v>
          </cell>
          <cell r="D1834">
            <v>0</v>
          </cell>
          <cell r="E1834">
            <v>0</v>
          </cell>
          <cell r="F1834">
            <v>0</v>
          </cell>
          <cell r="G1834" t="str">
            <v>UNIDAD</v>
          </cell>
          <cell r="H1834" t="str">
            <v>CANTIDAD</v>
          </cell>
        </row>
        <row r="1835">
          <cell r="A1835">
            <v>0</v>
          </cell>
          <cell r="B1835"/>
          <cell r="C1835">
            <v>0</v>
          </cell>
          <cell r="D1835">
            <v>0</v>
          </cell>
          <cell r="E1835">
            <v>0</v>
          </cell>
          <cell r="F1835">
            <v>0</v>
          </cell>
          <cell r="G1835"/>
          <cell r="H1835"/>
        </row>
        <row r="1836">
          <cell r="A1836">
            <v>0</v>
          </cell>
          <cell r="B1836">
            <v>0</v>
          </cell>
          <cell r="C1836">
            <v>0</v>
          </cell>
          <cell r="D1836">
            <v>0</v>
          </cell>
          <cell r="E1836">
            <v>0</v>
          </cell>
          <cell r="F1836">
            <v>0</v>
          </cell>
          <cell r="G1836">
            <v>0</v>
          </cell>
        </row>
        <row r="1837">
          <cell r="A1837" t="str">
            <v>DETALLE</v>
          </cell>
          <cell r="B1837">
            <v>0</v>
          </cell>
          <cell r="C1837" t="str">
            <v>FACTOR</v>
          </cell>
          <cell r="D1837" t="str">
            <v>CANTIDAD</v>
          </cell>
          <cell r="E1837" t="str">
            <v>A (ML)</v>
          </cell>
          <cell r="F1837" t="str">
            <v>B (M2)</v>
          </cell>
          <cell r="G1837" t="str">
            <v>C (M3)</v>
          </cell>
          <cell r="H1837" t="str">
            <v>TOTAL</v>
          </cell>
        </row>
        <row r="1838">
          <cell r="A1838">
            <v>0</v>
          </cell>
          <cell r="B1838">
            <v>0</v>
          </cell>
          <cell r="C1838">
            <v>0</v>
          </cell>
          <cell r="D1838">
            <v>0</v>
          </cell>
          <cell r="E1838">
            <v>0</v>
          </cell>
          <cell r="F1838">
            <v>0</v>
          </cell>
          <cell r="G1838">
            <v>0</v>
          </cell>
          <cell r="H1838"/>
        </row>
        <row r="1839">
          <cell r="A1839">
            <v>0</v>
          </cell>
          <cell r="B1839">
            <v>0</v>
          </cell>
          <cell r="C1839">
            <v>0</v>
          </cell>
          <cell r="D1839">
            <v>0</v>
          </cell>
          <cell r="E1839">
            <v>0</v>
          </cell>
          <cell r="F1839">
            <v>0</v>
          </cell>
          <cell r="G1839">
            <v>0</v>
          </cell>
          <cell r="H1839"/>
        </row>
        <row r="1840">
          <cell r="A1840">
            <v>0</v>
          </cell>
          <cell r="B1840">
            <v>0</v>
          </cell>
          <cell r="C1840">
            <v>0</v>
          </cell>
          <cell r="D1840">
            <v>0</v>
          </cell>
          <cell r="E1840">
            <v>0</v>
          </cell>
          <cell r="F1840">
            <v>0</v>
          </cell>
          <cell r="G1840">
            <v>0</v>
          </cell>
          <cell r="H1840"/>
        </row>
        <row r="1841">
          <cell r="A1841">
            <v>0</v>
          </cell>
          <cell r="B1841">
            <v>0</v>
          </cell>
          <cell r="C1841">
            <v>0</v>
          </cell>
          <cell r="D1841">
            <v>0</v>
          </cell>
          <cell r="E1841">
            <v>0</v>
          </cell>
          <cell r="F1841">
            <v>0</v>
          </cell>
          <cell r="G1841">
            <v>0</v>
          </cell>
          <cell r="H1841"/>
        </row>
        <row r="1842">
          <cell r="A1842">
            <v>0</v>
          </cell>
          <cell r="B1842">
            <v>0</v>
          </cell>
          <cell r="C1842">
            <v>0</v>
          </cell>
          <cell r="D1842">
            <v>0</v>
          </cell>
          <cell r="E1842">
            <v>0</v>
          </cell>
          <cell r="F1842">
            <v>0</v>
          </cell>
          <cell r="G1842">
            <v>0</v>
          </cell>
          <cell r="H1842"/>
        </row>
        <row r="1843">
          <cell r="A1843">
            <v>0</v>
          </cell>
          <cell r="B1843">
            <v>0</v>
          </cell>
          <cell r="C1843">
            <v>0</v>
          </cell>
          <cell r="D1843">
            <v>0</v>
          </cell>
          <cell r="E1843">
            <v>0</v>
          </cell>
          <cell r="F1843">
            <v>0</v>
          </cell>
          <cell r="G1843">
            <v>0</v>
          </cell>
          <cell r="H1843"/>
        </row>
        <row r="1844">
          <cell r="A1844">
            <v>0</v>
          </cell>
          <cell r="B1844">
            <v>0</v>
          </cell>
          <cell r="C1844">
            <v>0</v>
          </cell>
          <cell r="D1844">
            <v>0</v>
          </cell>
          <cell r="E1844">
            <v>0</v>
          </cell>
          <cell r="F1844">
            <v>0</v>
          </cell>
          <cell r="G1844">
            <v>0</v>
          </cell>
          <cell r="H1844"/>
        </row>
        <row r="1845">
          <cell r="A1845">
            <v>0</v>
          </cell>
          <cell r="B1845">
            <v>0</v>
          </cell>
          <cell r="C1845">
            <v>0</v>
          </cell>
          <cell r="D1845">
            <v>0</v>
          </cell>
          <cell r="E1845">
            <v>0</v>
          </cell>
          <cell r="F1845">
            <v>0</v>
          </cell>
          <cell r="G1845">
            <v>0</v>
          </cell>
          <cell r="H1845"/>
        </row>
        <row r="1846">
          <cell r="A1846">
            <v>0</v>
          </cell>
          <cell r="B1846">
            <v>0</v>
          </cell>
          <cell r="C1846">
            <v>0</v>
          </cell>
          <cell r="D1846">
            <v>0</v>
          </cell>
          <cell r="E1846">
            <v>0</v>
          </cell>
          <cell r="F1846">
            <v>0</v>
          </cell>
          <cell r="G1846">
            <v>0</v>
          </cell>
          <cell r="H1846"/>
        </row>
        <row r="1847">
          <cell r="A1847">
            <v>0</v>
          </cell>
          <cell r="B1847">
            <v>0</v>
          </cell>
          <cell r="C1847">
            <v>0</v>
          </cell>
          <cell r="D1847">
            <v>0</v>
          </cell>
          <cell r="E1847">
            <v>0</v>
          </cell>
          <cell r="F1847">
            <v>0</v>
          </cell>
          <cell r="G1847">
            <v>0</v>
          </cell>
          <cell r="H1847"/>
        </row>
        <row r="1848">
          <cell r="A1848">
            <v>0</v>
          </cell>
          <cell r="B1848">
            <v>0</v>
          </cell>
          <cell r="C1848">
            <v>0</v>
          </cell>
          <cell r="D1848">
            <v>0</v>
          </cell>
          <cell r="E1848">
            <v>0</v>
          </cell>
          <cell r="F1848">
            <v>0</v>
          </cell>
          <cell r="G1848">
            <v>0</v>
          </cell>
          <cell r="H1848"/>
        </row>
        <row r="1849">
          <cell r="A1849">
            <v>0</v>
          </cell>
          <cell r="B1849">
            <v>0</v>
          </cell>
          <cell r="C1849">
            <v>0</v>
          </cell>
          <cell r="D1849">
            <v>0</v>
          </cell>
          <cell r="E1849">
            <v>0</v>
          </cell>
          <cell r="F1849">
            <v>0</v>
          </cell>
          <cell r="G1849">
            <v>0</v>
          </cell>
          <cell r="H1849"/>
        </row>
        <row r="1850">
          <cell r="A1850">
            <v>0</v>
          </cell>
          <cell r="B1850">
            <v>0</v>
          </cell>
          <cell r="C1850">
            <v>0</v>
          </cell>
          <cell r="D1850">
            <v>0</v>
          </cell>
          <cell r="E1850">
            <v>0</v>
          </cell>
          <cell r="F1850">
            <v>0</v>
          </cell>
          <cell r="G1850">
            <v>0</v>
          </cell>
          <cell r="H1850"/>
        </row>
        <row r="1851">
          <cell r="A1851">
            <v>0</v>
          </cell>
          <cell r="B1851">
            <v>0</v>
          </cell>
          <cell r="C1851">
            <v>0</v>
          </cell>
          <cell r="D1851">
            <v>0</v>
          </cell>
          <cell r="E1851">
            <v>0</v>
          </cell>
          <cell r="F1851">
            <v>0</v>
          </cell>
          <cell r="G1851">
            <v>0</v>
          </cell>
          <cell r="H1851"/>
        </row>
        <row r="1852">
          <cell r="A1852">
            <v>0</v>
          </cell>
          <cell r="B1852">
            <v>0</v>
          </cell>
          <cell r="C1852">
            <v>0</v>
          </cell>
          <cell r="D1852">
            <v>0</v>
          </cell>
          <cell r="E1852">
            <v>0</v>
          </cell>
          <cell r="F1852">
            <v>0</v>
          </cell>
          <cell r="G1852">
            <v>0</v>
          </cell>
          <cell r="H1852"/>
        </row>
        <row r="1853">
          <cell r="A1853">
            <v>0</v>
          </cell>
          <cell r="B1853">
            <v>0</v>
          </cell>
          <cell r="C1853">
            <v>0</v>
          </cell>
          <cell r="D1853">
            <v>0</v>
          </cell>
          <cell r="E1853">
            <v>0</v>
          </cell>
          <cell r="F1853">
            <v>0</v>
          </cell>
          <cell r="G1853">
            <v>0</v>
          </cell>
          <cell r="H1853"/>
        </row>
        <row r="1854">
          <cell r="A1854">
            <v>0</v>
          </cell>
          <cell r="B1854">
            <v>0</v>
          </cell>
          <cell r="C1854">
            <v>0</v>
          </cell>
          <cell r="D1854">
            <v>0</v>
          </cell>
          <cell r="E1854">
            <v>0</v>
          </cell>
          <cell r="F1854">
            <v>0</v>
          </cell>
          <cell r="G1854">
            <v>0</v>
          </cell>
          <cell r="H1854"/>
        </row>
        <row r="1855">
          <cell r="A1855">
            <v>0</v>
          </cell>
          <cell r="B1855">
            <v>0</v>
          </cell>
          <cell r="C1855">
            <v>0</v>
          </cell>
          <cell r="D1855">
            <v>0</v>
          </cell>
          <cell r="E1855">
            <v>0</v>
          </cell>
          <cell r="F1855">
            <v>0</v>
          </cell>
          <cell r="G1855">
            <v>0</v>
          </cell>
          <cell r="H1855"/>
        </row>
        <row r="1856">
          <cell r="A1856">
            <v>0</v>
          </cell>
          <cell r="B1856">
            <v>0</v>
          </cell>
          <cell r="C1856">
            <v>0</v>
          </cell>
          <cell r="D1856">
            <v>0</v>
          </cell>
          <cell r="E1856">
            <v>0</v>
          </cell>
          <cell r="F1856">
            <v>0</v>
          </cell>
          <cell r="G1856">
            <v>0</v>
          </cell>
          <cell r="H1856"/>
        </row>
        <row r="1857">
          <cell r="A1857">
            <v>0</v>
          </cell>
          <cell r="B1857">
            <v>0</v>
          </cell>
          <cell r="C1857">
            <v>0</v>
          </cell>
          <cell r="D1857">
            <v>0</v>
          </cell>
          <cell r="E1857">
            <v>0</v>
          </cell>
          <cell r="F1857">
            <v>0</v>
          </cell>
          <cell r="G1857">
            <v>0</v>
          </cell>
          <cell r="H1857"/>
        </row>
        <row r="1858">
          <cell r="A1858">
            <v>0</v>
          </cell>
          <cell r="B1858">
            <v>0</v>
          </cell>
          <cell r="C1858">
            <v>0</v>
          </cell>
          <cell r="D1858">
            <v>0</v>
          </cell>
          <cell r="E1858">
            <v>0</v>
          </cell>
          <cell r="F1858">
            <v>0</v>
          </cell>
          <cell r="G1858">
            <v>0</v>
          </cell>
          <cell r="H1858"/>
        </row>
        <row r="1859">
          <cell r="A1859">
            <v>0</v>
          </cell>
          <cell r="B1859">
            <v>0</v>
          </cell>
          <cell r="C1859">
            <v>0</v>
          </cell>
          <cell r="D1859">
            <v>0</v>
          </cell>
          <cell r="E1859">
            <v>0</v>
          </cell>
          <cell r="F1859">
            <v>0</v>
          </cell>
          <cell r="G1859">
            <v>0</v>
          </cell>
          <cell r="H1859"/>
        </row>
        <row r="1860">
          <cell r="A1860">
            <v>0</v>
          </cell>
          <cell r="B1860">
            <v>0</v>
          </cell>
          <cell r="C1860">
            <v>0</v>
          </cell>
          <cell r="D1860">
            <v>0</v>
          </cell>
          <cell r="E1860">
            <v>0</v>
          </cell>
          <cell r="F1860">
            <v>0</v>
          </cell>
          <cell r="G1860">
            <v>0</v>
          </cell>
          <cell r="H1860"/>
        </row>
        <row r="1861">
          <cell r="A1861">
            <v>0</v>
          </cell>
          <cell r="B1861">
            <v>0</v>
          </cell>
          <cell r="C1861">
            <v>0</v>
          </cell>
          <cell r="D1861">
            <v>0</v>
          </cell>
          <cell r="E1861">
            <v>0</v>
          </cell>
          <cell r="F1861">
            <v>0</v>
          </cell>
          <cell r="G1861">
            <v>0</v>
          </cell>
          <cell r="H1861"/>
        </row>
        <row r="1862">
          <cell r="A1862">
            <v>0</v>
          </cell>
          <cell r="B1862">
            <v>0</v>
          </cell>
          <cell r="C1862">
            <v>0</v>
          </cell>
          <cell r="D1862">
            <v>0</v>
          </cell>
          <cell r="E1862">
            <v>0</v>
          </cell>
          <cell r="F1862">
            <v>0</v>
          </cell>
          <cell r="G1862">
            <v>0</v>
          </cell>
          <cell r="H1862"/>
        </row>
        <row r="1863">
          <cell r="A1863">
            <v>0</v>
          </cell>
          <cell r="B1863">
            <v>0</v>
          </cell>
          <cell r="C1863">
            <v>0</v>
          </cell>
          <cell r="D1863">
            <v>0</v>
          </cell>
          <cell r="E1863">
            <v>0</v>
          </cell>
          <cell r="F1863">
            <v>0</v>
          </cell>
          <cell r="G1863">
            <v>0</v>
          </cell>
          <cell r="H1863"/>
        </row>
        <row r="1864">
          <cell r="A1864">
            <v>0</v>
          </cell>
          <cell r="B1864">
            <v>0</v>
          </cell>
          <cell r="C1864">
            <v>0</v>
          </cell>
          <cell r="D1864">
            <v>0</v>
          </cell>
          <cell r="E1864">
            <v>0</v>
          </cell>
          <cell r="F1864">
            <v>0</v>
          </cell>
          <cell r="G1864">
            <v>0</v>
          </cell>
          <cell r="H1864"/>
        </row>
        <row r="1865">
          <cell r="A1865">
            <v>0</v>
          </cell>
          <cell r="B1865">
            <v>0</v>
          </cell>
          <cell r="C1865">
            <v>0</v>
          </cell>
          <cell r="D1865">
            <v>0</v>
          </cell>
          <cell r="E1865">
            <v>0</v>
          </cell>
          <cell r="F1865">
            <v>0</v>
          </cell>
          <cell r="G1865">
            <v>0</v>
          </cell>
          <cell r="H1865"/>
        </row>
        <row r="1866">
          <cell r="A1866">
            <v>0</v>
          </cell>
          <cell r="B1866">
            <v>0</v>
          </cell>
          <cell r="C1866">
            <v>0</v>
          </cell>
          <cell r="D1866">
            <v>0</v>
          </cell>
          <cell r="E1866">
            <v>0</v>
          </cell>
          <cell r="F1866">
            <v>0</v>
          </cell>
          <cell r="G1866">
            <v>0</v>
          </cell>
          <cell r="H1866"/>
        </row>
        <row r="1867">
          <cell r="A1867">
            <v>0</v>
          </cell>
          <cell r="B1867">
            <v>0</v>
          </cell>
          <cell r="C1867">
            <v>0</v>
          </cell>
          <cell r="D1867">
            <v>0</v>
          </cell>
          <cell r="E1867">
            <v>0</v>
          </cell>
          <cell r="F1867">
            <v>0</v>
          </cell>
          <cell r="G1867">
            <v>0</v>
          </cell>
          <cell r="H1867"/>
        </row>
        <row r="1868">
          <cell r="A1868">
            <v>0</v>
          </cell>
          <cell r="B1868">
            <v>0</v>
          </cell>
          <cell r="C1868">
            <v>0</v>
          </cell>
          <cell r="D1868">
            <v>0</v>
          </cell>
          <cell r="E1868">
            <v>0</v>
          </cell>
          <cell r="F1868">
            <v>0</v>
          </cell>
          <cell r="G1868">
            <v>0</v>
          </cell>
          <cell r="H1868"/>
        </row>
        <row r="1869">
          <cell r="A1869" t="str">
            <v>ITEM  - PÁGINA 1</v>
          </cell>
          <cell r="B1869">
            <v>0</v>
          </cell>
          <cell r="C1869">
            <v>0</v>
          </cell>
          <cell r="D1869">
            <v>0</v>
          </cell>
          <cell r="E1869">
            <v>0</v>
          </cell>
          <cell r="F1869">
            <v>0</v>
          </cell>
          <cell r="G1869">
            <v>0</v>
          </cell>
          <cell r="H1869">
            <v>0</v>
          </cell>
        </row>
        <row r="1870">
          <cell r="A1870">
            <v>0</v>
          </cell>
          <cell r="B1870">
            <v>0</v>
          </cell>
          <cell r="C1870">
            <v>0</v>
          </cell>
          <cell r="D1870">
            <v>0</v>
          </cell>
          <cell r="E1870">
            <v>0</v>
          </cell>
          <cell r="F1870">
            <v>0</v>
          </cell>
          <cell r="G1870">
            <v>0</v>
          </cell>
          <cell r="H1870"/>
        </row>
        <row r="1871">
          <cell r="A1871">
            <v>0</v>
          </cell>
          <cell r="B1871">
            <v>0</v>
          </cell>
          <cell r="C1871">
            <v>0</v>
          </cell>
          <cell r="D1871">
            <v>0</v>
          </cell>
          <cell r="E1871">
            <v>0</v>
          </cell>
          <cell r="F1871">
            <v>0</v>
          </cell>
          <cell r="G1871">
            <v>0</v>
          </cell>
          <cell r="H1871"/>
        </row>
        <row r="1872">
          <cell r="A1872">
            <v>0</v>
          </cell>
          <cell r="B1872">
            <v>0</v>
          </cell>
          <cell r="C1872">
            <v>0</v>
          </cell>
          <cell r="D1872">
            <v>0</v>
          </cell>
          <cell r="E1872">
            <v>0</v>
          </cell>
          <cell r="F1872">
            <v>0</v>
          </cell>
          <cell r="G1872">
            <v>0</v>
          </cell>
          <cell r="H1872"/>
        </row>
        <row r="1873">
          <cell r="A1873">
            <v>0</v>
          </cell>
          <cell r="B1873">
            <v>0</v>
          </cell>
          <cell r="C1873">
            <v>0</v>
          </cell>
          <cell r="D1873">
            <v>0</v>
          </cell>
          <cell r="E1873">
            <v>0</v>
          </cell>
          <cell r="F1873">
            <v>0</v>
          </cell>
          <cell r="G1873">
            <v>0</v>
          </cell>
          <cell r="H1873"/>
        </row>
        <row r="1874">
          <cell r="A1874">
            <v>0</v>
          </cell>
          <cell r="B1874">
            <v>0</v>
          </cell>
          <cell r="C1874">
            <v>0</v>
          </cell>
          <cell r="D1874">
            <v>0</v>
          </cell>
          <cell r="E1874">
            <v>0</v>
          </cell>
          <cell r="F1874">
            <v>0</v>
          </cell>
          <cell r="G1874">
            <v>0</v>
          </cell>
          <cell r="H1874"/>
        </row>
        <row r="1875">
          <cell r="A1875">
            <v>0</v>
          </cell>
          <cell r="B1875">
            <v>0</v>
          </cell>
          <cell r="C1875">
            <v>0</v>
          </cell>
          <cell r="D1875">
            <v>0</v>
          </cell>
          <cell r="E1875">
            <v>0</v>
          </cell>
          <cell r="F1875">
            <v>0</v>
          </cell>
          <cell r="G1875">
            <v>0</v>
          </cell>
          <cell r="H1875"/>
        </row>
        <row r="1876">
          <cell r="A1876">
            <v>0</v>
          </cell>
          <cell r="B1876">
            <v>0</v>
          </cell>
          <cell r="C1876">
            <v>0</v>
          </cell>
          <cell r="D1876">
            <v>0</v>
          </cell>
          <cell r="E1876">
            <v>0</v>
          </cell>
          <cell r="F1876">
            <v>0</v>
          </cell>
          <cell r="G1876">
            <v>0</v>
          </cell>
          <cell r="H1876"/>
        </row>
        <row r="1877">
          <cell r="A1877">
            <v>0</v>
          </cell>
          <cell r="B1877">
            <v>0</v>
          </cell>
          <cell r="C1877">
            <v>0</v>
          </cell>
          <cell r="D1877">
            <v>0</v>
          </cell>
          <cell r="E1877">
            <v>0</v>
          </cell>
          <cell r="F1877">
            <v>0</v>
          </cell>
          <cell r="G1877">
            <v>0</v>
          </cell>
          <cell r="H1877"/>
        </row>
        <row r="1878">
          <cell r="A1878">
            <v>0</v>
          </cell>
          <cell r="B1878">
            <v>0</v>
          </cell>
          <cell r="C1878">
            <v>0</v>
          </cell>
          <cell r="D1878">
            <v>0</v>
          </cell>
          <cell r="E1878">
            <v>0</v>
          </cell>
          <cell r="F1878">
            <v>0</v>
          </cell>
          <cell r="G1878">
            <v>0</v>
          </cell>
          <cell r="H1878"/>
        </row>
        <row r="1879">
          <cell r="A1879">
            <v>0</v>
          </cell>
          <cell r="B1879">
            <v>0</v>
          </cell>
          <cell r="C1879">
            <v>0</v>
          </cell>
          <cell r="D1879">
            <v>0</v>
          </cell>
          <cell r="E1879">
            <v>0</v>
          </cell>
          <cell r="F1879">
            <v>0</v>
          </cell>
          <cell r="G1879">
            <v>0</v>
          </cell>
          <cell r="H1879"/>
        </row>
        <row r="1880">
          <cell r="A1880">
            <v>0</v>
          </cell>
          <cell r="B1880">
            <v>0</v>
          </cell>
          <cell r="C1880">
            <v>0</v>
          </cell>
          <cell r="D1880">
            <v>0</v>
          </cell>
          <cell r="E1880">
            <v>0</v>
          </cell>
          <cell r="F1880">
            <v>0</v>
          </cell>
          <cell r="G1880">
            <v>0</v>
          </cell>
          <cell r="H1880"/>
        </row>
        <row r="1881">
          <cell r="A1881">
            <v>0</v>
          </cell>
          <cell r="B1881">
            <v>0</v>
          </cell>
          <cell r="C1881">
            <v>0</v>
          </cell>
          <cell r="D1881">
            <v>0</v>
          </cell>
          <cell r="E1881">
            <v>0</v>
          </cell>
          <cell r="F1881">
            <v>0</v>
          </cell>
          <cell r="G1881">
            <v>0</v>
          </cell>
          <cell r="H1881"/>
        </row>
        <row r="1882">
          <cell r="A1882">
            <v>0</v>
          </cell>
          <cell r="B1882">
            <v>0</v>
          </cell>
          <cell r="C1882">
            <v>0</v>
          </cell>
          <cell r="D1882">
            <v>0</v>
          </cell>
          <cell r="E1882">
            <v>0</v>
          </cell>
          <cell r="F1882">
            <v>0</v>
          </cell>
          <cell r="G1882">
            <v>0</v>
          </cell>
          <cell r="H1882"/>
        </row>
        <row r="1883">
          <cell r="A1883">
            <v>0</v>
          </cell>
          <cell r="B1883">
            <v>0</v>
          </cell>
          <cell r="C1883">
            <v>0</v>
          </cell>
          <cell r="D1883">
            <v>0</v>
          </cell>
          <cell r="E1883">
            <v>0</v>
          </cell>
          <cell r="F1883">
            <v>0</v>
          </cell>
          <cell r="G1883">
            <v>0</v>
          </cell>
          <cell r="H1883"/>
        </row>
        <row r="1884">
          <cell r="A1884">
            <v>0</v>
          </cell>
          <cell r="B1884">
            <v>0</v>
          </cell>
          <cell r="C1884">
            <v>0</v>
          </cell>
          <cell r="D1884">
            <v>0</v>
          </cell>
          <cell r="E1884">
            <v>0</v>
          </cell>
          <cell r="F1884">
            <v>0</v>
          </cell>
          <cell r="G1884">
            <v>0</v>
          </cell>
          <cell r="H1884"/>
        </row>
        <row r="1885">
          <cell r="A1885">
            <v>0</v>
          </cell>
          <cell r="B1885">
            <v>0</v>
          </cell>
          <cell r="C1885">
            <v>0</v>
          </cell>
          <cell r="D1885">
            <v>0</v>
          </cell>
          <cell r="E1885">
            <v>0</v>
          </cell>
          <cell r="F1885">
            <v>0</v>
          </cell>
          <cell r="G1885">
            <v>0</v>
          </cell>
          <cell r="H1885"/>
        </row>
        <row r="1886">
          <cell r="A1886">
            <v>0</v>
          </cell>
          <cell r="B1886">
            <v>0</v>
          </cell>
          <cell r="C1886">
            <v>0</v>
          </cell>
          <cell r="D1886">
            <v>0</v>
          </cell>
          <cell r="E1886">
            <v>0</v>
          </cell>
          <cell r="F1886">
            <v>0</v>
          </cell>
          <cell r="G1886">
            <v>0</v>
          </cell>
          <cell r="H1886"/>
        </row>
        <row r="1887">
          <cell r="A1887" t="str">
            <v xml:space="preserve">TOTAL CANTIDAD ITEM </v>
          </cell>
          <cell r="B1887">
            <v>0</v>
          </cell>
          <cell r="C1887">
            <v>0</v>
          </cell>
          <cell r="D1887">
            <v>0</v>
          </cell>
          <cell r="E1887">
            <v>0</v>
          </cell>
          <cell r="F1887">
            <v>0</v>
          </cell>
          <cell r="G1887">
            <v>0</v>
          </cell>
          <cell r="H1887"/>
        </row>
        <row r="1888">
          <cell r="A1888" t="str">
            <v>INSERTE PLANO, GRÁFICO O ESQUEMA AQUÍ</v>
          </cell>
          <cell r="B1888">
            <v>0</v>
          </cell>
          <cell r="C1888">
            <v>0</v>
          </cell>
          <cell r="D1888">
            <v>0</v>
          </cell>
          <cell r="E1888">
            <v>0</v>
          </cell>
          <cell r="F1888">
            <v>0</v>
          </cell>
          <cell r="G1888">
            <v>0</v>
          </cell>
          <cell r="H1888">
            <v>0</v>
          </cell>
        </row>
        <row r="1889">
          <cell r="A1889">
            <v>0</v>
          </cell>
          <cell r="B1889">
            <v>0</v>
          </cell>
          <cell r="C1889">
            <v>0</v>
          </cell>
          <cell r="D1889">
            <v>0</v>
          </cell>
          <cell r="E1889">
            <v>0</v>
          </cell>
          <cell r="F1889">
            <v>0</v>
          </cell>
          <cell r="G1889">
            <v>0</v>
          </cell>
          <cell r="H1889">
            <v>0</v>
          </cell>
        </row>
        <row r="1890">
          <cell r="A1890">
            <v>0</v>
          </cell>
          <cell r="B1890">
            <v>0</v>
          </cell>
          <cell r="C1890">
            <v>0</v>
          </cell>
          <cell r="D1890">
            <v>0</v>
          </cell>
          <cell r="E1890">
            <v>0</v>
          </cell>
          <cell r="F1890">
            <v>0</v>
          </cell>
          <cell r="G1890">
            <v>0</v>
          </cell>
          <cell r="H1890">
            <v>0</v>
          </cell>
        </row>
        <row r="1891">
          <cell r="A1891">
            <v>0</v>
          </cell>
          <cell r="B1891">
            <v>0</v>
          </cell>
          <cell r="C1891">
            <v>0</v>
          </cell>
          <cell r="D1891">
            <v>0</v>
          </cell>
          <cell r="E1891">
            <v>0</v>
          </cell>
          <cell r="F1891">
            <v>0</v>
          </cell>
          <cell r="G1891">
            <v>0</v>
          </cell>
          <cell r="H1891">
            <v>0</v>
          </cell>
        </row>
        <row r="1892">
          <cell r="A1892">
            <v>0</v>
          </cell>
          <cell r="B1892">
            <v>0</v>
          </cell>
          <cell r="C1892">
            <v>0</v>
          </cell>
          <cell r="D1892">
            <v>0</v>
          </cell>
          <cell r="E1892">
            <v>0</v>
          </cell>
          <cell r="F1892">
            <v>0</v>
          </cell>
          <cell r="G1892">
            <v>0</v>
          </cell>
          <cell r="H1892">
            <v>0</v>
          </cell>
        </row>
        <row r="1893">
          <cell r="A1893">
            <v>0</v>
          </cell>
          <cell r="B1893">
            <v>0</v>
          </cell>
          <cell r="C1893">
            <v>0</v>
          </cell>
          <cell r="D1893">
            <v>0</v>
          </cell>
          <cell r="E1893">
            <v>0</v>
          </cell>
          <cell r="F1893">
            <v>0</v>
          </cell>
          <cell r="G1893">
            <v>0</v>
          </cell>
          <cell r="H1893">
            <v>0</v>
          </cell>
        </row>
        <row r="1894">
          <cell r="A1894">
            <v>0</v>
          </cell>
          <cell r="B1894">
            <v>0</v>
          </cell>
          <cell r="C1894">
            <v>0</v>
          </cell>
          <cell r="D1894">
            <v>0</v>
          </cell>
          <cell r="E1894">
            <v>0</v>
          </cell>
          <cell r="F1894">
            <v>0</v>
          </cell>
          <cell r="G1894">
            <v>0</v>
          </cell>
          <cell r="H1894">
            <v>0</v>
          </cell>
        </row>
        <row r="1895">
          <cell r="A1895">
            <v>0</v>
          </cell>
          <cell r="B1895">
            <v>0</v>
          </cell>
          <cell r="C1895">
            <v>0</v>
          </cell>
          <cell r="D1895">
            <v>0</v>
          </cell>
          <cell r="E1895">
            <v>0</v>
          </cell>
          <cell r="F1895">
            <v>0</v>
          </cell>
          <cell r="G1895">
            <v>0</v>
          </cell>
          <cell r="H1895">
            <v>0</v>
          </cell>
        </row>
        <row r="1896">
          <cell r="A1896">
            <v>0</v>
          </cell>
          <cell r="B1896">
            <v>0</v>
          </cell>
          <cell r="C1896">
            <v>0</v>
          </cell>
          <cell r="D1896">
            <v>0</v>
          </cell>
          <cell r="E1896">
            <v>0</v>
          </cell>
          <cell r="F1896">
            <v>0</v>
          </cell>
          <cell r="G1896">
            <v>0</v>
          </cell>
          <cell r="H1896">
            <v>0</v>
          </cell>
        </row>
        <row r="1897">
          <cell r="A1897">
            <v>0</v>
          </cell>
          <cell r="B1897">
            <v>0</v>
          </cell>
          <cell r="C1897">
            <v>0</v>
          </cell>
          <cell r="D1897">
            <v>0</v>
          </cell>
          <cell r="E1897">
            <v>0</v>
          </cell>
          <cell r="F1897">
            <v>0</v>
          </cell>
          <cell r="G1897">
            <v>0</v>
          </cell>
          <cell r="H1897">
            <v>0</v>
          </cell>
        </row>
        <row r="1898">
          <cell r="A1898">
            <v>0</v>
          </cell>
          <cell r="B1898">
            <v>0</v>
          </cell>
          <cell r="C1898">
            <v>0</v>
          </cell>
          <cell r="D1898">
            <v>0</v>
          </cell>
          <cell r="E1898">
            <v>0</v>
          </cell>
          <cell r="F1898">
            <v>0</v>
          </cell>
          <cell r="G1898">
            <v>0</v>
          </cell>
          <cell r="H1898">
            <v>0</v>
          </cell>
        </row>
        <row r="1899">
          <cell r="A1899">
            <v>0</v>
          </cell>
          <cell r="B1899">
            <v>0</v>
          </cell>
          <cell r="C1899">
            <v>0</v>
          </cell>
          <cell r="D1899">
            <v>0</v>
          </cell>
          <cell r="E1899">
            <v>0</v>
          </cell>
          <cell r="F1899">
            <v>0</v>
          </cell>
          <cell r="G1899">
            <v>0</v>
          </cell>
          <cell r="H1899">
            <v>0</v>
          </cell>
        </row>
        <row r="1900">
          <cell r="A1900">
            <v>0</v>
          </cell>
          <cell r="B1900">
            <v>0</v>
          </cell>
          <cell r="C1900">
            <v>0</v>
          </cell>
          <cell r="D1900">
            <v>0</v>
          </cell>
          <cell r="E1900">
            <v>0</v>
          </cell>
          <cell r="F1900">
            <v>0</v>
          </cell>
          <cell r="G1900">
            <v>0</v>
          </cell>
          <cell r="H1900">
            <v>0</v>
          </cell>
        </row>
        <row r="1901">
          <cell r="A1901">
            <v>0</v>
          </cell>
          <cell r="B1901">
            <v>0</v>
          </cell>
          <cell r="C1901">
            <v>0</v>
          </cell>
          <cell r="D1901">
            <v>0</v>
          </cell>
          <cell r="E1901">
            <v>0</v>
          </cell>
          <cell r="F1901">
            <v>0</v>
          </cell>
          <cell r="G1901">
            <v>0</v>
          </cell>
          <cell r="H1901">
            <v>0</v>
          </cell>
        </row>
        <row r="1902">
          <cell r="A1902">
            <v>0</v>
          </cell>
          <cell r="B1902">
            <v>0</v>
          </cell>
          <cell r="C1902">
            <v>0</v>
          </cell>
          <cell r="D1902">
            <v>0</v>
          </cell>
          <cell r="E1902">
            <v>0</v>
          </cell>
          <cell r="F1902">
            <v>0</v>
          </cell>
          <cell r="G1902">
            <v>0</v>
          </cell>
          <cell r="H1902">
            <v>0</v>
          </cell>
        </row>
        <row r="1903">
          <cell r="A1903">
            <v>0</v>
          </cell>
          <cell r="B1903">
            <v>0</v>
          </cell>
          <cell r="C1903">
            <v>0</v>
          </cell>
          <cell r="D1903">
            <v>0</v>
          </cell>
          <cell r="E1903">
            <v>0</v>
          </cell>
          <cell r="F1903">
            <v>0</v>
          </cell>
          <cell r="G1903">
            <v>0</v>
          </cell>
          <cell r="H1903">
            <v>0</v>
          </cell>
        </row>
        <row r="1904">
          <cell r="A1904">
            <v>0</v>
          </cell>
          <cell r="B1904">
            <v>0</v>
          </cell>
          <cell r="C1904">
            <v>0</v>
          </cell>
          <cell r="D1904">
            <v>0</v>
          </cell>
          <cell r="E1904">
            <v>0</v>
          </cell>
          <cell r="F1904">
            <v>0</v>
          </cell>
          <cell r="G1904">
            <v>0</v>
          </cell>
          <cell r="H1904">
            <v>0</v>
          </cell>
        </row>
        <row r="1905">
          <cell r="A1905">
            <v>0</v>
          </cell>
          <cell r="B1905">
            <v>0</v>
          </cell>
          <cell r="C1905">
            <v>0</v>
          </cell>
          <cell r="D1905">
            <v>0</v>
          </cell>
          <cell r="E1905">
            <v>0</v>
          </cell>
          <cell r="F1905">
            <v>0</v>
          </cell>
          <cell r="G1905">
            <v>0</v>
          </cell>
          <cell r="H1905">
            <v>0</v>
          </cell>
        </row>
        <row r="1906">
          <cell r="A1906">
            <v>0</v>
          </cell>
          <cell r="B1906">
            <v>0</v>
          </cell>
          <cell r="C1906">
            <v>0</v>
          </cell>
          <cell r="D1906">
            <v>0</v>
          </cell>
          <cell r="E1906">
            <v>0</v>
          </cell>
          <cell r="F1906">
            <v>0</v>
          </cell>
          <cell r="G1906">
            <v>0</v>
          </cell>
          <cell r="H1906">
            <v>0</v>
          </cell>
        </row>
        <row r="1907">
          <cell r="A1907">
            <v>0</v>
          </cell>
          <cell r="B1907">
            <v>0</v>
          </cell>
          <cell r="C1907">
            <v>0</v>
          </cell>
          <cell r="D1907">
            <v>0</v>
          </cell>
          <cell r="E1907">
            <v>0</v>
          </cell>
          <cell r="F1907">
            <v>0</v>
          </cell>
          <cell r="G1907">
            <v>0</v>
          </cell>
          <cell r="H1907">
            <v>0</v>
          </cell>
        </row>
        <row r="1908">
          <cell r="A1908">
            <v>0</v>
          </cell>
          <cell r="C1908">
            <v>0</v>
          </cell>
          <cell r="D1908">
            <v>0</v>
          </cell>
          <cell r="E1908">
            <v>0</v>
          </cell>
          <cell r="F1908">
            <v>0</v>
          </cell>
          <cell r="G1908">
            <v>0</v>
          </cell>
        </row>
        <row r="1909">
          <cell r="A1909">
            <v>0</v>
          </cell>
          <cell r="C1909">
            <v>0</v>
          </cell>
          <cell r="D1909">
            <v>0</v>
          </cell>
          <cell r="E1909">
            <v>0</v>
          </cell>
          <cell r="F1909">
            <v>0</v>
          </cell>
          <cell r="G1909">
            <v>0</v>
          </cell>
        </row>
        <row r="1910">
          <cell r="A1910">
            <v>0</v>
          </cell>
          <cell r="B1910">
            <v>0</v>
          </cell>
          <cell r="C1910">
            <v>0</v>
          </cell>
          <cell r="D1910">
            <v>0</v>
          </cell>
          <cell r="E1910">
            <v>0</v>
          </cell>
          <cell r="F1910">
            <v>0</v>
          </cell>
          <cell r="G1910">
            <v>0</v>
          </cell>
        </row>
        <row r="1911">
          <cell r="A1911">
            <v>0</v>
          </cell>
          <cell r="B1911" t="str">
            <v>OVIDIO HURTADO MOSQUERA</v>
          </cell>
          <cell r="C1911">
            <v>0</v>
          </cell>
          <cell r="D1911">
            <v>0</v>
          </cell>
          <cell r="E1911">
            <v>0</v>
          </cell>
          <cell r="F1911">
            <v>0</v>
          </cell>
          <cell r="G1911">
            <v>0</v>
          </cell>
        </row>
        <row r="1912">
          <cell r="A1912">
            <v>0</v>
          </cell>
          <cell r="B1912" t="str">
            <v>Consultor</v>
          </cell>
          <cell r="C1912">
            <v>0</v>
          </cell>
          <cell r="D1912">
            <v>0</v>
          </cell>
          <cell r="E1912">
            <v>0</v>
          </cell>
          <cell r="F1912">
            <v>0</v>
          </cell>
          <cell r="G1912">
            <v>0</v>
          </cell>
        </row>
        <row r="1913">
          <cell r="A1913">
            <v>0</v>
          </cell>
          <cell r="B1913" t="str">
            <v>Consultor</v>
          </cell>
          <cell r="C1913">
            <v>0</v>
          </cell>
          <cell r="D1913">
            <v>0</v>
          </cell>
          <cell r="E1913">
            <v>0</v>
          </cell>
          <cell r="F1913">
            <v>0</v>
          </cell>
          <cell r="G1913">
            <v>0</v>
          </cell>
        </row>
        <row r="1914">
          <cell r="A1914">
            <v>0</v>
          </cell>
          <cell r="B1914" t="str">
            <v>M.P. 05202-260189 ANT</v>
          </cell>
          <cell r="C1914" t="str">
            <v>ITEM  - PÁGINA 2</v>
          </cell>
          <cell r="D1914">
            <v>0</v>
          </cell>
          <cell r="E1914">
            <v>0</v>
          </cell>
          <cell r="F1914">
            <v>0</v>
          </cell>
          <cell r="G1914">
            <v>0</v>
          </cell>
          <cell r="H1914">
            <v>0</v>
          </cell>
        </row>
        <row r="1915">
          <cell r="A1915" t="str">
            <v>DEPARTAMENTO DE ANTIOQUIA</v>
          </cell>
          <cell r="B1915">
            <v>0</v>
          </cell>
          <cell r="C1915">
            <v>0</v>
          </cell>
          <cell r="D1915">
            <v>0</v>
          </cell>
          <cell r="E1915">
            <v>0</v>
          </cell>
          <cell r="F1915">
            <v>0</v>
          </cell>
          <cell r="G1915">
            <v>0</v>
          </cell>
          <cell r="H1915">
            <v>0</v>
          </cell>
        </row>
        <row r="1916">
          <cell r="A1916" t="str">
            <v>MUNICIPIO DE SAN VICENTE FERRER</v>
          </cell>
          <cell r="B1916">
            <v>0</v>
          </cell>
          <cell r="C1916">
            <v>0</v>
          </cell>
          <cell r="D1916">
            <v>0</v>
          </cell>
          <cell r="E1916">
            <v>0</v>
          </cell>
          <cell r="F1916">
            <v>0</v>
          </cell>
          <cell r="G1916">
            <v>0</v>
          </cell>
          <cell r="H1916">
            <v>0</v>
          </cell>
        </row>
        <row r="1917">
          <cell r="A1917" t="str">
            <v>PROYECTO:  INTERVENCION DE CALLEJONES EN LA ZONA URBANA DEL MUNICIPIO SAN VICENTE FERRER_CALLEJÓN 01-COCIACA</v>
          </cell>
          <cell r="B1917">
            <v>0</v>
          </cell>
          <cell r="C1917">
            <v>0</v>
          </cell>
          <cell r="D1917">
            <v>0</v>
          </cell>
          <cell r="E1917">
            <v>0</v>
          </cell>
          <cell r="F1917">
            <v>0</v>
          </cell>
          <cell r="G1917">
            <v>0</v>
          </cell>
          <cell r="H1917">
            <v>0</v>
          </cell>
        </row>
        <row r="1918">
          <cell r="A1918">
            <v>0</v>
          </cell>
          <cell r="C1918">
            <v>0</v>
          </cell>
          <cell r="D1918">
            <v>0</v>
          </cell>
          <cell r="E1918">
            <v>0</v>
          </cell>
          <cell r="F1918">
            <v>0</v>
          </cell>
          <cell r="G1918">
            <v>0</v>
          </cell>
          <cell r="H1918">
            <v>0</v>
          </cell>
        </row>
        <row r="1919">
          <cell r="A1919" t="str">
            <v>MEMORIAS DE OBRA</v>
          </cell>
          <cell r="B1919">
            <v>0</v>
          </cell>
          <cell r="C1919">
            <v>0</v>
          </cell>
          <cell r="D1919">
            <v>0</v>
          </cell>
          <cell r="E1919">
            <v>0</v>
          </cell>
          <cell r="F1919">
            <v>0</v>
          </cell>
          <cell r="G1919">
            <v>0</v>
          </cell>
          <cell r="H1919">
            <v>0</v>
          </cell>
        </row>
        <row r="1921">
          <cell r="A1921" t="str">
            <v>ITEM</v>
          </cell>
          <cell r="B1921" t="str">
            <v>DESCRIPCIÓN</v>
          </cell>
          <cell r="C1921">
            <v>0</v>
          </cell>
          <cell r="D1921">
            <v>0</v>
          </cell>
          <cell r="E1921">
            <v>0</v>
          </cell>
          <cell r="F1921">
            <v>0</v>
          </cell>
          <cell r="G1921" t="str">
            <v>UNIDAD</v>
          </cell>
          <cell r="H1921" t="str">
            <v>CANTIDAD</v>
          </cell>
        </row>
        <row r="1922">
          <cell r="A1922">
            <v>0</v>
          </cell>
          <cell r="B1922"/>
          <cell r="C1922">
            <v>0</v>
          </cell>
          <cell r="D1922">
            <v>0</v>
          </cell>
          <cell r="E1922">
            <v>0</v>
          </cell>
          <cell r="F1922">
            <v>0</v>
          </cell>
          <cell r="G1922"/>
          <cell r="H1922"/>
        </row>
        <row r="1923">
          <cell r="A1923">
            <v>0</v>
          </cell>
          <cell r="B1923">
            <v>0</v>
          </cell>
          <cell r="C1923">
            <v>0</v>
          </cell>
          <cell r="D1923">
            <v>0</v>
          </cell>
          <cell r="E1923">
            <v>0</v>
          </cell>
          <cell r="F1923">
            <v>0</v>
          </cell>
          <cell r="G1923">
            <v>0</v>
          </cell>
        </row>
        <row r="1924">
          <cell r="A1924" t="str">
            <v>DETALLE</v>
          </cell>
          <cell r="B1924">
            <v>0</v>
          </cell>
          <cell r="C1924" t="str">
            <v>FACTOR</v>
          </cell>
          <cell r="D1924" t="str">
            <v>CANTIDAD</v>
          </cell>
          <cell r="E1924" t="str">
            <v>A (ML)</v>
          </cell>
          <cell r="F1924" t="str">
            <v>B (M2)</v>
          </cell>
          <cell r="G1924" t="str">
            <v>C (M3)</v>
          </cell>
          <cell r="H1924" t="str">
            <v>TOTAL</v>
          </cell>
        </row>
        <row r="1925">
          <cell r="A1925">
            <v>0</v>
          </cell>
          <cell r="B1925">
            <v>0</v>
          </cell>
          <cell r="C1925">
            <v>0</v>
          </cell>
          <cell r="D1925">
            <v>0</v>
          </cell>
          <cell r="E1925">
            <v>0</v>
          </cell>
          <cell r="F1925">
            <v>0</v>
          </cell>
          <cell r="G1925">
            <v>0</v>
          </cell>
          <cell r="H1925"/>
        </row>
        <row r="1926">
          <cell r="A1926">
            <v>0</v>
          </cell>
          <cell r="B1926">
            <v>0</v>
          </cell>
          <cell r="C1926">
            <v>0</v>
          </cell>
          <cell r="D1926">
            <v>0</v>
          </cell>
          <cell r="E1926">
            <v>0</v>
          </cell>
          <cell r="F1926">
            <v>0</v>
          </cell>
          <cell r="G1926">
            <v>0</v>
          </cell>
          <cell r="H1926"/>
        </row>
        <row r="1927">
          <cell r="A1927">
            <v>0</v>
          </cell>
          <cell r="B1927">
            <v>0</v>
          </cell>
          <cell r="C1927">
            <v>0</v>
          </cell>
          <cell r="D1927">
            <v>0</v>
          </cell>
          <cell r="E1927">
            <v>0</v>
          </cell>
          <cell r="F1927">
            <v>0</v>
          </cell>
          <cell r="G1927">
            <v>0</v>
          </cell>
          <cell r="H1927"/>
        </row>
        <row r="1928">
          <cell r="A1928">
            <v>0</v>
          </cell>
          <cell r="B1928">
            <v>0</v>
          </cell>
          <cell r="C1928">
            <v>0</v>
          </cell>
          <cell r="D1928">
            <v>0</v>
          </cell>
          <cell r="E1928">
            <v>0</v>
          </cell>
          <cell r="F1928">
            <v>0</v>
          </cell>
          <cell r="G1928">
            <v>0</v>
          </cell>
          <cell r="H1928"/>
        </row>
        <row r="1929">
          <cell r="A1929">
            <v>0</v>
          </cell>
          <cell r="B1929">
            <v>0</v>
          </cell>
          <cell r="C1929">
            <v>0</v>
          </cell>
          <cell r="D1929">
            <v>0</v>
          </cell>
          <cell r="E1929">
            <v>0</v>
          </cell>
          <cell r="F1929">
            <v>0</v>
          </cell>
          <cell r="G1929">
            <v>0</v>
          </cell>
          <cell r="H1929"/>
        </row>
        <row r="1930">
          <cell r="A1930">
            <v>0</v>
          </cell>
          <cell r="B1930">
            <v>0</v>
          </cell>
          <cell r="C1930">
            <v>0</v>
          </cell>
          <cell r="D1930">
            <v>0</v>
          </cell>
          <cell r="E1930">
            <v>0</v>
          </cell>
          <cell r="F1930">
            <v>0</v>
          </cell>
          <cell r="G1930">
            <v>0</v>
          </cell>
          <cell r="H1930"/>
        </row>
        <row r="1931">
          <cell r="A1931">
            <v>0</v>
          </cell>
          <cell r="B1931">
            <v>0</v>
          </cell>
          <cell r="C1931">
            <v>0</v>
          </cell>
          <cell r="D1931">
            <v>0</v>
          </cell>
          <cell r="E1931">
            <v>0</v>
          </cell>
          <cell r="F1931">
            <v>0</v>
          </cell>
          <cell r="G1931">
            <v>0</v>
          </cell>
          <cell r="H1931"/>
        </row>
        <row r="1932">
          <cell r="A1932">
            <v>0</v>
          </cell>
          <cell r="B1932">
            <v>0</v>
          </cell>
          <cell r="C1932">
            <v>0</v>
          </cell>
          <cell r="D1932">
            <v>0</v>
          </cell>
          <cell r="E1932">
            <v>0</v>
          </cell>
          <cell r="F1932">
            <v>0</v>
          </cell>
          <cell r="G1932">
            <v>0</v>
          </cell>
          <cell r="H1932"/>
        </row>
        <row r="1933">
          <cell r="A1933">
            <v>0</v>
          </cell>
          <cell r="B1933">
            <v>0</v>
          </cell>
          <cell r="C1933">
            <v>0</v>
          </cell>
          <cell r="D1933">
            <v>0</v>
          </cell>
          <cell r="E1933">
            <v>0</v>
          </cell>
          <cell r="F1933">
            <v>0</v>
          </cell>
          <cell r="G1933">
            <v>0</v>
          </cell>
          <cell r="H1933"/>
        </row>
        <row r="1934">
          <cell r="A1934">
            <v>0</v>
          </cell>
          <cell r="B1934">
            <v>0</v>
          </cell>
          <cell r="C1934">
            <v>0</v>
          </cell>
          <cell r="D1934">
            <v>0</v>
          </cell>
          <cell r="E1934">
            <v>0</v>
          </cell>
          <cell r="F1934">
            <v>0</v>
          </cell>
          <cell r="G1934">
            <v>0</v>
          </cell>
          <cell r="H1934"/>
        </row>
        <row r="1935">
          <cell r="A1935">
            <v>0</v>
          </cell>
          <cell r="B1935">
            <v>0</v>
          </cell>
          <cell r="C1935">
            <v>0</v>
          </cell>
          <cell r="D1935">
            <v>0</v>
          </cell>
          <cell r="E1935">
            <v>0</v>
          </cell>
          <cell r="F1935">
            <v>0</v>
          </cell>
          <cell r="G1935">
            <v>0</v>
          </cell>
          <cell r="H1935"/>
        </row>
        <row r="1936">
          <cell r="A1936">
            <v>0</v>
          </cell>
          <cell r="B1936">
            <v>0</v>
          </cell>
          <cell r="C1936">
            <v>0</v>
          </cell>
          <cell r="D1936">
            <v>0</v>
          </cell>
          <cell r="E1936">
            <v>0</v>
          </cell>
          <cell r="F1936">
            <v>0</v>
          </cell>
          <cell r="G1936">
            <v>0</v>
          </cell>
          <cell r="H1936"/>
        </row>
        <row r="1937">
          <cell r="A1937">
            <v>0</v>
          </cell>
          <cell r="B1937">
            <v>0</v>
          </cell>
          <cell r="C1937">
            <v>0</v>
          </cell>
          <cell r="D1937">
            <v>0</v>
          </cell>
          <cell r="E1937">
            <v>0</v>
          </cell>
          <cell r="F1937">
            <v>0</v>
          </cell>
          <cell r="G1937">
            <v>0</v>
          </cell>
          <cell r="H1937"/>
        </row>
        <row r="1938">
          <cell r="A1938">
            <v>0</v>
          </cell>
          <cell r="B1938">
            <v>0</v>
          </cell>
          <cell r="C1938">
            <v>0</v>
          </cell>
          <cell r="D1938">
            <v>0</v>
          </cell>
          <cell r="E1938">
            <v>0</v>
          </cell>
          <cell r="F1938">
            <v>0</v>
          </cell>
          <cell r="G1938">
            <v>0</v>
          </cell>
          <cell r="H1938"/>
        </row>
        <row r="1939">
          <cell r="A1939">
            <v>0</v>
          </cell>
          <cell r="B1939">
            <v>0</v>
          </cell>
          <cell r="C1939">
            <v>0</v>
          </cell>
          <cell r="D1939">
            <v>0</v>
          </cell>
          <cell r="E1939">
            <v>0</v>
          </cell>
          <cell r="F1939">
            <v>0</v>
          </cell>
          <cell r="G1939">
            <v>0</v>
          </cell>
          <cell r="H1939"/>
        </row>
        <row r="1940">
          <cell r="A1940">
            <v>0</v>
          </cell>
          <cell r="B1940">
            <v>0</v>
          </cell>
          <cell r="C1940">
            <v>0</v>
          </cell>
          <cell r="D1940">
            <v>0</v>
          </cell>
          <cell r="E1940">
            <v>0</v>
          </cell>
          <cell r="F1940">
            <v>0</v>
          </cell>
          <cell r="G1940">
            <v>0</v>
          </cell>
          <cell r="H1940"/>
        </row>
        <row r="1941">
          <cell r="A1941">
            <v>0</v>
          </cell>
          <cell r="B1941">
            <v>0</v>
          </cell>
          <cell r="C1941">
            <v>0</v>
          </cell>
          <cell r="D1941">
            <v>0</v>
          </cell>
          <cell r="E1941">
            <v>0</v>
          </cell>
          <cell r="F1941">
            <v>0</v>
          </cell>
          <cell r="G1941">
            <v>0</v>
          </cell>
          <cell r="H1941"/>
        </row>
        <row r="1942">
          <cell r="A1942">
            <v>0</v>
          </cell>
          <cell r="B1942">
            <v>0</v>
          </cell>
          <cell r="C1942">
            <v>0</v>
          </cell>
          <cell r="D1942">
            <v>0</v>
          </cell>
          <cell r="E1942">
            <v>0</v>
          </cell>
          <cell r="F1942">
            <v>0</v>
          </cell>
          <cell r="G1942">
            <v>0</v>
          </cell>
          <cell r="H1942"/>
        </row>
        <row r="1943">
          <cell r="A1943">
            <v>0</v>
          </cell>
          <cell r="B1943">
            <v>0</v>
          </cell>
          <cell r="C1943">
            <v>0</v>
          </cell>
          <cell r="D1943">
            <v>0</v>
          </cell>
          <cell r="E1943">
            <v>0</v>
          </cell>
          <cell r="F1943">
            <v>0</v>
          </cell>
          <cell r="G1943">
            <v>0</v>
          </cell>
          <cell r="H1943"/>
        </row>
        <row r="1944">
          <cell r="A1944">
            <v>0</v>
          </cell>
          <cell r="B1944">
            <v>0</v>
          </cell>
          <cell r="C1944">
            <v>0</v>
          </cell>
          <cell r="D1944">
            <v>0</v>
          </cell>
          <cell r="E1944">
            <v>0</v>
          </cell>
          <cell r="F1944">
            <v>0</v>
          </cell>
          <cell r="G1944">
            <v>0</v>
          </cell>
          <cell r="H1944"/>
        </row>
        <row r="1945">
          <cell r="A1945">
            <v>0</v>
          </cell>
          <cell r="B1945">
            <v>0</v>
          </cell>
          <cell r="C1945">
            <v>0</v>
          </cell>
          <cell r="D1945">
            <v>0</v>
          </cell>
          <cell r="E1945">
            <v>0</v>
          </cell>
          <cell r="F1945">
            <v>0</v>
          </cell>
          <cell r="G1945">
            <v>0</v>
          </cell>
          <cell r="H1945"/>
        </row>
        <row r="1946">
          <cell r="A1946">
            <v>0</v>
          </cell>
          <cell r="B1946">
            <v>0</v>
          </cell>
          <cell r="C1946">
            <v>0</v>
          </cell>
          <cell r="D1946">
            <v>0</v>
          </cell>
          <cell r="E1946">
            <v>0</v>
          </cell>
          <cell r="F1946">
            <v>0</v>
          </cell>
          <cell r="G1946">
            <v>0</v>
          </cell>
          <cell r="H1946"/>
        </row>
        <row r="1947">
          <cell r="A1947">
            <v>0</v>
          </cell>
          <cell r="B1947">
            <v>0</v>
          </cell>
          <cell r="C1947">
            <v>0</v>
          </cell>
          <cell r="D1947">
            <v>0</v>
          </cell>
          <cell r="E1947">
            <v>0</v>
          </cell>
          <cell r="F1947">
            <v>0</v>
          </cell>
          <cell r="G1947">
            <v>0</v>
          </cell>
          <cell r="H1947"/>
        </row>
        <row r="1948">
          <cell r="A1948">
            <v>0</v>
          </cell>
          <cell r="B1948">
            <v>0</v>
          </cell>
          <cell r="C1948">
            <v>0</v>
          </cell>
          <cell r="D1948">
            <v>0</v>
          </cell>
          <cell r="E1948">
            <v>0</v>
          </cell>
          <cell r="F1948">
            <v>0</v>
          </cell>
          <cell r="G1948">
            <v>0</v>
          </cell>
          <cell r="H1948"/>
        </row>
        <row r="1949">
          <cell r="A1949">
            <v>0</v>
          </cell>
          <cell r="B1949">
            <v>0</v>
          </cell>
          <cell r="C1949">
            <v>0</v>
          </cell>
          <cell r="D1949">
            <v>0</v>
          </cell>
          <cell r="E1949">
            <v>0</v>
          </cell>
          <cell r="F1949">
            <v>0</v>
          </cell>
          <cell r="G1949">
            <v>0</v>
          </cell>
          <cell r="H1949"/>
        </row>
        <row r="1950">
          <cell r="A1950">
            <v>0</v>
          </cell>
          <cell r="B1950">
            <v>0</v>
          </cell>
          <cell r="C1950">
            <v>0</v>
          </cell>
          <cell r="D1950">
            <v>0</v>
          </cell>
          <cell r="E1950">
            <v>0</v>
          </cell>
          <cell r="F1950">
            <v>0</v>
          </cell>
          <cell r="G1950">
            <v>0</v>
          </cell>
          <cell r="H1950"/>
        </row>
        <row r="1951">
          <cell r="A1951">
            <v>0</v>
          </cell>
          <cell r="B1951">
            <v>0</v>
          </cell>
          <cell r="C1951">
            <v>0</v>
          </cell>
          <cell r="D1951">
            <v>0</v>
          </cell>
          <cell r="E1951">
            <v>0</v>
          </cell>
          <cell r="F1951">
            <v>0</v>
          </cell>
          <cell r="G1951">
            <v>0</v>
          </cell>
          <cell r="H1951"/>
        </row>
        <row r="1952">
          <cell r="A1952">
            <v>0</v>
          </cell>
          <cell r="B1952">
            <v>0</v>
          </cell>
          <cell r="C1952">
            <v>0</v>
          </cell>
          <cell r="D1952">
            <v>0</v>
          </cell>
          <cell r="E1952">
            <v>0</v>
          </cell>
          <cell r="F1952">
            <v>0</v>
          </cell>
          <cell r="G1952">
            <v>0</v>
          </cell>
          <cell r="H1952"/>
        </row>
        <row r="1953">
          <cell r="A1953">
            <v>0</v>
          </cell>
          <cell r="B1953">
            <v>0</v>
          </cell>
          <cell r="C1953">
            <v>0</v>
          </cell>
          <cell r="D1953">
            <v>0</v>
          </cell>
          <cell r="E1953">
            <v>0</v>
          </cell>
          <cell r="F1953">
            <v>0</v>
          </cell>
          <cell r="G1953">
            <v>0</v>
          </cell>
          <cell r="H1953"/>
        </row>
        <row r="1954">
          <cell r="A1954">
            <v>0</v>
          </cell>
          <cell r="B1954">
            <v>0</v>
          </cell>
          <cell r="C1954">
            <v>0</v>
          </cell>
          <cell r="D1954">
            <v>0</v>
          </cell>
          <cell r="E1954">
            <v>0</v>
          </cell>
          <cell r="F1954">
            <v>0</v>
          </cell>
          <cell r="G1954">
            <v>0</v>
          </cell>
          <cell r="H1954"/>
        </row>
        <row r="1955">
          <cell r="A1955">
            <v>0</v>
          </cell>
          <cell r="B1955">
            <v>0</v>
          </cell>
          <cell r="C1955">
            <v>0</v>
          </cell>
          <cell r="D1955">
            <v>0</v>
          </cell>
          <cell r="E1955">
            <v>0</v>
          </cell>
          <cell r="F1955">
            <v>0</v>
          </cell>
          <cell r="G1955">
            <v>0</v>
          </cell>
          <cell r="H1955"/>
        </row>
        <row r="1956">
          <cell r="A1956" t="str">
            <v>ITEM  - PÁGINA 1</v>
          </cell>
          <cell r="B1956">
            <v>0</v>
          </cell>
          <cell r="C1956">
            <v>0</v>
          </cell>
          <cell r="D1956">
            <v>0</v>
          </cell>
          <cell r="E1956">
            <v>0</v>
          </cell>
          <cell r="F1956">
            <v>0</v>
          </cell>
          <cell r="G1956">
            <v>0</v>
          </cell>
          <cell r="H1956">
            <v>0</v>
          </cell>
        </row>
        <row r="1957">
          <cell r="A1957">
            <v>0</v>
          </cell>
          <cell r="B1957">
            <v>0</v>
          </cell>
          <cell r="C1957">
            <v>0</v>
          </cell>
          <cell r="D1957">
            <v>0</v>
          </cell>
          <cell r="E1957">
            <v>0</v>
          </cell>
          <cell r="F1957">
            <v>0</v>
          </cell>
          <cell r="G1957">
            <v>0</v>
          </cell>
          <cell r="H1957"/>
        </row>
        <row r="1958">
          <cell r="A1958">
            <v>0</v>
          </cell>
          <cell r="B1958">
            <v>0</v>
          </cell>
          <cell r="C1958">
            <v>0</v>
          </cell>
          <cell r="D1958">
            <v>0</v>
          </cell>
          <cell r="E1958">
            <v>0</v>
          </cell>
          <cell r="F1958">
            <v>0</v>
          </cell>
          <cell r="G1958">
            <v>0</v>
          </cell>
          <cell r="H1958"/>
        </row>
        <row r="1959">
          <cell r="A1959">
            <v>0</v>
          </cell>
          <cell r="B1959">
            <v>0</v>
          </cell>
          <cell r="C1959">
            <v>0</v>
          </cell>
          <cell r="D1959">
            <v>0</v>
          </cell>
          <cell r="E1959">
            <v>0</v>
          </cell>
          <cell r="F1959">
            <v>0</v>
          </cell>
          <cell r="G1959">
            <v>0</v>
          </cell>
          <cell r="H1959"/>
        </row>
        <row r="1960">
          <cell r="A1960">
            <v>0</v>
          </cell>
          <cell r="B1960">
            <v>0</v>
          </cell>
          <cell r="C1960">
            <v>0</v>
          </cell>
          <cell r="D1960">
            <v>0</v>
          </cell>
          <cell r="E1960">
            <v>0</v>
          </cell>
          <cell r="F1960">
            <v>0</v>
          </cell>
          <cell r="G1960">
            <v>0</v>
          </cell>
          <cell r="H1960"/>
        </row>
        <row r="1961">
          <cell r="A1961">
            <v>0</v>
          </cell>
          <cell r="B1961">
            <v>0</v>
          </cell>
          <cell r="C1961">
            <v>0</v>
          </cell>
          <cell r="D1961">
            <v>0</v>
          </cell>
          <cell r="E1961">
            <v>0</v>
          </cell>
          <cell r="F1961">
            <v>0</v>
          </cell>
          <cell r="G1961">
            <v>0</v>
          </cell>
          <cell r="H1961"/>
        </row>
        <row r="1962">
          <cell r="A1962">
            <v>0</v>
          </cell>
          <cell r="B1962">
            <v>0</v>
          </cell>
          <cell r="C1962">
            <v>0</v>
          </cell>
          <cell r="D1962">
            <v>0</v>
          </cell>
          <cell r="E1962">
            <v>0</v>
          </cell>
          <cell r="F1962">
            <v>0</v>
          </cell>
          <cell r="G1962">
            <v>0</v>
          </cell>
          <cell r="H1962"/>
        </row>
        <row r="1963">
          <cell r="A1963">
            <v>0</v>
          </cell>
          <cell r="B1963">
            <v>0</v>
          </cell>
          <cell r="C1963">
            <v>0</v>
          </cell>
          <cell r="D1963">
            <v>0</v>
          </cell>
          <cell r="E1963">
            <v>0</v>
          </cell>
          <cell r="F1963">
            <v>0</v>
          </cell>
          <cell r="G1963">
            <v>0</v>
          </cell>
          <cell r="H1963"/>
        </row>
        <row r="1964">
          <cell r="A1964">
            <v>0</v>
          </cell>
          <cell r="B1964">
            <v>0</v>
          </cell>
          <cell r="C1964">
            <v>0</v>
          </cell>
          <cell r="D1964">
            <v>0</v>
          </cell>
          <cell r="E1964">
            <v>0</v>
          </cell>
          <cell r="F1964">
            <v>0</v>
          </cell>
          <cell r="G1964">
            <v>0</v>
          </cell>
          <cell r="H1964"/>
        </row>
        <row r="1965">
          <cell r="A1965">
            <v>0</v>
          </cell>
          <cell r="B1965">
            <v>0</v>
          </cell>
          <cell r="C1965">
            <v>0</v>
          </cell>
          <cell r="D1965">
            <v>0</v>
          </cell>
          <cell r="E1965">
            <v>0</v>
          </cell>
          <cell r="F1965">
            <v>0</v>
          </cell>
          <cell r="G1965">
            <v>0</v>
          </cell>
          <cell r="H1965"/>
        </row>
        <row r="1966">
          <cell r="A1966">
            <v>0</v>
          </cell>
          <cell r="B1966">
            <v>0</v>
          </cell>
          <cell r="C1966">
            <v>0</v>
          </cell>
          <cell r="D1966">
            <v>0</v>
          </cell>
          <cell r="E1966">
            <v>0</v>
          </cell>
          <cell r="F1966">
            <v>0</v>
          </cell>
          <cell r="G1966">
            <v>0</v>
          </cell>
          <cell r="H1966"/>
        </row>
        <row r="1967">
          <cell r="A1967">
            <v>0</v>
          </cell>
          <cell r="B1967">
            <v>0</v>
          </cell>
          <cell r="C1967">
            <v>0</v>
          </cell>
          <cell r="D1967">
            <v>0</v>
          </cell>
          <cell r="E1967">
            <v>0</v>
          </cell>
          <cell r="F1967">
            <v>0</v>
          </cell>
          <cell r="G1967">
            <v>0</v>
          </cell>
          <cell r="H1967"/>
        </row>
        <row r="1968">
          <cell r="A1968">
            <v>0</v>
          </cell>
          <cell r="B1968">
            <v>0</v>
          </cell>
          <cell r="C1968">
            <v>0</v>
          </cell>
          <cell r="D1968">
            <v>0</v>
          </cell>
          <cell r="E1968">
            <v>0</v>
          </cell>
          <cell r="F1968">
            <v>0</v>
          </cell>
          <cell r="G1968">
            <v>0</v>
          </cell>
          <cell r="H1968"/>
        </row>
        <row r="1969">
          <cell r="A1969">
            <v>0</v>
          </cell>
          <cell r="B1969">
            <v>0</v>
          </cell>
          <cell r="C1969">
            <v>0</v>
          </cell>
          <cell r="D1969">
            <v>0</v>
          </cell>
          <cell r="E1969">
            <v>0</v>
          </cell>
          <cell r="F1969">
            <v>0</v>
          </cell>
          <cell r="G1969">
            <v>0</v>
          </cell>
          <cell r="H1969"/>
        </row>
        <row r="1970">
          <cell r="A1970">
            <v>0</v>
          </cell>
          <cell r="B1970">
            <v>0</v>
          </cell>
          <cell r="C1970">
            <v>0</v>
          </cell>
          <cell r="D1970">
            <v>0</v>
          </cell>
          <cell r="E1970">
            <v>0</v>
          </cell>
          <cell r="F1970">
            <v>0</v>
          </cell>
          <cell r="G1970">
            <v>0</v>
          </cell>
          <cell r="H1970"/>
        </row>
        <row r="1971">
          <cell r="A1971">
            <v>0</v>
          </cell>
          <cell r="B1971">
            <v>0</v>
          </cell>
          <cell r="C1971">
            <v>0</v>
          </cell>
          <cell r="D1971">
            <v>0</v>
          </cell>
          <cell r="E1971">
            <v>0</v>
          </cell>
          <cell r="F1971">
            <v>0</v>
          </cell>
          <cell r="G1971">
            <v>0</v>
          </cell>
          <cell r="H1971"/>
        </row>
        <row r="1972">
          <cell r="A1972">
            <v>0</v>
          </cell>
          <cell r="B1972">
            <v>0</v>
          </cell>
          <cell r="C1972">
            <v>0</v>
          </cell>
          <cell r="D1972">
            <v>0</v>
          </cell>
          <cell r="E1972">
            <v>0</v>
          </cell>
          <cell r="F1972">
            <v>0</v>
          </cell>
          <cell r="G1972">
            <v>0</v>
          </cell>
          <cell r="H1972"/>
        </row>
        <row r="1973">
          <cell r="A1973">
            <v>0</v>
          </cell>
          <cell r="B1973">
            <v>0</v>
          </cell>
          <cell r="C1973">
            <v>0</v>
          </cell>
          <cell r="D1973">
            <v>0</v>
          </cell>
          <cell r="E1973">
            <v>0</v>
          </cell>
          <cell r="F1973">
            <v>0</v>
          </cell>
          <cell r="G1973">
            <v>0</v>
          </cell>
          <cell r="H1973"/>
        </row>
        <row r="1974">
          <cell r="A1974" t="str">
            <v xml:space="preserve">TOTAL CANTIDAD ITEM </v>
          </cell>
          <cell r="B1974">
            <v>0</v>
          </cell>
          <cell r="C1974">
            <v>0</v>
          </cell>
          <cell r="D1974">
            <v>0</v>
          </cell>
          <cell r="E1974">
            <v>0</v>
          </cell>
          <cell r="F1974">
            <v>0</v>
          </cell>
          <cell r="G1974">
            <v>0</v>
          </cell>
          <cell r="H1974"/>
        </row>
        <row r="1975">
          <cell r="A1975" t="str">
            <v>INSERTE PLANO, GRÁFICO O ESQUEMA AQUÍ</v>
          </cell>
          <cell r="B1975">
            <v>0</v>
          </cell>
          <cell r="C1975">
            <v>0</v>
          </cell>
          <cell r="D1975">
            <v>0</v>
          </cell>
          <cell r="E1975">
            <v>0</v>
          </cell>
          <cell r="F1975">
            <v>0</v>
          </cell>
          <cell r="G1975">
            <v>0</v>
          </cell>
          <cell r="H1975">
            <v>0</v>
          </cell>
        </row>
        <row r="1976">
          <cell r="A1976">
            <v>0</v>
          </cell>
          <cell r="B1976">
            <v>0</v>
          </cell>
          <cell r="C1976">
            <v>0</v>
          </cell>
          <cell r="D1976">
            <v>0</v>
          </cell>
          <cell r="E1976">
            <v>0</v>
          </cell>
          <cell r="F1976">
            <v>0</v>
          </cell>
          <cell r="G1976">
            <v>0</v>
          </cell>
          <cell r="H1976">
            <v>0</v>
          </cell>
        </row>
        <row r="1977">
          <cell r="A1977">
            <v>0</v>
          </cell>
          <cell r="B1977">
            <v>0</v>
          </cell>
          <cell r="C1977">
            <v>0</v>
          </cell>
          <cell r="D1977">
            <v>0</v>
          </cell>
          <cell r="E1977">
            <v>0</v>
          </cell>
          <cell r="F1977">
            <v>0</v>
          </cell>
          <cell r="G1977">
            <v>0</v>
          </cell>
          <cell r="H1977">
            <v>0</v>
          </cell>
        </row>
        <row r="1978">
          <cell r="A1978">
            <v>0</v>
          </cell>
          <cell r="B1978">
            <v>0</v>
          </cell>
          <cell r="C1978">
            <v>0</v>
          </cell>
          <cell r="D1978">
            <v>0</v>
          </cell>
          <cell r="E1978">
            <v>0</v>
          </cell>
          <cell r="F1978">
            <v>0</v>
          </cell>
          <cell r="G1978">
            <v>0</v>
          </cell>
          <cell r="H1978">
            <v>0</v>
          </cell>
        </row>
        <row r="1979">
          <cell r="A1979">
            <v>0</v>
          </cell>
          <cell r="B1979">
            <v>0</v>
          </cell>
          <cell r="C1979">
            <v>0</v>
          </cell>
          <cell r="D1979">
            <v>0</v>
          </cell>
          <cell r="E1979">
            <v>0</v>
          </cell>
          <cell r="F1979">
            <v>0</v>
          </cell>
          <cell r="G1979">
            <v>0</v>
          </cell>
          <cell r="H1979">
            <v>0</v>
          </cell>
        </row>
        <row r="1980">
          <cell r="A1980">
            <v>0</v>
          </cell>
          <cell r="B1980">
            <v>0</v>
          </cell>
          <cell r="C1980">
            <v>0</v>
          </cell>
          <cell r="D1980">
            <v>0</v>
          </cell>
          <cell r="E1980">
            <v>0</v>
          </cell>
          <cell r="F1980">
            <v>0</v>
          </cell>
          <cell r="G1980">
            <v>0</v>
          </cell>
          <cell r="H1980">
            <v>0</v>
          </cell>
        </row>
        <row r="1981">
          <cell r="A1981">
            <v>0</v>
          </cell>
          <cell r="B1981">
            <v>0</v>
          </cell>
          <cell r="C1981">
            <v>0</v>
          </cell>
          <cell r="D1981">
            <v>0</v>
          </cell>
          <cell r="E1981">
            <v>0</v>
          </cell>
          <cell r="F1981">
            <v>0</v>
          </cell>
          <cell r="G1981">
            <v>0</v>
          </cell>
          <cell r="H1981">
            <v>0</v>
          </cell>
        </row>
        <row r="1982">
          <cell r="A1982">
            <v>0</v>
          </cell>
          <cell r="B1982">
            <v>0</v>
          </cell>
          <cell r="C1982">
            <v>0</v>
          </cell>
          <cell r="D1982">
            <v>0</v>
          </cell>
          <cell r="E1982">
            <v>0</v>
          </cell>
          <cell r="F1982">
            <v>0</v>
          </cell>
          <cell r="G1982">
            <v>0</v>
          </cell>
          <cell r="H1982">
            <v>0</v>
          </cell>
        </row>
        <row r="1983">
          <cell r="A1983">
            <v>0</v>
          </cell>
          <cell r="B1983">
            <v>0</v>
          </cell>
          <cell r="C1983">
            <v>0</v>
          </cell>
          <cell r="D1983">
            <v>0</v>
          </cell>
          <cell r="E1983">
            <v>0</v>
          </cell>
          <cell r="F1983">
            <v>0</v>
          </cell>
          <cell r="G1983">
            <v>0</v>
          </cell>
          <cell r="H1983">
            <v>0</v>
          </cell>
        </row>
        <row r="1984">
          <cell r="A1984">
            <v>0</v>
          </cell>
          <cell r="B1984">
            <v>0</v>
          </cell>
          <cell r="C1984">
            <v>0</v>
          </cell>
          <cell r="D1984">
            <v>0</v>
          </cell>
          <cell r="E1984">
            <v>0</v>
          </cell>
          <cell r="F1984">
            <v>0</v>
          </cell>
          <cell r="G1984">
            <v>0</v>
          </cell>
          <cell r="H1984">
            <v>0</v>
          </cell>
        </row>
        <row r="1985">
          <cell r="A1985">
            <v>0</v>
          </cell>
          <cell r="B1985">
            <v>0</v>
          </cell>
          <cell r="C1985">
            <v>0</v>
          </cell>
          <cell r="D1985">
            <v>0</v>
          </cell>
          <cell r="E1985">
            <v>0</v>
          </cell>
          <cell r="F1985">
            <v>0</v>
          </cell>
          <cell r="G1985">
            <v>0</v>
          </cell>
          <cell r="H1985">
            <v>0</v>
          </cell>
        </row>
        <row r="1986">
          <cell r="A1986">
            <v>0</v>
          </cell>
          <cell r="B1986">
            <v>0</v>
          </cell>
          <cell r="C1986">
            <v>0</v>
          </cell>
          <cell r="D1986">
            <v>0</v>
          </cell>
          <cell r="E1986">
            <v>0</v>
          </cell>
          <cell r="F1986">
            <v>0</v>
          </cell>
          <cell r="G1986">
            <v>0</v>
          </cell>
          <cell r="H1986">
            <v>0</v>
          </cell>
        </row>
        <row r="1987">
          <cell r="A1987">
            <v>0</v>
          </cell>
          <cell r="B1987">
            <v>0</v>
          </cell>
          <cell r="C1987">
            <v>0</v>
          </cell>
          <cell r="D1987">
            <v>0</v>
          </cell>
          <cell r="E1987">
            <v>0</v>
          </cell>
          <cell r="F1987">
            <v>0</v>
          </cell>
          <cell r="G1987">
            <v>0</v>
          </cell>
          <cell r="H1987">
            <v>0</v>
          </cell>
        </row>
        <row r="1988">
          <cell r="A1988">
            <v>0</v>
          </cell>
          <cell r="B1988">
            <v>0</v>
          </cell>
          <cell r="C1988">
            <v>0</v>
          </cell>
          <cell r="D1988">
            <v>0</v>
          </cell>
          <cell r="E1988">
            <v>0</v>
          </cell>
          <cell r="F1988">
            <v>0</v>
          </cell>
          <cell r="G1988">
            <v>0</v>
          </cell>
          <cell r="H1988">
            <v>0</v>
          </cell>
        </row>
        <row r="1989">
          <cell r="A1989">
            <v>0</v>
          </cell>
          <cell r="B1989">
            <v>0</v>
          </cell>
          <cell r="C1989">
            <v>0</v>
          </cell>
          <cell r="D1989">
            <v>0</v>
          </cell>
          <cell r="E1989">
            <v>0</v>
          </cell>
          <cell r="F1989">
            <v>0</v>
          </cell>
          <cell r="G1989">
            <v>0</v>
          </cell>
          <cell r="H1989">
            <v>0</v>
          </cell>
        </row>
        <row r="1990">
          <cell r="A1990">
            <v>0</v>
          </cell>
          <cell r="B1990">
            <v>0</v>
          </cell>
          <cell r="C1990">
            <v>0</v>
          </cell>
          <cell r="D1990">
            <v>0</v>
          </cell>
          <cell r="E1990">
            <v>0</v>
          </cell>
          <cell r="F1990">
            <v>0</v>
          </cell>
          <cell r="G1990">
            <v>0</v>
          </cell>
          <cell r="H1990">
            <v>0</v>
          </cell>
        </row>
        <row r="1991">
          <cell r="A1991">
            <v>0</v>
          </cell>
          <cell r="B1991">
            <v>0</v>
          </cell>
          <cell r="C1991">
            <v>0</v>
          </cell>
          <cell r="D1991">
            <v>0</v>
          </cell>
          <cell r="E1991">
            <v>0</v>
          </cell>
          <cell r="F1991">
            <v>0</v>
          </cell>
          <cell r="G1991">
            <v>0</v>
          </cell>
          <cell r="H1991">
            <v>0</v>
          </cell>
        </row>
        <row r="1992">
          <cell r="A1992">
            <v>0</v>
          </cell>
          <cell r="B1992">
            <v>0</v>
          </cell>
          <cell r="C1992">
            <v>0</v>
          </cell>
          <cell r="D1992">
            <v>0</v>
          </cell>
          <cell r="E1992">
            <v>0</v>
          </cell>
          <cell r="F1992">
            <v>0</v>
          </cell>
          <cell r="G1992">
            <v>0</v>
          </cell>
          <cell r="H1992">
            <v>0</v>
          </cell>
        </row>
        <row r="1993">
          <cell r="A1993">
            <v>0</v>
          </cell>
          <cell r="B1993">
            <v>0</v>
          </cell>
          <cell r="C1993">
            <v>0</v>
          </cell>
          <cell r="D1993">
            <v>0</v>
          </cell>
          <cell r="E1993">
            <v>0</v>
          </cell>
          <cell r="F1993">
            <v>0</v>
          </cell>
          <cell r="G1993">
            <v>0</v>
          </cell>
          <cell r="H1993">
            <v>0</v>
          </cell>
        </row>
        <row r="1994">
          <cell r="A1994">
            <v>0</v>
          </cell>
          <cell r="B1994">
            <v>0</v>
          </cell>
          <cell r="C1994">
            <v>0</v>
          </cell>
          <cell r="D1994">
            <v>0</v>
          </cell>
          <cell r="E1994">
            <v>0</v>
          </cell>
          <cell r="F1994">
            <v>0</v>
          </cell>
          <cell r="G1994">
            <v>0</v>
          </cell>
          <cell r="H1994">
            <v>0</v>
          </cell>
        </row>
        <row r="1995">
          <cell r="A1995">
            <v>0</v>
          </cell>
          <cell r="C1995">
            <v>0</v>
          </cell>
          <cell r="D1995">
            <v>0</v>
          </cell>
          <cell r="E1995">
            <v>0</v>
          </cell>
          <cell r="F1995">
            <v>0</v>
          </cell>
          <cell r="G1995">
            <v>0</v>
          </cell>
        </row>
        <row r="1996">
          <cell r="A1996">
            <v>0</v>
          </cell>
          <cell r="C1996">
            <v>0</v>
          </cell>
          <cell r="D1996">
            <v>0</v>
          </cell>
          <cell r="E1996">
            <v>0</v>
          </cell>
          <cell r="F1996">
            <v>0</v>
          </cell>
          <cell r="G1996">
            <v>0</v>
          </cell>
        </row>
        <row r="1997">
          <cell r="A1997">
            <v>0</v>
          </cell>
          <cell r="B1997">
            <v>0</v>
          </cell>
          <cell r="C1997">
            <v>0</v>
          </cell>
          <cell r="D1997">
            <v>0</v>
          </cell>
          <cell r="E1997">
            <v>0</v>
          </cell>
          <cell r="F1997">
            <v>0</v>
          </cell>
          <cell r="G1997">
            <v>0</v>
          </cell>
        </row>
        <row r="1998">
          <cell r="A1998">
            <v>0</v>
          </cell>
          <cell r="B1998" t="str">
            <v>OVIDIO HURTADO MOSQUERA</v>
          </cell>
          <cell r="C1998">
            <v>0</v>
          </cell>
          <cell r="D1998">
            <v>0</v>
          </cell>
          <cell r="E1998">
            <v>0</v>
          </cell>
          <cell r="F1998">
            <v>0</v>
          </cell>
          <cell r="G1998">
            <v>0</v>
          </cell>
        </row>
        <row r="1999">
          <cell r="A1999">
            <v>0</v>
          </cell>
          <cell r="B1999" t="str">
            <v>Consultor</v>
          </cell>
          <cell r="C1999">
            <v>0</v>
          </cell>
          <cell r="D1999">
            <v>0</v>
          </cell>
          <cell r="E1999">
            <v>0</v>
          </cell>
          <cell r="F1999">
            <v>0</v>
          </cell>
          <cell r="G1999">
            <v>0</v>
          </cell>
        </row>
        <row r="2000">
          <cell r="A2000">
            <v>0</v>
          </cell>
          <cell r="B2000" t="str">
            <v>Consultor</v>
          </cell>
          <cell r="C2000">
            <v>0</v>
          </cell>
          <cell r="D2000">
            <v>0</v>
          </cell>
          <cell r="E2000">
            <v>0</v>
          </cell>
          <cell r="F2000">
            <v>0</v>
          </cell>
          <cell r="G2000">
            <v>0</v>
          </cell>
        </row>
        <row r="2001">
          <cell r="A2001">
            <v>0</v>
          </cell>
          <cell r="B2001" t="str">
            <v>M.P. 05202-260189 ANT</v>
          </cell>
          <cell r="C2001" t="str">
            <v>ITEM  - PÁGINA 2</v>
          </cell>
          <cell r="D2001">
            <v>0</v>
          </cell>
          <cell r="E2001">
            <v>0</v>
          </cell>
          <cell r="F2001">
            <v>0</v>
          </cell>
          <cell r="G2001">
            <v>0</v>
          </cell>
          <cell r="H2001">
            <v>0</v>
          </cell>
        </row>
        <row r="2002">
          <cell r="A2002" t="str">
            <v>DEPARTAMENTO DE ANTIOQUIA</v>
          </cell>
          <cell r="B2002">
            <v>0</v>
          </cell>
          <cell r="C2002">
            <v>0</v>
          </cell>
          <cell r="D2002">
            <v>0</v>
          </cell>
          <cell r="E2002">
            <v>0</v>
          </cell>
          <cell r="F2002">
            <v>0</v>
          </cell>
          <cell r="G2002">
            <v>0</v>
          </cell>
          <cell r="H2002">
            <v>0</v>
          </cell>
        </row>
        <row r="2003">
          <cell r="A2003" t="str">
            <v>MUNICIPIO DE SAN VICENTE FERRER</v>
          </cell>
          <cell r="B2003">
            <v>0</v>
          </cell>
          <cell r="C2003">
            <v>0</v>
          </cell>
          <cell r="D2003">
            <v>0</v>
          </cell>
          <cell r="E2003">
            <v>0</v>
          </cell>
          <cell r="F2003">
            <v>0</v>
          </cell>
          <cell r="G2003">
            <v>0</v>
          </cell>
          <cell r="H2003">
            <v>0</v>
          </cell>
        </row>
        <row r="2004">
          <cell r="A2004" t="str">
            <v>PROYECTO:  INTERVENCION DE CALLEJONES EN LA ZONA URBANA DEL MUNICIPIO SAN VICENTE FERRER_CALLEJÓN 01-COCIACA</v>
          </cell>
          <cell r="B2004">
            <v>0</v>
          </cell>
          <cell r="C2004">
            <v>0</v>
          </cell>
          <cell r="D2004">
            <v>0</v>
          </cell>
          <cell r="E2004">
            <v>0</v>
          </cell>
          <cell r="F2004">
            <v>0</v>
          </cell>
          <cell r="G2004">
            <v>0</v>
          </cell>
          <cell r="H2004">
            <v>0</v>
          </cell>
        </row>
        <row r="2005">
          <cell r="A2005">
            <v>0</v>
          </cell>
          <cell r="C2005">
            <v>0</v>
          </cell>
          <cell r="D2005">
            <v>0</v>
          </cell>
          <cell r="E2005">
            <v>0</v>
          </cell>
          <cell r="F2005">
            <v>0</v>
          </cell>
          <cell r="G2005">
            <v>0</v>
          </cell>
          <cell r="H2005">
            <v>0</v>
          </cell>
        </row>
        <row r="2006">
          <cell r="A2006" t="str">
            <v>MEMORIAS DE OBRA</v>
          </cell>
          <cell r="B2006">
            <v>0</v>
          </cell>
          <cell r="C2006">
            <v>0</v>
          </cell>
          <cell r="D2006">
            <v>0</v>
          </cell>
          <cell r="E2006">
            <v>0</v>
          </cell>
          <cell r="F2006">
            <v>0</v>
          </cell>
          <cell r="G2006">
            <v>0</v>
          </cell>
          <cell r="H2006">
            <v>0</v>
          </cell>
        </row>
        <row r="2008">
          <cell r="A2008" t="str">
            <v>ITEM</v>
          </cell>
          <cell r="B2008" t="str">
            <v>DESCRIPCIÓN</v>
          </cell>
          <cell r="C2008">
            <v>0</v>
          </cell>
          <cell r="D2008">
            <v>0</v>
          </cell>
          <cell r="E2008">
            <v>0</v>
          </cell>
          <cell r="F2008">
            <v>0</v>
          </cell>
          <cell r="G2008" t="str">
            <v>UNIDAD</v>
          </cell>
          <cell r="H2008" t="str">
            <v>CANTIDAD</v>
          </cell>
        </row>
        <row r="2009">
          <cell r="A2009">
            <v>0</v>
          </cell>
          <cell r="B2009"/>
          <cell r="C2009">
            <v>0</v>
          </cell>
          <cell r="D2009">
            <v>0</v>
          </cell>
          <cell r="E2009">
            <v>0</v>
          </cell>
          <cell r="F2009">
            <v>0</v>
          </cell>
          <cell r="G2009"/>
          <cell r="H2009"/>
        </row>
        <row r="2010">
          <cell r="A2010">
            <v>0</v>
          </cell>
          <cell r="B2010">
            <v>0</v>
          </cell>
          <cell r="C2010">
            <v>0</v>
          </cell>
          <cell r="D2010">
            <v>0</v>
          </cell>
          <cell r="E2010">
            <v>0</v>
          </cell>
          <cell r="F2010">
            <v>0</v>
          </cell>
          <cell r="G2010">
            <v>0</v>
          </cell>
        </row>
        <row r="2011">
          <cell r="A2011" t="str">
            <v>DETALLE</v>
          </cell>
          <cell r="B2011">
            <v>0</v>
          </cell>
          <cell r="C2011" t="str">
            <v>FACTOR</v>
          </cell>
          <cell r="D2011" t="str">
            <v>CANTIDAD</v>
          </cell>
          <cell r="E2011" t="str">
            <v>A (ML)</v>
          </cell>
          <cell r="F2011" t="str">
            <v>B (M2)</v>
          </cell>
          <cell r="G2011" t="str">
            <v>C (M3)</v>
          </cell>
          <cell r="H2011" t="str">
            <v>TOTAL</v>
          </cell>
        </row>
        <row r="2012">
          <cell r="A2012">
            <v>0</v>
          </cell>
          <cell r="B2012">
            <v>0</v>
          </cell>
          <cell r="C2012">
            <v>0</v>
          </cell>
          <cell r="D2012">
            <v>0</v>
          </cell>
          <cell r="E2012">
            <v>0</v>
          </cell>
          <cell r="F2012">
            <v>0</v>
          </cell>
          <cell r="G2012">
            <v>0</v>
          </cell>
          <cell r="H2012"/>
        </row>
        <row r="2013">
          <cell r="A2013">
            <v>0</v>
          </cell>
          <cell r="B2013">
            <v>0</v>
          </cell>
          <cell r="C2013">
            <v>0</v>
          </cell>
          <cell r="D2013">
            <v>0</v>
          </cell>
          <cell r="E2013">
            <v>0</v>
          </cell>
          <cell r="F2013">
            <v>0</v>
          </cell>
          <cell r="G2013">
            <v>0</v>
          </cell>
          <cell r="H2013"/>
        </row>
        <row r="2014">
          <cell r="A2014">
            <v>0</v>
          </cell>
          <cell r="B2014">
            <v>0</v>
          </cell>
          <cell r="C2014">
            <v>0</v>
          </cell>
          <cell r="D2014">
            <v>0</v>
          </cell>
          <cell r="E2014">
            <v>0</v>
          </cell>
          <cell r="F2014">
            <v>0</v>
          </cell>
          <cell r="G2014">
            <v>0</v>
          </cell>
          <cell r="H2014"/>
        </row>
        <row r="2015">
          <cell r="A2015">
            <v>0</v>
          </cell>
          <cell r="B2015">
            <v>0</v>
          </cell>
          <cell r="C2015">
            <v>0</v>
          </cell>
          <cell r="D2015">
            <v>0</v>
          </cell>
          <cell r="E2015">
            <v>0</v>
          </cell>
          <cell r="F2015">
            <v>0</v>
          </cell>
          <cell r="G2015">
            <v>0</v>
          </cell>
          <cell r="H2015"/>
        </row>
        <row r="2016">
          <cell r="A2016">
            <v>0</v>
          </cell>
          <cell r="B2016">
            <v>0</v>
          </cell>
          <cell r="C2016">
            <v>0</v>
          </cell>
          <cell r="D2016">
            <v>0</v>
          </cell>
          <cell r="E2016">
            <v>0</v>
          </cell>
          <cell r="F2016">
            <v>0</v>
          </cell>
          <cell r="G2016">
            <v>0</v>
          </cell>
          <cell r="H2016"/>
        </row>
        <row r="2017">
          <cell r="A2017">
            <v>0</v>
          </cell>
          <cell r="B2017">
            <v>0</v>
          </cell>
          <cell r="C2017">
            <v>0</v>
          </cell>
          <cell r="D2017">
            <v>0</v>
          </cell>
          <cell r="E2017">
            <v>0</v>
          </cell>
          <cell r="F2017">
            <v>0</v>
          </cell>
          <cell r="G2017">
            <v>0</v>
          </cell>
          <cell r="H2017"/>
        </row>
        <row r="2018">
          <cell r="A2018">
            <v>0</v>
          </cell>
          <cell r="B2018">
            <v>0</v>
          </cell>
          <cell r="C2018">
            <v>0</v>
          </cell>
          <cell r="D2018">
            <v>0</v>
          </cell>
          <cell r="E2018">
            <v>0</v>
          </cell>
          <cell r="F2018">
            <v>0</v>
          </cell>
          <cell r="G2018">
            <v>0</v>
          </cell>
          <cell r="H2018"/>
        </row>
        <row r="2019">
          <cell r="A2019">
            <v>0</v>
          </cell>
          <cell r="B2019">
            <v>0</v>
          </cell>
          <cell r="C2019">
            <v>0</v>
          </cell>
          <cell r="D2019">
            <v>0</v>
          </cell>
          <cell r="E2019">
            <v>0</v>
          </cell>
          <cell r="F2019">
            <v>0</v>
          </cell>
          <cell r="G2019">
            <v>0</v>
          </cell>
          <cell r="H2019"/>
        </row>
        <row r="2020">
          <cell r="A2020">
            <v>0</v>
          </cell>
          <cell r="B2020">
            <v>0</v>
          </cell>
          <cell r="C2020">
            <v>0</v>
          </cell>
          <cell r="D2020">
            <v>0</v>
          </cell>
          <cell r="E2020">
            <v>0</v>
          </cell>
          <cell r="F2020">
            <v>0</v>
          </cell>
          <cell r="G2020">
            <v>0</v>
          </cell>
          <cell r="H2020"/>
        </row>
        <row r="2021">
          <cell r="A2021">
            <v>0</v>
          </cell>
          <cell r="B2021">
            <v>0</v>
          </cell>
          <cell r="C2021">
            <v>0</v>
          </cell>
          <cell r="D2021">
            <v>0</v>
          </cell>
          <cell r="E2021">
            <v>0</v>
          </cell>
          <cell r="F2021">
            <v>0</v>
          </cell>
          <cell r="G2021">
            <v>0</v>
          </cell>
          <cell r="H2021"/>
        </row>
        <row r="2022">
          <cell r="A2022">
            <v>0</v>
          </cell>
          <cell r="B2022">
            <v>0</v>
          </cell>
          <cell r="C2022">
            <v>0</v>
          </cell>
          <cell r="D2022">
            <v>0</v>
          </cell>
          <cell r="E2022">
            <v>0</v>
          </cell>
          <cell r="F2022">
            <v>0</v>
          </cell>
          <cell r="G2022">
            <v>0</v>
          </cell>
          <cell r="H2022"/>
        </row>
        <row r="2023">
          <cell r="A2023">
            <v>0</v>
          </cell>
          <cell r="B2023">
            <v>0</v>
          </cell>
          <cell r="C2023">
            <v>0</v>
          </cell>
          <cell r="D2023">
            <v>0</v>
          </cell>
          <cell r="E2023">
            <v>0</v>
          </cell>
          <cell r="F2023">
            <v>0</v>
          </cell>
          <cell r="G2023">
            <v>0</v>
          </cell>
          <cell r="H2023"/>
        </row>
        <row r="2024">
          <cell r="A2024">
            <v>0</v>
          </cell>
          <cell r="B2024">
            <v>0</v>
          </cell>
          <cell r="C2024">
            <v>0</v>
          </cell>
          <cell r="D2024">
            <v>0</v>
          </cell>
          <cell r="E2024">
            <v>0</v>
          </cell>
          <cell r="F2024">
            <v>0</v>
          </cell>
          <cell r="G2024">
            <v>0</v>
          </cell>
          <cell r="H2024"/>
        </row>
        <row r="2025">
          <cell r="A2025">
            <v>0</v>
          </cell>
          <cell r="B2025">
            <v>0</v>
          </cell>
          <cell r="C2025">
            <v>0</v>
          </cell>
          <cell r="D2025">
            <v>0</v>
          </cell>
          <cell r="E2025">
            <v>0</v>
          </cell>
          <cell r="F2025">
            <v>0</v>
          </cell>
          <cell r="G2025">
            <v>0</v>
          </cell>
          <cell r="H2025"/>
        </row>
        <row r="2026">
          <cell r="A2026">
            <v>0</v>
          </cell>
          <cell r="B2026">
            <v>0</v>
          </cell>
          <cell r="C2026">
            <v>0</v>
          </cell>
          <cell r="D2026">
            <v>0</v>
          </cell>
          <cell r="E2026">
            <v>0</v>
          </cell>
          <cell r="F2026">
            <v>0</v>
          </cell>
          <cell r="G2026">
            <v>0</v>
          </cell>
          <cell r="H2026"/>
        </row>
        <row r="2027">
          <cell r="A2027">
            <v>0</v>
          </cell>
          <cell r="B2027">
            <v>0</v>
          </cell>
          <cell r="C2027">
            <v>0</v>
          </cell>
          <cell r="D2027">
            <v>0</v>
          </cell>
          <cell r="E2027">
            <v>0</v>
          </cell>
          <cell r="F2027">
            <v>0</v>
          </cell>
          <cell r="G2027">
            <v>0</v>
          </cell>
          <cell r="H2027"/>
        </row>
        <row r="2028">
          <cell r="A2028">
            <v>0</v>
          </cell>
          <cell r="B2028">
            <v>0</v>
          </cell>
          <cell r="C2028">
            <v>0</v>
          </cell>
          <cell r="D2028">
            <v>0</v>
          </cell>
          <cell r="E2028">
            <v>0</v>
          </cell>
          <cell r="F2028">
            <v>0</v>
          </cell>
          <cell r="G2028">
            <v>0</v>
          </cell>
          <cell r="H2028"/>
        </row>
        <row r="2029">
          <cell r="A2029">
            <v>0</v>
          </cell>
          <cell r="B2029">
            <v>0</v>
          </cell>
          <cell r="C2029">
            <v>0</v>
          </cell>
          <cell r="D2029">
            <v>0</v>
          </cell>
          <cell r="E2029">
            <v>0</v>
          </cell>
          <cell r="F2029">
            <v>0</v>
          </cell>
          <cell r="G2029">
            <v>0</v>
          </cell>
          <cell r="H2029"/>
        </row>
        <row r="2030">
          <cell r="A2030">
            <v>0</v>
          </cell>
          <cell r="B2030">
            <v>0</v>
          </cell>
          <cell r="C2030">
            <v>0</v>
          </cell>
          <cell r="D2030">
            <v>0</v>
          </cell>
          <cell r="E2030">
            <v>0</v>
          </cell>
          <cell r="F2030">
            <v>0</v>
          </cell>
          <cell r="G2030">
            <v>0</v>
          </cell>
          <cell r="H2030"/>
        </row>
        <row r="2031">
          <cell r="A2031">
            <v>0</v>
          </cell>
          <cell r="B2031">
            <v>0</v>
          </cell>
          <cell r="C2031">
            <v>0</v>
          </cell>
          <cell r="D2031">
            <v>0</v>
          </cell>
          <cell r="E2031">
            <v>0</v>
          </cell>
          <cell r="F2031">
            <v>0</v>
          </cell>
          <cell r="G2031">
            <v>0</v>
          </cell>
          <cell r="H2031"/>
        </row>
        <row r="2032">
          <cell r="A2032">
            <v>0</v>
          </cell>
          <cell r="B2032">
            <v>0</v>
          </cell>
          <cell r="C2032">
            <v>0</v>
          </cell>
          <cell r="D2032">
            <v>0</v>
          </cell>
          <cell r="E2032">
            <v>0</v>
          </cell>
          <cell r="F2032">
            <v>0</v>
          </cell>
          <cell r="G2032">
            <v>0</v>
          </cell>
          <cell r="H2032"/>
        </row>
        <row r="2033">
          <cell r="A2033">
            <v>0</v>
          </cell>
          <cell r="B2033">
            <v>0</v>
          </cell>
          <cell r="C2033">
            <v>0</v>
          </cell>
          <cell r="D2033">
            <v>0</v>
          </cell>
          <cell r="E2033">
            <v>0</v>
          </cell>
          <cell r="F2033">
            <v>0</v>
          </cell>
          <cell r="G2033">
            <v>0</v>
          </cell>
          <cell r="H2033"/>
        </row>
        <row r="2034">
          <cell r="A2034">
            <v>0</v>
          </cell>
          <cell r="B2034">
            <v>0</v>
          </cell>
          <cell r="C2034">
            <v>0</v>
          </cell>
          <cell r="D2034">
            <v>0</v>
          </cell>
          <cell r="E2034">
            <v>0</v>
          </cell>
          <cell r="F2034">
            <v>0</v>
          </cell>
          <cell r="G2034">
            <v>0</v>
          </cell>
          <cell r="H2034"/>
        </row>
        <row r="2035">
          <cell r="A2035">
            <v>0</v>
          </cell>
          <cell r="B2035">
            <v>0</v>
          </cell>
          <cell r="C2035">
            <v>0</v>
          </cell>
          <cell r="D2035">
            <v>0</v>
          </cell>
          <cell r="E2035">
            <v>0</v>
          </cell>
          <cell r="F2035">
            <v>0</v>
          </cell>
          <cell r="G2035">
            <v>0</v>
          </cell>
          <cell r="H2035"/>
        </row>
        <row r="2036">
          <cell r="A2036">
            <v>0</v>
          </cell>
          <cell r="B2036">
            <v>0</v>
          </cell>
          <cell r="C2036">
            <v>0</v>
          </cell>
          <cell r="D2036">
            <v>0</v>
          </cell>
          <cell r="E2036">
            <v>0</v>
          </cell>
          <cell r="F2036">
            <v>0</v>
          </cell>
          <cell r="G2036">
            <v>0</v>
          </cell>
          <cell r="H2036"/>
        </row>
        <row r="2037">
          <cell r="A2037">
            <v>0</v>
          </cell>
          <cell r="B2037">
            <v>0</v>
          </cell>
          <cell r="C2037">
            <v>0</v>
          </cell>
          <cell r="D2037">
            <v>0</v>
          </cell>
          <cell r="E2037">
            <v>0</v>
          </cell>
          <cell r="F2037">
            <v>0</v>
          </cell>
          <cell r="G2037">
            <v>0</v>
          </cell>
          <cell r="H2037"/>
        </row>
        <row r="2038">
          <cell r="A2038">
            <v>0</v>
          </cell>
          <cell r="B2038">
            <v>0</v>
          </cell>
          <cell r="C2038">
            <v>0</v>
          </cell>
          <cell r="D2038">
            <v>0</v>
          </cell>
          <cell r="E2038">
            <v>0</v>
          </cell>
          <cell r="F2038">
            <v>0</v>
          </cell>
          <cell r="G2038">
            <v>0</v>
          </cell>
          <cell r="H2038"/>
        </row>
        <row r="2039">
          <cell r="A2039">
            <v>0</v>
          </cell>
          <cell r="B2039">
            <v>0</v>
          </cell>
          <cell r="C2039">
            <v>0</v>
          </cell>
          <cell r="D2039">
            <v>0</v>
          </cell>
          <cell r="E2039">
            <v>0</v>
          </cell>
          <cell r="F2039">
            <v>0</v>
          </cell>
          <cell r="G2039">
            <v>0</v>
          </cell>
          <cell r="H2039"/>
        </row>
        <row r="2040">
          <cell r="A2040">
            <v>0</v>
          </cell>
          <cell r="B2040">
            <v>0</v>
          </cell>
          <cell r="C2040">
            <v>0</v>
          </cell>
          <cell r="D2040">
            <v>0</v>
          </cell>
          <cell r="E2040">
            <v>0</v>
          </cell>
          <cell r="F2040">
            <v>0</v>
          </cell>
          <cell r="G2040">
            <v>0</v>
          </cell>
          <cell r="H2040"/>
        </row>
        <row r="2041">
          <cell r="A2041">
            <v>0</v>
          </cell>
          <cell r="B2041">
            <v>0</v>
          </cell>
          <cell r="C2041">
            <v>0</v>
          </cell>
          <cell r="D2041">
            <v>0</v>
          </cell>
          <cell r="E2041">
            <v>0</v>
          </cell>
          <cell r="F2041">
            <v>0</v>
          </cell>
          <cell r="G2041">
            <v>0</v>
          </cell>
          <cell r="H2041"/>
        </row>
        <row r="2042">
          <cell r="A2042">
            <v>0</v>
          </cell>
          <cell r="B2042">
            <v>0</v>
          </cell>
          <cell r="C2042">
            <v>0</v>
          </cell>
          <cell r="D2042">
            <v>0</v>
          </cell>
          <cell r="E2042">
            <v>0</v>
          </cell>
          <cell r="F2042">
            <v>0</v>
          </cell>
          <cell r="G2042">
            <v>0</v>
          </cell>
          <cell r="H2042"/>
        </row>
        <row r="2043">
          <cell r="A2043" t="str">
            <v>ITEM  - PÁGINA 1</v>
          </cell>
          <cell r="B2043">
            <v>0</v>
          </cell>
          <cell r="C2043">
            <v>0</v>
          </cell>
          <cell r="D2043">
            <v>0</v>
          </cell>
          <cell r="E2043">
            <v>0</v>
          </cell>
          <cell r="F2043">
            <v>0</v>
          </cell>
          <cell r="G2043">
            <v>0</v>
          </cell>
          <cell r="H2043">
            <v>0</v>
          </cell>
        </row>
        <row r="2044">
          <cell r="A2044">
            <v>0</v>
          </cell>
          <cell r="B2044">
            <v>0</v>
          </cell>
          <cell r="C2044">
            <v>0</v>
          </cell>
          <cell r="D2044">
            <v>0</v>
          </cell>
          <cell r="E2044">
            <v>0</v>
          </cell>
          <cell r="F2044">
            <v>0</v>
          </cell>
          <cell r="G2044">
            <v>0</v>
          </cell>
          <cell r="H2044"/>
        </row>
        <row r="2045">
          <cell r="A2045">
            <v>0</v>
          </cell>
          <cell r="B2045">
            <v>0</v>
          </cell>
          <cell r="C2045">
            <v>0</v>
          </cell>
          <cell r="D2045">
            <v>0</v>
          </cell>
          <cell r="E2045">
            <v>0</v>
          </cell>
          <cell r="F2045">
            <v>0</v>
          </cell>
          <cell r="G2045">
            <v>0</v>
          </cell>
          <cell r="H2045"/>
        </row>
        <row r="2046">
          <cell r="A2046">
            <v>0</v>
          </cell>
          <cell r="B2046">
            <v>0</v>
          </cell>
          <cell r="C2046">
            <v>0</v>
          </cell>
          <cell r="D2046">
            <v>0</v>
          </cell>
          <cell r="E2046">
            <v>0</v>
          </cell>
          <cell r="F2046">
            <v>0</v>
          </cell>
          <cell r="G2046">
            <v>0</v>
          </cell>
          <cell r="H2046"/>
        </row>
        <row r="2047">
          <cell r="A2047">
            <v>0</v>
          </cell>
          <cell r="B2047">
            <v>0</v>
          </cell>
          <cell r="C2047">
            <v>0</v>
          </cell>
          <cell r="D2047">
            <v>0</v>
          </cell>
          <cell r="E2047">
            <v>0</v>
          </cell>
          <cell r="F2047">
            <v>0</v>
          </cell>
          <cell r="G2047">
            <v>0</v>
          </cell>
          <cell r="H2047"/>
        </row>
        <row r="2048">
          <cell r="A2048">
            <v>0</v>
          </cell>
          <cell r="B2048">
            <v>0</v>
          </cell>
          <cell r="C2048">
            <v>0</v>
          </cell>
          <cell r="D2048">
            <v>0</v>
          </cell>
          <cell r="E2048">
            <v>0</v>
          </cell>
          <cell r="F2048">
            <v>0</v>
          </cell>
          <cell r="G2048">
            <v>0</v>
          </cell>
          <cell r="H2048"/>
        </row>
        <row r="2049">
          <cell r="A2049">
            <v>0</v>
          </cell>
          <cell r="B2049">
            <v>0</v>
          </cell>
          <cell r="C2049">
            <v>0</v>
          </cell>
          <cell r="D2049">
            <v>0</v>
          </cell>
          <cell r="E2049">
            <v>0</v>
          </cell>
          <cell r="F2049">
            <v>0</v>
          </cell>
          <cell r="G2049">
            <v>0</v>
          </cell>
          <cell r="H2049"/>
        </row>
        <row r="2050">
          <cell r="A2050">
            <v>0</v>
          </cell>
          <cell r="B2050">
            <v>0</v>
          </cell>
          <cell r="C2050">
            <v>0</v>
          </cell>
          <cell r="D2050">
            <v>0</v>
          </cell>
          <cell r="E2050">
            <v>0</v>
          </cell>
          <cell r="F2050">
            <v>0</v>
          </cell>
          <cell r="G2050">
            <v>0</v>
          </cell>
          <cell r="H2050"/>
        </row>
        <row r="2051">
          <cell r="A2051">
            <v>0</v>
          </cell>
          <cell r="B2051">
            <v>0</v>
          </cell>
          <cell r="C2051">
            <v>0</v>
          </cell>
          <cell r="D2051">
            <v>0</v>
          </cell>
          <cell r="E2051">
            <v>0</v>
          </cell>
          <cell r="F2051">
            <v>0</v>
          </cell>
          <cell r="G2051">
            <v>0</v>
          </cell>
          <cell r="H2051"/>
        </row>
        <row r="2052">
          <cell r="A2052">
            <v>0</v>
          </cell>
          <cell r="B2052">
            <v>0</v>
          </cell>
          <cell r="C2052">
            <v>0</v>
          </cell>
          <cell r="D2052">
            <v>0</v>
          </cell>
          <cell r="E2052">
            <v>0</v>
          </cell>
          <cell r="F2052">
            <v>0</v>
          </cell>
          <cell r="G2052">
            <v>0</v>
          </cell>
          <cell r="H2052"/>
        </row>
        <row r="2053">
          <cell r="A2053">
            <v>0</v>
          </cell>
          <cell r="B2053">
            <v>0</v>
          </cell>
          <cell r="C2053">
            <v>0</v>
          </cell>
          <cell r="D2053">
            <v>0</v>
          </cell>
          <cell r="E2053">
            <v>0</v>
          </cell>
          <cell r="F2053">
            <v>0</v>
          </cell>
          <cell r="G2053">
            <v>0</v>
          </cell>
          <cell r="H2053"/>
        </row>
        <row r="2054">
          <cell r="A2054">
            <v>0</v>
          </cell>
          <cell r="B2054">
            <v>0</v>
          </cell>
          <cell r="C2054">
            <v>0</v>
          </cell>
          <cell r="D2054">
            <v>0</v>
          </cell>
          <cell r="E2054">
            <v>0</v>
          </cell>
          <cell r="F2054">
            <v>0</v>
          </cell>
          <cell r="G2054">
            <v>0</v>
          </cell>
          <cell r="H2054"/>
        </row>
        <row r="2055">
          <cell r="A2055">
            <v>0</v>
          </cell>
          <cell r="B2055">
            <v>0</v>
          </cell>
          <cell r="C2055">
            <v>0</v>
          </cell>
          <cell r="D2055">
            <v>0</v>
          </cell>
          <cell r="E2055">
            <v>0</v>
          </cell>
          <cell r="F2055">
            <v>0</v>
          </cell>
          <cell r="G2055">
            <v>0</v>
          </cell>
          <cell r="H2055"/>
        </row>
        <row r="2056">
          <cell r="A2056">
            <v>0</v>
          </cell>
          <cell r="B2056">
            <v>0</v>
          </cell>
          <cell r="C2056">
            <v>0</v>
          </cell>
          <cell r="D2056">
            <v>0</v>
          </cell>
          <cell r="E2056">
            <v>0</v>
          </cell>
          <cell r="F2056">
            <v>0</v>
          </cell>
          <cell r="G2056">
            <v>0</v>
          </cell>
          <cell r="H2056"/>
        </row>
        <row r="2057">
          <cell r="A2057">
            <v>0</v>
          </cell>
          <cell r="B2057">
            <v>0</v>
          </cell>
          <cell r="C2057">
            <v>0</v>
          </cell>
          <cell r="D2057">
            <v>0</v>
          </cell>
          <cell r="E2057">
            <v>0</v>
          </cell>
          <cell r="F2057">
            <v>0</v>
          </cell>
          <cell r="G2057">
            <v>0</v>
          </cell>
          <cell r="H2057"/>
        </row>
        <row r="2058">
          <cell r="A2058">
            <v>0</v>
          </cell>
          <cell r="B2058">
            <v>0</v>
          </cell>
          <cell r="C2058">
            <v>0</v>
          </cell>
          <cell r="D2058">
            <v>0</v>
          </cell>
          <cell r="E2058">
            <v>0</v>
          </cell>
          <cell r="F2058">
            <v>0</v>
          </cell>
          <cell r="G2058">
            <v>0</v>
          </cell>
          <cell r="H2058"/>
        </row>
        <row r="2059">
          <cell r="A2059">
            <v>0</v>
          </cell>
          <cell r="B2059">
            <v>0</v>
          </cell>
          <cell r="C2059">
            <v>0</v>
          </cell>
          <cell r="D2059">
            <v>0</v>
          </cell>
          <cell r="E2059">
            <v>0</v>
          </cell>
          <cell r="F2059">
            <v>0</v>
          </cell>
          <cell r="G2059">
            <v>0</v>
          </cell>
          <cell r="H2059"/>
        </row>
        <row r="2060">
          <cell r="A2060">
            <v>0</v>
          </cell>
          <cell r="B2060">
            <v>0</v>
          </cell>
          <cell r="C2060">
            <v>0</v>
          </cell>
          <cell r="D2060">
            <v>0</v>
          </cell>
          <cell r="E2060">
            <v>0</v>
          </cell>
          <cell r="F2060">
            <v>0</v>
          </cell>
          <cell r="G2060">
            <v>0</v>
          </cell>
          <cell r="H2060"/>
        </row>
        <row r="2061">
          <cell r="A2061" t="str">
            <v xml:space="preserve">TOTAL CANTIDAD ITEM </v>
          </cell>
          <cell r="B2061">
            <v>0</v>
          </cell>
          <cell r="C2061">
            <v>0</v>
          </cell>
          <cell r="D2061">
            <v>0</v>
          </cell>
          <cell r="E2061">
            <v>0</v>
          </cell>
          <cell r="F2061">
            <v>0</v>
          </cell>
          <cell r="G2061">
            <v>0</v>
          </cell>
          <cell r="H2061"/>
        </row>
        <row r="2062">
          <cell r="A2062" t="str">
            <v>INSERTE PLANO, GRÁFICO O ESQUEMA AQUÍ</v>
          </cell>
          <cell r="B2062">
            <v>0</v>
          </cell>
          <cell r="C2062">
            <v>0</v>
          </cell>
          <cell r="D2062">
            <v>0</v>
          </cell>
          <cell r="E2062">
            <v>0</v>
          </cell>
          <cell r="F2062">
            <v>0</v>
          </cell>
          <cell r="G2062">
            <v>0</v>
          </cell>
          <cell r="H2062">
            <v>0</v>
          </cell>
        </row>
        <row r="2063">
          <cell r="A2063">
            <v>0</v>
          </cell>
          <cell r="B2063">
            <v>0</v>
          </cell>
          <cell r="C2063">
            <v>0</v>
          </cell>
          <cell r="D2063">
            <v>0</v>
          </cell>
          <cell r="E2063">
            <v>0</v>
          </cell>
          <cell r="F2063">
            <v>0</v>
          </cell>
          <cell r="G2063">
            <v>0</v>
          </cell>
          <cell r="H2063">
            <v>0</v>
          </cell>
        </row>
        <row r="2064">
          <cell r="A2064">
            <v>0</v>
          </cell>
          <cell r="B2064">
            <v>0</v>
          </cell>
          <cell r="C2064">
            <v>0</v>
          </cell>
          <cell r="D2064">
            <v>0</v>
          </cell>
          <cell r="E2064">
            <v>0</v>
          </cell>
          <cell r="F2064">
            <v>0</v>
          </cell>
          <cell r="G2064">
            <v>0</v>
          </cell>
          <cell r="H2064">
            <v>0</v>
          </cell>
        </row>
        <row r="2065">
          <cell r="A2065">
            <v>0</v>
          </cell>
          <cell r="B2065">
            <v>0</v>
          </cell>
          <cell r="C2065">
            <v>0</v>
          </cell>
          <cell r="D2065">
            <v>0</v>
          </cell>
          <cell r="E2065">
            <v>0</v>
          </cell>
          <cell r="F2065">
            <v>0</v>
          </cell>
          <cell r="G2065">
            <v>0</v>
          </cell>
          <cell r="H2065">
            <v>0</v>
          </cell>
        </row>
        <row r="2066">
          <cell r="A2066">
            <v>0</v>
          </cell>
          <cell r="B2066">
            <v>0</v>
          </cell>
          <cell r="C2066">
            <v>0</v>
          </cell>
          <cell r="D2066">
            <v>0</v>
          </cell>
          <cell r="E2066">
            <v>0</v>
          </cell>
          <cell r="F2066">
            <v>0</v>
          </cell>
          <cell r="G2066">
            <v>0</v>
          </cell>
          <cell r="H2066">
            <v>0</v>
          </cell>
        </row>
        <row r="2067">
          <cell r="A2067">
            <v>0</v>
          </cell>
          <cell r="B2067">
            <v>0</v>
          </cell>
          <cell r="C2067">
            <v>0</v>
          </cell>
          <cell r="D2067">
            <v>0</v>
          </cell>
          <cell r="E2067">
            <v>0</v>
          </cell>
          <cell r="F2067">
            <v>0</v>
          </cell>
          <cell r="G2067">
            <v>0</v>
          </cell>
          <cell r="H2067">
            <v>0</v>
          </cell>
        </row>
        <row r="2068">
          <cell r="A2068">
            <v>0</v>
          </cell>
          <cell r="B2068">
            <v>0</v>
          </cell>
          <cell r="C2068">
            <v>0</v>
          </cell>
          <cell r="D2068">
            <v>0</v>
          </cell>
          <cell r="E2068">
            <v>0</v>
          </cell>
          <cell r="F2068">
            <v>0</v>
          </cell>
          <cell r="G2068">
            <v>0</v>
          </cell>
          <cell r="H2068">
            <v>0</v>
          </cell>
        </row>
        <row r="2069">
          <cell r="A2069">
            <v>0</v>
          </cell>
          <cell r="B2069">
            <v>0</v>
          </cell>
          <cell r="C2069">
            <v>0</v>
          </cell>
          <cell r="D2069">
            <v>0</v>
          </cell>
          <cell r="E2069">
            <v>0</v>
          </cell>
          <cell r="F2069">
            <v>0</v>
          </cell>
          <cell r="G2069">
            <v>0</v>
          </cell>
          <cell r="H2069">
            <v>0</v>
          </cell>
        </row>
        <row r="2070">
          <cell r="A2070">
            <v>0</v>
          </cell>
          <cell r="B2070">
            <v>0</v>
          </cell>
          <cell r="C2070">
            <v>0</v>
          </cell>
          <cell r="D2070">
            <v>0</v>
          </cell>
          <cell r="E2070">
            <v>0</v>
          </cell>
          <cell r="F2070">
            <v>0</v>
          </cell>
          <cell r="G2070">
            <v>0</v>
          </cell>
          <cell r="H2070">
            <v>0</v>
          </cell>
        </row>
        <row r="2071">
          <cell r="A2071">
            <v>0</v>
          </cell>
          <cell r="B2071">
            <v>0</v>
          </cell>
          <cell r="C2071">
            <v>0</v>
          </cell>
          <cell r="D2071">
            <v>0</v>
          </cell>
          <cell r="E2071">
            <v>0</v>
          </cell>
          <cell r="F2071">
            <v>0</v>
          </cell>
          <cell r="G2071">
            <v>0</v>
          </cell>
          <cell r="H2071">
            <v>0</v>
          </cell>
        </row>
        <row r="2072">
          <cell r="A2072">
            <v>0</v>
          </cell>
          <cell r="B2072">
            <v>0</v>
          </cell>
          <cell r="C2072">
            <v>0</v>
          </cell>
          <cell r="D2072">
            <v>0</v>
          </cell>
          <cell r="E2072">
            <v>0</v>
          </cell>
          <cell r="F2072">
            <v>0</v>
          </cell>
          <cell r="G2072">
            <v>0</v>
          </cell>
          <cell r="H2072">
            <v>0</v>
          </cell>
        </row>
        <row r="2073">
          <cell r="A2073">
            <v>0</v>
          </cell>
          <cell r="B2073">
            <v>0</v>
          </cell>
          <cell r="C2073">
            <v>0</v>
          </cell>
          <cell r="D2073">
            <v>0</v>
          </cell>
          <cell r="E2073">
            <v>0</v>
          </cell>
          <cell r="F2073">
            <v>0</v>
          </cell>
          <cell r="G2073">
            <v>0</v>
          </cell>
          <cell r="H2073">
            <v>0</v>
          </cell>
        </row>
        <row r="2074">
          <cell r="A2074">
            <v>0</v>
          </cell>
          <cell r="B2074">
            <v>0</v>
          </cell>
          <cell r="C2074">
            <v>0</v>
          </cell>
          <cell r="D2074">
            <v>0</v>
          </cell>
          <cell r="E2074">
            <v>0</v>
          </cell>
          <cell r="F2074">
            <v>0</v>
          </cell>
          <cell r="G2074">
            <v>0</v>
          </cell>
          <cell r="H2074">
            <v>0</v>
          </cell>
        </row>
        <row r="2075">
          <cell r="A2075">
            <v>0</v>
          </cell>
          <cell r="B2075">
            <v>0</v>
          </cell>
          <cell r="C2075">
            <v>0</v>
          </cell>
          <cell r="D2075">
            <v>0</v>
          </cell>
          <cell r="E2075">
            <v>0</v>
          </cell>
          <cell r="F2075">
            <v>0</v>
          </cell>
          <cell r="G2075">
            <v>0</v>
          </cell>
          <cell r="H2075">
            <v>0</v>
          </cell>
        </row>
        <row r="2076">
          <cell r="A2076">
            <v>0</v>
          </cell>
          <cell r="B2076">
            <v>0</v>
          </cell>
          <cell r="C2076">
            <v>0</v>
          </cell>
          <cell r="D2076">
            <v>0</v>
          </cell>
          <cell r="E2076">
            <v>0</v>
          </cell>
          <cell r="F2076">
            <v>0</v>
          </cell>
          <cell r="G2076">
            <v>0</v>
          </cell>
          <cell r="H2076">
            <v>0</v>
          </cell>
        </row>
        <row r="2077">
          <cell r="A2077">
            <v>0</v>
          </cell>
          <cell r="B2077">
            <v>0</v>
          </cell>
          <cell r="C2077">
            <v>0</v>
          </cell>
          <cell r="D2077">
            <v>0</v>
          </cell>
          <cell r="E2077">
            <v>0</v>
          </cell>
          <cell r="F2077">
            <v>0</v>
          </cell>
          <cell r="G2077">
            <v>0</v>
          </cell>
          <cell r="H2077">
            <v>0</v>
          </cell>
        </row>
        <row r="2078">
          <cell r="A2078">
            <v>0</v>
          </cell>
          <cell r="B2078">
            <v>0</v>
          </cell>
          <cell r="C2078">
            <v>0</v>
          </cell>
          <cell r="D2078">
            <v>0</v>
          </cell>
          <cell r="E2078">
            <v>0</v>
          </cell>
          <cell r="F2078">
            <v>0</v>
          </cell>
          <cell r="G2078">
            <v>0</v>
          </cell>
          <cell r="H2078">
            <v>0</v>
          </cell>
        </row>
        <row r="2079">
          <cell r="A2079">
            <v>0</v>
          </cell>
          <cell r="B2079">
            <v>0</v>
          </cell>
          <cell r="C2079">
            <v>0</v>
          </cell>
          <cell r="D2079">
            <v>0</v>
          </cell>
          <cell r="E2079">
            <v>0</v>
          </cell>
          <cell r="F2079">
            <v>0</v>
          </cell>
          <cell r="G2079">
            <v>0</v>
          </cell>
          <cell r="H2079">
            <v>0</v>
          </cell>
        </row>
        <row r="2080">
          <cell r="A2080">
            <v>0</v>
          </cell>
          <cell r="B2080">
            <v>0</v>
          </cell>
          <cell r="C2080">
            <v>0</v>
          </cell>
          <cell r="D2080">
            <v>0</v>
          </cell>
          <cell r="E2080">
            <v>0</v>
          </cell>
          <cell r="F2080">
            <v>0</v>
          </cell>
          <cell r="G2080">
            <v>0</v>
          </cell>
          <cell r="H2080">
            <v>0</v>
          </cell>
        </row>
        <row r="2081">
          <cell r="A2081">
            <v>0</v>
          </cell>
          <cell r="B2081">
            <v>0</v>
          </cell>
          <cell r="C2081">
            <v>0</v>
          </cell>
          <cell r="D2081">
            <v>0</v>
          </cell>
          <cell r="E2081">
            <v>0</v>
          </cell>
          <cell r="F2081">
            <v>0</v>
          </cell>
          <cell r="G2081">
            <v>0</v>
          </cell>
          <cell r="H2081">
            <v>0</v>
          </cell>
        </row>
        <row r="2082">
          <cell r="A2082">
            <v>0</v>
          </cell>
          <cell r="C2082">
            <v>0</v>
          </cell>
          <cell r="D2082">
            <v>0</v>
          </cell>
          <cell r="E2082">
            <v>0</v>
          </cell>
          <cell r="F2082">
            <v>0</v>
          </cell>
          <cell r="G2082">
            <v>0</v>
          </cell>
        </row>
        <row r="2083">
          <cell r="A2083">
            <v>0</v>
          </cell>
          <cell r="C2083">
            <v>0</v>
          </cell>
          <cell r="D2083">
            <v>0</v>
          </cell>
          <cell r="E2083">
            <v>0</v>
          </cell>
          <cell r="F2083">
            <v>0</v>
          </cell>
          <cell r="G2083">
            <v>0</v>
          </cell>
        </row>
        <row r="2084">
          <cell r="A2084">
            <v>0</v>
          </cell>
          <cell r="B2084">
            <v>0</v>
          </cell>
          <cell r="C2084">
            <v>0</v>
          </cell>
          <cell r="D2084">
            <v>0</v>
          </cell>
          <cell r="E2084">
            <v>0</v>
          </cell>
          <cell r="F2084">
            <v>0</v>
          </cell>
          <cell r="G2084">
            <v>0</v>
          </cell>
        </row>
        <row r="2085">
          <cell r="A2085">
            <v>0</v>
          </cell>
          <cell r="B2085" t="str">
            <v>OVIDIO HURTADO MOSQUERA</v>
          </cell>
          <cell r="C2085">
            <v>0</v>
          </cell>
          <cell r="D2085">
            <v>0</v>
          </cell>
          <cell r="E2085">
            <v>0</v>
          </cell>
          <cell r="F2085">
            <v>0</v>
          </cell>
          <cell r="G2085">
            <v>0</v>
          </cell>
        </row>
        <row r="2086">
          <cell r="A2086">
            <v>0</v>
          </cell>
          <cell r="B2086" t="str">
            <v>Consultor</v>
          </cell>
          <cell r="C2086">
            <v>0</v>
          </cell>
          <cell r="D2086">
            <v>0</v>
          </cell>
          <cell r="E2086">
            <v>0</v>
          </cell>
          <cell r="F2086">
            <v>0</v>
          </cell>
          <cell r="G2086">
            <v>0</v>
          </cell>
        </row>
        <row r="2087">
          <cell r="A2087">
            <v>0</v>
          </cell>
          <cell r="B2087" t="str">
            <v>Consultor</v>
          </cell>
          <cell r="C2087">
            <v>0</v>
          </cell>
          <cell r="D2087">
            <v>0</v>
          </cell>
          <cell r="E2087">
            <v>0</v>
          </cell>
          <cell r="F2087">
            <v>0</v>
          </cell>
          <cell r="G2087">
            <v>0</v>
          </cell>
        </row>
        <row r="2088">
          <cell r="A2088">
            <v>0</v>
          </cell>
          <cell r="B2088" t="str">
            <v>M.P. 05202-260189 ANT</v>
          </cell>
          <cell r="C2088" t="str">
            <v>ITEM  - PÁGINA 2</v>
          </cell>
          <cell r="D2088">
            <v>0</v>
          </cell>
          <cell r="E2088">
            <v>0</v>
          </cell>
          <cell r="F2088">
            <v>0</v>
          </cell>
          <cell r="G2088">
            <v>0</v>
          </cell>
          <cell r="H2088">
            <v>0</v>
          </cell>
        </row>
        <row r="2089">
          <cell r="A2089" t="str">
            <v>DEPARTAMENTO DE ANTIOQUIA</v>
          </cell>
          <cell r="B2089">
            <v>0</v>
          </cell>
          <cell r="C2089">
            <v>0</v>
          </cell>
          <cell r="D2089">
            <v>0</v>
          </cell>
          <cell r="E2089">
            <v>0</v>
          </cell>
          <cell r="F2089">
            <v>0</v>
          </cell>
          <cell r="G2089">
            <v>0</v>
          </cell>
          <cell r="H2089">
            <v>0</v>
          </cell>
        </row>
        <row r="2090">
          <cell r="A2090" t="str">
            <v>MUNICIPIO DE SAN VICENTE FERRER</v>
          </cell>
          <cell r="B2090">
            <v>0</v>
          </cell>
          <cell r="C2090">
            <v>0</v>
          </cell>
          <cell r="D2090">
            <v>0</v>
          </cell>
          <cell r="E2090">
            <v>0</v>
          </cell>
          <cell r="F2090">
            <v>0</v>
          </cell>
          <cell r="G2090">
            <v>0</v>
          </cell>
          <cell r="H2090">
            <v>0</v>
          </cell>
        </row>
        <row r="2091">
          <cell r="A2091" t="str">
            <v>PROYECTO:  INTERVENCION DE CALLEJONES EN LA ZONA URBANA DEL MUNICIPIO SAN VICENTE FERRER_CALLEJÓN 01-COCIACA</v>
          </cell>
          <cell r="B2091">
            <v>0</v>
          </cell>
          <cell r="C2091">
            <v>0</v>
          </cell>
          <cell r="D2091">
            <v>0</v>
          </cell>
          <cell r="E2091">
            <v>0</v>
          </cell>
          <cell r="F2091">
            <v>0</v>
          </cell>
          <cell r="G2091">
            <v>0</v>
          </cell>
          <cell r="H2091">
            <v>0</v>
          </cell>
        </row>
        <row r="2092">
          <cell r="A2092">
            <v>0</v>
          </cell>
          <cell r="C2092">
            <v>0</v>
          </cell>
          <cell r="D2092">
            <v>0</v>
          </cell>
          <cell r="E2092">
            <v>0</v>
          </cell>
          <cell r="F2092">
            <v>0</v>
          </cell>
          <cell r="G2092">
            <v>0</v>
          </cell>
          <cell r="H2092">
            <v>0</v>
          </cell>
        </row>
        <row r="2093">
          <cell r="A2093" t="str">
            <v>MEMORIAS DE OBRA</v>
          </cell>
          <cell r="B2093">
            <v>0</v>
          </cell>
          <cell r="C2093">
            <v>0</v>
          </cell>
          <cell r="D2093">
            <v>0</v>
          </cell>
          <cell r="E2093">
            <v>0</v>
          </cell>
          <cell r="F2093">
            <v>0</v>
          </cell>
          <cell r="G2093">
            <v>0</v>
          </cell>
          <cell r="H2093">
            <v>0</v>
          </cell>
        </row>
        <row r="2095">
          <cell r="A2095" t="str">
            <v>ITEM</v>
          </cell>
          <cell r="B2095" t="str">
            <v>DESCRIPCIÓN</v>
          </cell>
          <cell r="C2095">
            <v>0</v>
          </cell>
          <cell r="D2095">
            <v>0</v>
          </cell>
          <cell r="E2095">
            <v>0</v>
          </cell>
          <cell r="F2095">
            <v>0</v>
          </cell>
          <cell r="G2095" t="str">
            <v>UNIDAD</v>
          </cell>
          <cell r="H2095" t="str">
            <v>CANTIDAD</v>
          </cell>
        </row>
        <row r="2096">
          <cell r="A2096">
            <v>0</v>
          </cell>
          <cell r="B2096"/>
          <cell r="C2096">
            <v>0</v>
          </cell>
          <cell r="D2096">
            <v>0</v>
          </cell>
          <cell r="E2096">
            <v>0</v>
          </cell>
          <cell r="F2096">
            <v>0</v>
          </cell>
          <cell r="G2096"/>
          <cell r="H2096"/>
        </row>
        <row r="2097">
          <cell r="A2097">
            <v>0</v>
          </cell>
          <cell r="B2097">
            <v>0</v>
          </cell>
          <cell r="C2097">
            <v>0</v>
          </cell>
          <cell r="D2097">
            <v>0</v>
          </cell>
          <cell r="E2097">
            <v>0</v>
          </cell>
          <cell r="F2097">
            <v>0</v>
          </cell>
          <cell r="G2097">
            <v>0</v>
          </cell>
        </row>
        <row r="2098">
          <cell r="A2098" t="str">
            <v>DETALLE</v>
          </cell>
          <cell r="B2098">
            <v>0</v>
          </cell>
          <cell r="C2098" t="str">
            <v>FACTOR</v>
          </cell>
          <cell r="D2098" t="str">
            <v>CANTIDAD</v>
          </cell>
          <cell r="E2098" t="str">
            <v>A (ML)</v>
          </cell>
          <cell r="F2098" t="str">
            <v>B (M2)</v>
          </cell>
          <cell r="G2098" t="str">
            <v>C (M3)</v>
          </cell>
          <cell r="H2098" t="str">
            <v>TOTAL</v>
          </cell>
        </row>
        <row r="2099">
          <cell r="A2099">
            <v>0</v>
          </cell>
          <cell r="B2099">
            <v>0</v>
          </cell>
          <cell r="C2099">
            <v>0</v>
          </cell>
          <cell r="D2099">
            <v>0</v>
          </cell>
          <cell r="E2099">
            <v>0</v>
          </cell>
          <cell r="F2099">
            <v>0</v>
          </cell>
          <cell r="G2099">
            <v>0</v>
          </cell>
          <cell r="H2099"/>
        </row>
        <row r="2100">
          <cell r="A2100">
            <v>0</v>
          </cell>
          <cell r="B2100">
            <v>0</v>
          </cell>
          <cell r="C2100">
            <v>0</v>
          </cell>
          <cell r="D2100">
            <v>0</v>
          </cell>
          <cell r="E2100">
            <v>0</v>
          </cell>
          <cell r="F2100">
            <v>0</v>
          </cell>
          <cell r="G2100">
            <v>0</v>
          </cell>
          <cell r="H2100"/>
        </row>
        <row r="2101">
          <cell r="A2101">
            <v>0</v>
          </cell>
          <cell r="B2101">
            <v>0</v>
          </cell>
          <cell r="C2101">
            <v>0</v>
          </cell>
          <cell r="D2101">
            <v>0</v>
          </cell>
          <cell r="E2101">
            <v>0</v>
          </cell>
          <cell r="F2101">
            <v>0</v>
          </cell>
          <cell r="G2101">
            <v>0</v>
          </cell>
          <cell r="H2101"/>
        </row>
        <row r="2102">
          <cell r="A2102">
            <v>0</v>
          </cell>
          <cell r="B2102">
            <v>0</v>
          </cell>
          <cell r="C2102">
            <v>0</v>
          </cell>
          <cell r="D2102">
            <v>0</v>
          </cell>
          <cell r="E2102">
            <v>0</v>
          </cell>
          <cell r="F2102">
            <v>0</v>
          </cell>
          <cell r="G2102">
            <v>0</v>
          </cell>
          <cell r="H2102"/>
        </row>
        <row r="2103">
          <cell r="A2103">
            <v>0</v>
          </cell>
          <cell r="B2103">
            <v>0</v>
          </cell>
          <cell r="C2103">
            <v>0</v>
          </cell>
          <cell r="D2103">
            <v>0</v>
          </cell>
          <cell r="E2103">
            <v>0</v>
          </cell>
          <cell r="F2103">
            <v>0</v>
          </cell>
          <cell r="G2103">
            <v>0</v>
          </cell>
          <cell r="H2103"/>
        </row>
        <row r="2104">
          <cell r="A2104">
            <v>0</v>
          </cell>
          <cell r="B2104">
            <v>0</v>
          </cell>
          <cell r="C2104">
            <v>0</v>
          </cell>
          <cell r="D2104">
            <v>0</v>
          </cell>
          <cell r="E2104">
            <v>0</v>
          </cell>
          <cell r="F2104">
            <v>0</v>
          </cell>
          <cell r="G2104">
            <v>0</v>
          </cell>
          <cell r="H2104"/>
        </row>
        <row r="2105">
          <cell r="A2105">
            <v>0</v>
          </cell>
          <cell r="B2105">
            <v>0</v>
          </cell>
          <cell r="C2105">
            <v>0</v>
          </cell>
          <cell r="D2105">
            <v>0</v>
          </cell>
          <cell r="E2105">
            <v>0</v>
          </cell>
          <cell r="F2105">
            <v>0</v>
          </cell>
          <cell r="G2105">
            <v>0</v>
          </cell>
          <cell r="H2105"/>
        </row>
        <row r="2106">
          <cell r="A2106">
            <v>0</v>
          </cell>
          <cell r="B2106">
            <v>0</v>
          </cell>
          <cell r="C2106">
            <v>0</v>
          </cell>
          <cell r="D2106">
            <v>0</v>
          </cell>
          <cell r="E2106">
            <v>0</v>
          </cell>
          <cell r="F2106">
            <v>0</v>
          </cell>
          <cell r="G2106">
            <v>0</v>
          </cell>
          <cell r="H2106"/>
        </row>
        <row r="2107">
          <cell r="A2107">
            <v>0</v>
          </cell>
          <cell r="B2107">
            <v>0</v>
          </cell>
          <cell r="C2107">
            <v>0</v>
          </cell>
          <cell r="D2107">
            <v>0</v>
          </cell>
          <cell r="E2107">
            <v>0</v>
          </cell>
          <cell r="F2107">
            <v>0</v>
          </cell>
          <cell r="G2107">
            <v>0</v>
          </cell>
          <cell r="H2107"/>
        </row>
        <row r="2108">
          <cell r="A2108">
            <v>0</v>
          </cell>
          <cell r="B2108">
            <v>0</v>
          </cell>
          <cell r="C2108">
            <v>0</v>
          </cell>
          <cell r="D2108">
            <v>0</v>
          </cell>
          <cell r="E2108">
            <v>0</v>
          </cell>
          <cell r="F2108">
            <v>0</v>
          </cell>
          <cell r="G2108">
            <v>0</v>
          </cell>
          <cell r="H2108"/>
        </row>
        <row r="2109">
          <cell r="A2109">
            <v>0</v>
          </cell>
          <cell r="B2109">
            <v>0</v>
          </cell>
          <cell r="C2109">
            <v>0</v>
          </cell>
          <cell r="D2109">
            <v>0</v>
          </cell>
          <cell r="E2109">
            <v>0</v>
          </cell>
          <cell r="F2109">
            <v>0</v>
          </cell>
          <cell r="G2109">
            <v>0</v>
          </cell>
          <cell r="H2109"/>
        </row>
        <row r="2110">
          <cell r="A2110">
            <v>0</v>
          </cell>
          <cell r="B2110">
            <v>0</v>
          </cell>
          <cell r="C2110">
            <v>0</v>
          </cell>
          <cell r="D2110">
            <v>0</v>
          </cell>
          <cell r="E2110">
            <v>0</v>
          </cell>
          <cell r="F2110">
            <v>0</v>
          </cell>
          <cell r="G2110">
            <v>0</v>
          </cell>
          <cell r="H2110"/>
        </row>
        <row r="2111">
          <cell r="A2111">
            <v>0</v>
          </cell>
          <cell r="B2111">
            <v>0</v>
          </cell>
          <cell r="C2111">
            <v>0</v>
          </cell>
          <cell r="D2111">
            <v>0</v>
          </cell>
          <cell r="E2111">
            <v>0</v>
          </cell>
          <cell r="F2111">
            <v>0</v>
          </cell>
          <cell r="G2111">
            <v>0</v>
          </cell>
          <cell r="H2111"/>
        </row>
        <row r="2112">
          <cell r="A2112">
            <v>0</v>
          </cell>
          <cell r="B2112">
            <v>0</v>
          </cell>
          <cell r="C2112">
            <v>0</v>
          </cell>
          <cell r="D2112">
            <v>0</v>
          </cell>
          <cell r="E2112">
            <v>0</v>
          </cell>
          <cell r="F2112">
            <v>0</v>
          </cell>
          <cell r="G2112">
            <v>0</v>
          </cell>
          <cell r="H2112"/>
        </row>
        <row r="2113">
          <cell r="A2113">
            <v>0</v>
          </cell>
          <cell r="B2113">
            <v>0</v>
          </cell>
          <cell r="C2113">
            <v>0</v>
          </cell>
          <cell r="D2113">
            <v>0</v>
          </cell>
          <cell r="E2113">
            <v>0</v>
          </cell>
          <cell r="F2113">
            <v>0</v>
          </cell>
          <cell r="G2113">
            <v>0</v>
          </cell>
          <cell r="H2113"/>
        </row>
        <row r="2114">
          <cell r="A2114">
            <v>0</v>
          </cell>
          <cell r="B2114">
            <v>0</v>
          </cell>
          <cell r="C2114">
            <v>0</v>
          </cell>
          <cell r="D2114">
            <v>0</v>
          </cell>
          <cell r="E2114">
            <v>0</v>
          </cell>
          <cell r="F2114">
            <v>0</v>
          </cell>
          <cell r="G2114">
            <v>0</v>
          </cell>
          <cell r="H2114"/>
        </row>
        <row r="2115">
          <cell r="A2115">
            <v>0</v>
          </cell>
          <cell r="B2115">
            <v>0</v>
          </cell>
          <cell r="C2115">
            <v>0</v>
          </cell>
          <cell r="D2115">
            <v>0</v>
          </cell>
          <cell r="E2115">
            <v>0</v>
          </cell>
          <cell r="F2115">
            <v>0</v>
          </cell>
          <cell r="G2115">
            <v>0</v>
          </cell>
          <cell r="H2115"/>
        </row>
        <row r="2116">
          <cell r="A2116">
            <v>0</v>
          </cell>
          <cell r="B2116">
            <v>0</v>
          </cell>
          <cell r="C2116">
            <v>0</v>
          </cell>
          <cell r="D2116">
            <v>0</v>
          </cell>
          <cell r="E2116">
            <v>0</v>
          </cell>
          <cell r="F2116">
            <v>0</v>
          </cell>
          <cell r="G2116">
            <v>0</v>
          </cell>
          <cell r="H2116"/>
        </row>
        <row r="2117">
          <cell r="A2117">
            <v>0</v>
          </cell>
          <cell r="B2117">
            <v>0</v>
          </cell>
          <cell r="C2117">
            <v>0</v>
          </cell>
          <cell r="D2117">
            <v>0</v>
          </cell>
          <cell r="E2117">
            <v>0</v>
          </cell>
          <cell r="F2117">
            <v>0</v>
          </cell>
          <cell r="G2117">
            <v>0</v>
          </cell>
          <cell r="H2117"/>
        </row>
        <row r="2118">
          <cell r="A2118">
            <v>0</v>
          </cell>
          <cell r="B2118">
            <v>0</v>
          </cell>
          <cell r="C2118">
            <v>0</v>
          </cell>
          <cell r="D2118">
            <v>0</v>
          </cell>
          <cell r="E2118">
            <v>0</v>
          </cell>
          <cell r="F2118">
            <v>0</v>
          </cell>
          <cell r="G2118">
            <v>0</v>
          </cell>
          <cell r="H2118"/>
        </row>
        <row r="2119">
          <cell r="A2119">
            <v>0</v>
          </cell>
          <cell r="B2119">
            <v>0</v>
          </cell>
          <cell r="C2119">
            <v>0</v>
          </cell>
          <cell r="D2119">
            <v>0</v>
          </cell>
          <cell r="E2119">
            <v>0</v>
          </cell>
          <cell r="F2119">
            <v>0</v>
          </cell>
          <cell r="G2119">
            <v>0</v>
          </cell>
          <cell r="H2119"/>
        </row>
        <row r="2120">
          <cell r="A2120">
            <v>0</v>
          </cell>
          <cell r="B2120">
            <v>0</v>
          </cell>
          <cell r="C2120">
            <v>0</v>
          </cell>
          <cell r="D2120">
            <v>0</v>
          </cell>
          <cell r="E2120">
            <v>0</v>
          </cell>
          <cell r="F2120">
            <v>0</v>
          </cell>
          <cell r="G2120">
            <v>0</v>
          </cell>
          <cell r="H2120"/>
        </row>
        <row r="2121">
          <cell r="A2121">
            <v>0</v>
          </cell>
          <cell r="B2121">
            <v>0</v>
          </cell>
          <cell r="C2121">
            <v>0</v>
          </cell>
          <cell r="D2121">
            <v>0</v>
          </cell>
          <cell r="E2121">
            <v>0</v>
          </cell>
          <cell r="F2121">
            <v>0</v>
          </cell>
          <cell r="G2121">
            <v>0</v>
          </cell>
          <cell r="H2121"/>
        </row>
        <row r="2122">
          <cell r="A2122">
            <v>0</v>
          </cell>
          <cell r="B2122">
            <v>0</v>
          </cell>
          <cell r="C2122">
            <v>0</v>
          </cell>
          <cell r="D2122">
            <v>0</v>
          </cell>
          <cell r="E2122">
            <v>0</v>
          </cell>
          <cell r="F2122">
            <v>0</v>
          </cell>
          <cell r="G2122">
            <v>0</v>
          </cell>
          <cell r="H2122"/>
        </row>
        <row r="2123">
          <cell r="A2123">
            <v>0</v>
          </cell>
          <cell r="B2123">
            <v>0</v>
          </cell>
          <cell r="C2123">
            <v>0</v>
          </cell>
          <cell r="D2123">
            <v>0</v>
          </cell>
          <cell r="E2123">
            <v>0</v>
          </cell>
          <cell r="F2123">
            <v>0</v>
          </cell>
          <cell r="G2123">
            <v>0</v>
          </cell>
          <cell r="H2123"/>
        </row>
        <row r="2124">
          <cell r="A2124">
            <v>0</v>
          </cell>
          <cell r="B2124">
            <v>0</v>
          </cell>
          <cell r="C2124">
            <v>0</v>
          </cell>
          <cell r="D2124">
            <v>0</v>
          </cell>
          <cell r="E2124">
            <v>0</v>
          </cell>
          <cell r="F2124">
            <v>0</v>
          </cell>
          <cell r="G2124">
            <v>0</v>
          </cell>
          <cell r="H2124"/>
        </row>
        <row r="2125">
          <cell r="A2125">
            <v>0</v>
          </cell>
          <cell r="B2125">
            <v>0</v>
          </cell>
          <cell r="C2125">
            <v>0</v>
          </cell>
          <cell r="D2125">
            <v>0</v>
          </cell>
          <cell r="E2125">
            <v>0</v>
          </cell>
          <cell r="F2125">
            <v>0</v>
          </cell>
          <cell r="G2125">
            <v>0</v>
          </cell>
          <cell r="H2125"/>
        </row>
        <row r="2126">
          <cell r="A2126">
            <v>0</v>
          </cell>
          <cell r="B2126">
            <v>0</v>
          </cell>
          <cell r="C2126">
            <v>0</v>
          </cell>
          <cell r="D2126">
            <v>0</v>
          </cell>
          <cell r="E2126">
            <v>0</v>
          </cell>
          <cell r="F2126">
            <v>0</v>
          </cell>
          <cell r="G2126">
            <v>0</v>
          </cell>
          <cell r="H2126"/>
        </row>
        <row r="2127">
          <cell r="A2127">
            <v>0</v>
          </cell>
          <cell r="B2127">
            <v>0</v>
          </cell>
          <cell r="C2127">
            <v>0</v>
          </cell>
          <cell r="D2127">
            <v>0</v>
          </cell>
          <cell r="E2127">
            <v>0</v>
          </cell>
          <cell r="F2127">
            <v>0</v>
          </cell>
          <cell r="G2127">
            <v>0</v>
          </cell>
          <cell r="H2127"/>
        </row>
        <row r="2128">
          <cell r="A2128">
            <v>0</v>
          </cell>
          <cell r="B2128">
            <v>0</v>
          </cell>
          <cell r="C2128">
            <v>0</v>
          </cell>
          <cell r="D2128">
            <v>0</v>
          </cell>
          <cell r="E2128">
            <v>0</v>
          </cell>
          <cell r="F2128">
            <v>0</v>
          </cell>
          <cell r="G2128">
            <v>0</v>
          </cell>
          <cell r="H2128"/>
        </row>
        <row r="2129">
          <cell r="A2129">
            <v>0</v>
          </cell>
          <cell r="B2129">
            <v>0</v>
          </cell>
          <cell r="C2129">
            <v>0</v>
          </cell>
          <cell r="D2129">
            <v>0</v>
          </cell>
          <cell r="E2129">
            <v>0</v>
          </cell>
          <cell r="F2129">
            <v>0</v>
          </cell>
          <cell r="G2129">
            <v>0</v>
          </cell>
          <cell r="H2129"/>
        </row>
        <row r="2130">
          <cell r="A2130" t="str">
            <v>ITEM  - PÁGINA 1</v>
          </cell>
          <cell r="B2130">
            <v>0</v>
          </cell>
          <cell r="C2130">
            <v>0</v>
          </cell>
          <cell r="D2130">
            <v>0</v>
          </cell>
          <cell r="E2130">
            <v>0</v>
          </cell>
          <cell r="F2130">
            <v>0</v>
          </cell>
          <cell r="G2130">
            <v>0</v>
          </cell>
          <cell r="H2130">
            <v>0</v>
          </cell>
        </row>
        <row r="2131">
          <cell r="A2131">
            <v>0</v>
          </cell>
          <cell r="B2131">
            <v>0</v>
          </cell>
          <cell r="C2131">
            <v>0</v>
          </cell>
          <cell r="D2131">
            <v>0</v>
          </cell>
          <cell r="E2131">
            <v>0</v>
          </cell>
          <cell r="F2131">
            <v>0</v>
          </cell>
          <cell r="G2131">
            <v>0</v>
          </cell>
          <cell r="H2131"/>
        </row>
        <row r="2132">
          <cell r="A2132">
            <v>0</v>
          </cell>
          <cell r="B2132">
            <v>0</v>
          </cell>
          <cell r="C2132">
            <v>0</v>
          </cell>
          <cell r="D2132">
            <v>0</v>
          </cell>
          <cell r="E2132">
            <v>0</v>
          </cell>
          <cell r="F2132">
            <v>0</v>
          </cell>
          <cell r="G2132">
            <v>0</v>
          </cell>
          <cell r="H2132"/>
        </row>
        <row r="2133">
          <cell r="A2133">
            <v>0</v>
          </cell>
          <cell r="B2133">
            <v>0</v>
          </cell>
          <cell r="C2133">
            <v>0</v>
          </cell>
          <cell r="D2133">
            <v>0</v>
          </cell>
          <cell r="E2133">
            <v>0</v>
          </cell>
          <cell r="F2133">
            <v>0</v>
          </cell>
          <cell r="G2133">
            <v>0</v>
          </cell>
          <cell r="H2133"/>
        </row>
        <row r="2134">
          <cell r="A2134">
            <v>0</v>
          </cell>
          <cell r="B2134">
            <v>0</v>
          </cell>
          <cell r="C2134">
            <v>0</v>
          </cell>
          <cell r="D2134">
            <v>0</v>
          </cell>
          <cell r="E2134">
            <v>0</v>
          </cell>
          <cell r="F2134">
            <v>0</v>
          </cell>
          <cell r="G2134">
            <v>0</v>
          </cell>
          <cell r="H2134"/>
        </row>
        <row r="2135">
          <cell r="A2135">
            <v>0</v>
          </cell>
          <cell r="B2135">
            <v>0</v>
          </cell>
          <cell r="C2135">
            <v>0</v>
          </cell>
          <cell r="D2135">
            <v>0</v>
          </cell>
          <cell r="E2135">
            <v>0</v>
          </cell>
          <cell r="F2135">
            <v>0</v>
          </cell>
          <cell r="G2135">
            <v>0</v>
          </cell>
          <cell r="H2135"/>
        </row>
        <row r="2136">
          <cell r="A2136">
            <v>0</v>
          </cell>
          <cell r="B2136">
            <v>0</v>
          </cell>
          <cell r="C2136">
            <v>0</v>
          </cell>
          <cell r="D2136">
            <v>0</v>
          </cell>
          <cell r="E2136">
            <v>0</v>
          </cell>
          <cell r="F2136">
            <v>0</v>
          </cell>
          <cell r="G2136">
            <v>0</v>
          </cell>
          <cell r="H2136"/>
        </row>
        <row r="2137">
          <cell r="A2137">
            <v>0</v>
          </cell>
          <cell r="B2137">
            <v>0</v>
          </cell>
          <cell r="C2137">
            <v>0</v>
          </cell>
          <cell r="D2137">
            <v>0</v>
          </cell>
          <cell r="E2137">
            <v>0</v>
          </cell>
          <cell r="F2137">
            <v>0</v>
          </cell>
          <cell r="G2137">
            <v>0</v>
          </cell>
          <cell r="H2137"/>
        </row>
        <row r="2138">
          <cell r="A2138">
            <v>0</v>
          </cell>
          <cell r="B2138">
            <v>0</v>
          </cell>
          <cell r="C2138">
            <v>0</v>
          </cell>
          <cell r="D2138">
            <v>0</v>
          </cell>
          <cell r="E2138">
            <v>0</v>
          </cell>
          <cell r="F2138">
            <v>0</v>
          </cell>
          <cell r="G2138">
            <v>0</v>
          </cell>
          <cell r="H2138"/>
        </row>
        <row r="2139">
          <cell r="A2139">
            <v>0</v>
          </cell>
          <cell r="B2139">
            <v>0</v>
          </cell>
          <cell r="C2139">
            <v>0</v>
          </cell>
          <cell r="D2139">
            <v>0</v>
          </cell>
          <cell r="E2139">
            <v>0</v>
          </cell>
          <cell r="F2139">
            <v>0</v>
          </cell>
          <cell r="G2139">
            <v>0</v>
          </cell>
          <cell r="H2139"/>
        </row>
        <row r="2140">
          <cell r="A2140">
            <v>0</v>
          </cell>
          <cell r="B2140">
            <v>0</v>
          </cell>
          <cell r="C2140">
            <v>0</v>
          </cell>
          <cell r="D2140">
            <v>0</v>
          </cell>
          <cell r="E2140">
            <v>0</v>
          </cell>
          <cell r="F2140">
            <v>0</v>
          </cell>
          <cell r="G2140">
            <v>0</v>
          </cell>
          <cell r="H2140"/>
        </row>
        <row r="2141">
          <cell r="A2141">
            <v>0</v>
          </cell>
          <cell r="B2141">
            <v>0</v>
          </cell>
          <cell r="C2141">
            <v>0</v>
          </cell>
          <cell r="D2141">
            <v>0</v>
          </cell>
          <cell r="E2141">
            <v>0</v>
          </cell>
          <cell r="F2141">
            <v>0</v>
          </cell>
          <cell r="G2141">
            <v>0</v>
          </cell>
          <cell r="H2141"/>
        </row>
        <row r="2142">
          <cell r="A2142">
            <v>0</v>
          </cell>
          <cell r="B2142">
            <v>0</v>
          </cell>
          <cell r="C2142">
            <v>0</v>
          </cell>
          <cell r="D2142">
            <v>0</v>
          </cell>
          <cell r="E2142">
            <v>0</v>
          </cell>
          <cell r="F2142">
            <v>0</v>
          </cell>
          <cell r="G2142">
            <v>0</v>
          </cell>
          <cell r="H2142"/>
        </row>
        <row r="2143">
          <cell r="A2143">
            <v>0</v>
          </cell>
          <cell r="B2143">
            <v>0</v>
          </cell>
          <cell r="C2143">
            <v>0</v>
          </cell>
          <cell r="D2143">
            <v>0</v>
          </cell>
          <cell r="E2143">
            <v>0</v>
          </cell>
          <cell r="F2143">
            <v>0</v>
          </cell>
          <cell r="G2143">
            <v>0</v>
          </cell>
          <cell r="H2143"/>
        </row>
        <row r="2144">
          <cell r="A2144">
            <v>0</v>
          </cell>
          <cell r="B2144">
            <v>0</v>
          </cell>
          <cell r="C2144">
            <v>0</v>
          </cell>
          <cell r="D2144">
            <v>0</v>
          </cell>
          <cell r="E2144">
            <v>0</v>
          </cell>
          <cell r="F2144">
            <v>0</v>
          </cell>
          <cell r="G2144">
            <v>0</v>
          </cell>
          <cell r="H2144"/>
        </row>
        <row r="2145">
          <cell r="A2145">
            <v>0</v>
          </cell>
          <cell r="B2145">
            <v>0</v>
          </cell>
          <cell r="C2145">
            <v>0</v>
          </cell>
          <cell r="D2145">
            <v>0</v>
          </cell>
          <cell r="E2145">
            <v>0</v>
          </cell>
          <cell r="F2145">
            <v>0</v>
          </cell>
          <cell r="G2145">
            <v>0</v>
          </cell>
          <cell r="H2145"/>
        </row>
        <row r="2146">
          <cell r="A2146">
            <v>0</v>
          </cell>
          <cell r="B2146">
            <v>0</v>
          </cell>
          <cell r="C2146">
            <v>0</v>
          </cell>
          <cell r="D2146">
            <v>0</v>
          </cell>
          <cell r="E2146">
            <v>0</v>
          </cell>
          <cell r="F2146">
            <v>0</v>
          </cell>
          <cell r="G2146">
            <v>0</v>
          </cell>
          <cell r="H2146"/>
        </row>
        <row r="2147">
          <cell r="A2147">
            <v>0</v>
          </cell>
          <cell r="B2147">
            <v>0</v>
          </cell>
          <cell r="C2147">
            <v>0</v>
          </cell>
          <cell r="D2147">
            <v>0</v>
          </cell>
          <cell r="E2147">
            <v>0</v>
          </cell>
          <cell r="F2147">
            <v>0</v>
          </cell>
          <cell r="G2147">
            <v>0</v>
          </cell>
          <cell r="H2147"/>
        </row>
        <row r="2148">
          <cell r="A2148" t="str">
            <v xml:space="preserve">TOTAL CANTIDAD ITEM </v>
          </cell>
          <cell r="B2148">
            <v>0</v>
          </cell>
          <cell r="C2148">
            <v>0</v>
          </cell>
          <cell r="D2148">
            <v>0</v>
          </cell>
          <cell r="E2148">
            <v>0</v>
          </cell>
          <cell r="F2148">
            <v>0</v>
          </cell>
          <cell r="G2148">
            <v>0</v>
          </cell>
          <cell r="H2148"/>
        </row>
        <row r="2149">
          <cell r="A2149" t="str">
            <v>INSERTE PLANO, GRÁFICO O ESQUEMA AQUÍ</v>
          </cell>
          <cell r="B2149">
            <v>0</v>
          </cell>
          <cell r="C2149">
            <v>0</v>
          </cell>
          <cell r="D2149">
            <v>0</v>
          </cell>
          <cell r="E2149">
            <v>0</v>
          </cell>
          <cell r="F2149">
            <v>0</v>
          </cell>
          <cell r="G2149">
            <v>0</v>
          </cell>
          <cell r="H2149">
            <v>0</v>
          </cell>
        </row>
        <row r="2150">
          <cell r="A2150">
            <v>0</v>
          </cell>
          <cell r="B2150">
            <v>0</v>
          </cell>
          <cell r="C2150">
            <v>0</v>
          </cell>
          <cell r="D2150">
            <v>0</v>
          </cell>
          <cell r="E2150">
            <v>0</v>
          </cell>
          <cell r="F2150">
            <v>0</v>
          </cell>
          <cell r="G2150">
            <v>0</v>
          </cell>
          <cell r="H2150">
            <v>0</v>
          </cell>
        </row>
        <row r="2151">
          <cell r="A2151">
            <v>0</v>
          </cell>
          <cell r="B2151">
            <v>0</v>
          </cell>
          <cell r="C2151">
            <v>0</v>
          </cell>
          <cell r="D2151">
            <v>0</v>
          </cell>
          <cell r="E2151">
            <v>0</v>
          </cell>
          <cell r="F2151">
            <v>0</v>
          </cell>
          <cell r="G2151">
            <v>0</v>
          </cell>
          <cell r="H2151">
            <v>0</v>
          </cell>
        </row>
        <row r="2152">
          <cell r="A2152">
            <v>0</v>
          </cell>
          <cell r="B2152">
            <v>0</v>
          </cell>
          <cell r="C2152">
            <v>0</v>
          </cell>
          <cell r="D2152">
            <v>0</v>
          </cell>
          <cell r="E2152">
            <v>0</v>
          </cell>
          <cell r="F2152">
            <v>0</v>
          </cell>
          <cell r="G2152">
            <v>0</v>
          </cell>
          <cell r="H2152">
            <v>0</v>
          </cell>
        </row>
        <row r="2153">
          <cell r="A2153">
            <v>0</v>
          </cell>
          <cell r="B2153">
            <v>0</v>
          </cell>
          <cell r="C2153">
            <v>0</v>
          </cell>
          <cell r="D2153">
            <v>0</v>
          </cell>
          <cell r="E2153">
            <v>0</v>
          </cell>
          <cell r="F2153">
            <v>0</v>
          </cell>
          <cell r="G2153">
            <v>0</v>
          </cell>
          <cell r="H2153">
            <v>0</v>
          </cell>
        </row>
        <row r="2154">
          <cell r="A2154">
            <v>0</v>
          </cell>
          <cell r="B2154">
            <v>0</v>
          </cell>
          <cell r="C2154">
            <v>0</v>
          </cell>
          <cell r="D2154">
            <v>0</v>
          </cell>
          <cell r="E2154">
            <v>0</v>
          </cell>
          <cell r="F2154">
            <v>0</v>
          </cell>
          <cell r="G2154">
            <v>0</v>
          </cell>
          <cell r="H2154">
            <v>0</v>
          </cell>
        </row>
        <row r="2155">
          <cell r="A2155">
            <v>0</v>
          </cell>
          <cell r="B2155">
            <v>0</v>
          </cell>
          <cell r="C2155">
            <v>0</v>
          </cell>
          <cell r="D2155">
            <v>0</v>
          </cell>
          <cell r="E2155">
            <v>0</v>
          </cell>
          <cell r="F2155">
            <v>0</v>
          </cell>
          <cell r="G2155">
            <v>0</v>
          </cell>
          <cell r="H2155">
            <v>0</v>
          </cell>
        </row>
        <row r="2156">
          <cell r="A2156">
            <v>0</v>
          </cell>
          <cell r="B2156">
            <v>0</v>
          </cell>
          <cell r="C2156">
            <v>0</v>
          </cell>
          <cell r="D2156">
            <v>0</v>
          </cell>
          <cell r="E2156">
            <v>0</v>
          </cell>
          <cell r="F2156">
            <v>0</v>
          </cell>
          <cell r="G2156">
            <v>0</v>
          </cell>
          <cell r="H2156">
            <v>0</v>
          </cell>
        </row>
        <row r="2157">
          <cell r="A2157">
            <v>0</v>
          </cell>
          <cell r="B2157">
            <v>0</v>
          </cell>
          <cell r="C2157">
            <v>0</v>
          </cell>
          <cell r="D2157">
            <v>0</v>
          </cell>
          <cell r="E2157">
            <v>0</v>
          </cell>
          <cell r="F2157">
            <v>0</v>
          </cell>
          <cell r="G2157">
            <v>0</v>
          </cell>
          <cell r="H2157">
            <v>0</v>
          </cell>
        </row>
        <row r="2158">
          <cell r="A2158">
            <v>0</v>
          </cell>
          <cell r="B2158">
            <v>0</v>
          </cell>
          <cell r="C2158">
            <v>0</v>
          </cell>
          <cell r="D2158">
            <v>0</v>
          </cell>
          <cell r="E2158">
            <v>0</v>
          </cell>
          <cell r="F2158">
            <v>0</v>
          </cell>
          <cell r="G2158">
            <v>0</v>
          </cell>
          <cell r="H2158">
            <v>0</v>
          </cell>
        </row>
        <row r="2159">
          <cell r="A2159">
            <v>0</v>
          </cell>
          <cell r="B2159">
            <v>0</v>
          </cell>
          <cell r="C2159">
            <v>0</v>
          </cell>
          <cell r="D2159">
            <v>0</v>
          </cell>
          <cell r="E2159">
            <v>0</v>
          </cell>
          <cell r="F2159">
            <v>0</v>
          </cell>
          <cell r="G2159">
            <v>0</v>
          </cell>
          <cell r="H2159">
            <v>0</v>
          </cell>
        </row>
        <row r="2160">
          <cell r="A2160">
            <v>0</v>
          </cell>
          <cell r="B2160">
            <v>0</v>
          </cell>
          <cell r="C2160">
            <v>0</v>
          </cell>
          <cell r="D2160">
            <v>0</v>
          </cell>
          <cell r="E2160">
            <v>0</v>
          </cell>
          <cell r="F2160">
            <v>0</v>
          </cell>
          <cell r="G2160">
            <v>0</v>
          </cell>
          <cell r="H2160">
            <v>0</v>
          </cell>
        </row>
        <row r="2161">
          <cell r="A2161">
            <v>0</v>
          </cell>
          <cell r="B2161">
            <v>0</v>
          </cell>
          <cell r="C2161">
            <v>0</v>
          </cell>
          <cell r="D2161">
            <v>0</v>
          </cell>
          <cell r="E2161">
            <v>0</v>
          </cell>
          <cell r="F2161">
            <v>0</v>
          </cell>
          <cell r="G2161">
            <v>0</v>
          </cell>
          <cell r="H2161">
            <v>0</v>
          </cell>
        </row>
        <row r="2162">
          <cell r="A2162">
            <v>0</v>
          </cell>
          <cell r="B2162">
            <v>0</v>
          </cell>
          <cell r="C2162">
            <v>0</v>
          </cell>
          <cell r="D2162">
            <v>0</v>
          </cell>
          <cell r="E2162">
            <v>0</v>
          </cell>
          <cell r="F2162">
            <v>0</v>
          </cell>
          <cell r="G2162">
            <v>0</v>
          </cell>
          <cell r="H2162">
            <v>0</v>
          </cell>
        </row>
        <row r="2163">
          <cell r="A2163">
            <v>0</v>
          </cell>
          <cell r="B2163">
            <v>0</v>
          </cell>
          <cell r="C2163">
            <v>0</v>
          </cell>
          <cell r="D2163">
            <v>0</v>
          </cell>
          <cell r="E2163">
            <v>0</v>
          </cell>
          <cell r="F2163">
            <v>0</v>
          </cell>
          <cell r="G2163">
            <v>0</v>
          </cell>
          <cell r="H2163">
            <v>0</v>
          </cell>
        </row>
        <row r="2164">
          <cell r="A2164">
            <v>0</v>
          </cell>
          <cell r="B2164">
            <v>0</v>
          </cell>
          <cell r="C2164">
            <v>0</v>
          </cell>
          <cell r="D2164">
            <v>0</v>
          </cell>
          <cell r="E2164">
            <v>0</v>
          </cell>
          <cell r="F2164">
            <v>0</v>
          </cell>
          <cell r="G2164">
            <v>0</v>
          </cell>
          <cell r="H2164">
            <v>0</v>
          </cell>
        </row>
        <row r="2165">
          <cell r="A2165">
            <v>0</v>
          </cell>
          <cell r="B2165">
            <v>0</v>
          </cell>
          <cell r="C2165">
            <v>0</v>
          </cell>
          <cell r="D2165">
            <v>0</v>
          </cell>
          <cell r="E2165">
            <v>0</v>
          </cell>
          <cell r="F2165">
            <v>0</v>
          </cell>
          <cell r="G2165">
            <v>0</v>
          </cell>
          <cell r="H2165">
            <v>0</v>
          </cell>
        </row>
        <row r="2166">
          <cell r="A2166">
            <v>0</v>
          </cell>
          <cell r="B2166">
            <v>0</v>
          </cell>
          <cell r="C2166">
            <v>0</v>
          </cell>
          <cell r="D2166">
            <v>0</v>
          </cell>
          <cell r="E2166">
            <v>0</v>
          </cell>
          <cell r="F2166">
            <v>0</v>
          </cell>
          <cell r="G2166">
            <v>0</v>
          </cell>
          <cell r="H2166">
            <v>0</v>
          </cell>
        </row>
        <row r="2167">
          <cell r="A2167">
            <v>0</v>
          </cell>
          <cell r="B2167">
            <v>0</v>
          </cell>
          <cell r="C2167">
            <v>0</v>
          </cell>
          <cell r="D2167">
            <v>0</v>
          </cell>
          <cell r="E2167">
            <v>0</v>
          </cell>
          <cell r="F2167">
            <v>0</v>
          </cell>
          <cell r="G2167">
            <v>0</v>
          </cell>
          <cell r="H2167">
            <v>0</v>
          </cell>
        </row>
        <row r="2168">
          <cell r="A2168">
            <v>0</v>
          </cell>
          <cell r="B2168">
            <v>0</v>
          </cell>
          <cell r="C2168">
            <v>0</v>
          </cell>
          <cell r="D2168">
            <v>0</v>
          </cell>
          <cell r="E2168">
            <v>0</v>
          </cell>
          <cell r="F2168">
            <v>0</v>
          </cell>
          <cell r="G2168">
            <v>0</v>
          </cell>
          <cell r="H2168">
            <v>0</v>
          </cell>
        </row>
        <row r="2169">
          <cell r="A2169">
            <v>0</v>
          </cell>
          <cell r="C2169">
            <v>0</v>
          </cell>
          <cell r="D2169">
            <v>0</v>
          </cell>
          <cell r="E2169">
            <v>0</v>
          </cell>
          <cell r="F2169">
            <v>0</v>
          </cell>
          <cell r="G2169">
            <v>0</v>
          </cell>
        </row>
        <row r="2170">
          <cell r="A2170">
            <v>0</v>
          </cell>
          <cell r="C2170">
            <v>0</v>
          </cell>
          <cell r="D2170">
            <v>0</v>
          </cell>
          <cell r="E2170">
            <v>0</v>
          </cell>
          <cell r="F2170">
            <v>0</v>
          </cell>
          <cell r="G2170">
            <v>0</v>
          </cell>
        </row>
        <row r="2171">
          <cell r="A2171">
            <v>0</v>
          </cell>
          <cell r="B2171">
            <v>0</v>
          </cell>
          <cell r="C2171">
            <v>0</v>
          </cell>
          <cell r="D2171">
            <v>0</v>
          </cell>
          <cell r="E2171">
            <v>0</v>
          </cell>
          <cell r="F2171">
            <v>0</v>
          </cell>
          <cell r="G2171">
            <v>0</v>
          </cell>
        </row>
        <row r="2172">
          <cell r="A2172">
            <v>0</v>
          </cell>
          <cell r="B2172" t="str">
            <v>OVIDIO HURTADO MOSQUERA</v>
          </cell>
          <cell r="C2172">
            <v>0</v>
          </cell>
          <cell r="D2172">
            <v>0</v>
          </cell>
          <cell r="E2172">
            <v>0</v>
          </cell>
          <cell r="F2172">
            <v>0</v>
          </cell>
          <cell r="G2172">
            <v>0</v>
          </cell>
        </row>
        <row r="2173">
          <cell r="A2173">
            <v>0</v>
          </cell>
          <cell r="B2173" t="str">
            <v>Consultor</v>
          </cell>
          <cell r="C2173">
            <v>0</v>
          </cell>
          <cell r="D2173">
            <v>0</v>
          </cell>
          <cell r="E2173">
            <v>0</v>
          </cell>
          <cell r="F2173">
            <v>0</v>
          </cell>
          <cell r="G2173">
            <v>0</v>
          </cell>
        </row>
        <row r="2174">
          <cell r="A2174">
            <v>0</v>
          </cell>
          <cell r="B2174" t="str">
            <v>Consultor</v>
          </cell>
          <cell r="C2174">
            <v>0</v>
          </cell>
          <cell r="D2174">
            <v>0</v>
          </cell>
          <cell r="E2174">
            <v>0</v>
          </cell>
          <cell r="F2174">
            <v>0</v>
          </cell>
          <cell r="G2174">
            <v>0</v>
          </cell>
        </row>
        <row r="2175">
          <cell r="A2175">
            <v>0</v>
          </cell>
          <cell r="B2175" t="str">
            <v>M.P. 05202-260189 ANT</v>
          </cell>
          <cell r="C2175" t="str">
            <v>ITEM  - PÁGINA 2</v>
          </cell>
          <cell r="D2175">
            <v>0</v>
          </cell>
          <cell r="E2175">
            <v>0</v>
          </cell>
          <cell r="F2175">
            <v>0</v>
          </cell>
          <cell r="G2175">
            <v>0</v>
          </cell>
          <cell r="H2175">
            <v>0</v>
          </cell>
        </row>
        <row r="2176">
          <cell r="A2176" t="str">
            <v>DEPARTAMENTO DE ANTIOQUIA</v>
          </cell>
          <cell r="B2176">
            <v>0</v>
          </cell>
          <cell r="C2176">
            <v>0</v>
          </cell>
          <cell r="D2176">
            <v>0</v>
          </cell>
          <cell r="E2176">
            <v>0</v>
          </cell>
          <cell r="F2176">
            <v>0</v>
          </cell>
          <cell r="G2176">
            <v>0</v>
          </cell>
          <cell r="H2176">
            <v>0</v>
          </cell>
        </row>
        <row r="2177">
          <cell r="A2177" t="str">
            <v>MUNICIPIO DE SAN VICENTE FERRER</v>
          </cell>
          <cell r="B2177">
            <v>0</v>
          </cell>
          <cell r="C2177">
            <v>0</v>
          </cell>
          <cell r="D2177">
            <v>0</v>
          </cell>
          <cell r="E2177">
            <v>0</v>
          </cell>
          <cell r="F2177">
            <v>0</v>
          </cell>
          <cell r="G2177">
            <v>0</v>
          </cell>
          <cell r="H2177">
            <v>0</v>
          </cell>
        </row>
        <row r="2178">
          <cell r="A2178" t="str">
            <v>PROYECTO:  INTERVENCION DE CALLEJONES EN LA ZONA URBANA DEL MUNICIPIO SAN VICENTE FERRER_CALLEJÓN 01-COCIACA</v>
          </cell>
          <cell r="B2178">
            <v>0</v>
          </cell>
          <cell r="C2178">
            <v>0</v>
          </cell>
          <cell r="D2178">
            <v>0</v>
          </cell>
          <cell r="E2178">
            <v>0</v>
          </cell>
          <cell r="F2178">
            <v>0</v>
          </cell>
          <cell r="G2178">
            <v>0</v>
          </cell>
          <cell r="H2178">
            <v>0</v>
          </cell>
        </row>
        <row r="2179">
          <cell r="A2179">
            <v>0</v>
          </cell>
          <cell r="C2179">
            <v>0</v>
          </cell>
          <cell r="D2179">
            <v>0</v>
          </cell>
          <cell r="E2179">
            <v>0</v>
          </cell>
          <cell r="F2179">
            <v>0</v>
          </cell>
          <cell r="G2179">
            <v>0</v>
          </cell>
          <cell r="H2179">
            <v>0</v>
          </cell>
        </row>
        <row r="2180">
          <cell r="A2180" t="str">
            <v>MEMORIAS DE OBRA</v>
          </cell>
          <cell r="B2180">
            <v>0</v>
          </cell>
          <cell r="C2180">
            <v>0</v>
          </cell>
          <cell r="D2180">
            <v>0</v>
          </cell>
          <cell r="E2180">
            <v>0</v>
          </cell>
          <cell r="F2180">
            <v>0</v>
          </cell>
          <cell r="G2180">
            <v>0</v>
          </cell>
          <cell r="H2180">
            <v>0</v>
          </cell>
        </row>
        <row r="2182">
          <cell r="A2182" t="str">
            <v>ITEM</v>
          </cell>
          <cell r="B2182" t="str">
            <v>DESCRIPCIÓN</v>
          </cell>
          <cell r="C2182">
            <v>0</v>
          </cell>
          <cell r="D2182">
            <v>0</v>
          </cell>
          <cell r="E2182">
            <v>0</v>
          </cell>
          <cell r="F2182">
            <v>0</v>
          </cell>
          <cell r="G2182" t="str">
            <v>UNIDAD</v>
          </cell>
          <cell r="H2182" t="str">
            <v>CANTIDAD</v>
          </cell>
        </row>
        <row r="2183">
          <cell r="A2183">
            <v>0</v>
          </cell>
          <cell r="B2183"/>
          <cell r="C2183">
            <v>0</v>
          </cell>
          <cell r="D2183">
            <v>0</v>
          </cell>
          <cell r="E2183">
            <v>0</v>
          </cell>
          <cell r="F2183">
            <v>0</v>
          </cell>
          <cell r="G2183"/>
          <cell r="H2183"/>
        </row>
        <row r="2184">
          <cell r="A2184">
            <v>0</v>
          </cell>
          <cell r="B2184">
            <v>0</v>
          </cell>
          <cell r="C2184">
            <v>0</v>
          </cell>
          <cell r="D2184">
            <v>0</v>
          </cell>
          <cell r="E2184">
            <v>0</v>
          </cell>
          <cell r="F2184">
            <v>0</v>
          </cell>
          <cell r="G2184">
            <v>0</v>
          </cell>
        </row>
        <row r="2185">
          <cell r="A2185" t="str">
            <v>DETALLE</v>
          </cell>
          <cell r="B2185">
            <v>0</v>
          </cell>
          <cell r="C2185" t="str">
            <v>FACTOR</v>
          </cell>
          <cell r="D2185" t="str">
            <v>CANTIDAD</v>
          </cell>
          <cell r="E2185" t="str">
            <v>A (ML)</v>
          </cell>
          <cell r="F2185" t="str">
            <v>B (M2)</v>
          </cell>
          <cell r="G2185" t="str">
            <v>C (M3)</v>
          </cell>
          <cell r="H2185" t="str">
            <v>TOTAL</v>
          </cell>
        </row>
        <row r="2186">
          <cell r="A2186">
            <v>0</v>
          </cell>
          <cell r="B2186">
            <v>0</v>
          </cell>
          <cell r="C2186">
            <v>0</v>
          </cell>
          <cell r="D2186">
            <v>0</v>
          </cell>
          <cell r="E2186">
            <v>0</v>
          </cell>
          <cell r="F2186">
            <v>0</v>
          </cell>
          <cell r="G2186">
            <v>0</v>
          </cell>
          <cell r="H2186"/>
        </row>
        <row r="2187">
          <cell r="A2187">
            <v>0</v>
          </cell>
          <cell r="B2187">
            <v>0</v>
          </cell>
          <cell r="C2187">
            <v>0</v>
          </cell>
          <cell r="D2187">
            <v>0</v>
          </cell>
          <cell r="E2187">
            <v>0</v>
          </cell>
          <cell r="F2187">
            <v>0</v>
          </cell>
          <cell r="G2187">
            <v>0</v>
          </cell>
          <cell r="H2187"/>
        </row>
        <row r="2188">
          <cell r="A2188">
            <v>0</v>
          </cell>
          <cell r="B2188">
            <v>0</v>
          </cell>
          <cell r="C2188">
            <v>0</v>
          </cell>
          <cell r="D2188">
            <v>0</v>
          </cell>
          <cell r="E2188">
            <v>0</v>
          </cell>
          <cell r="F2188">
            <v>0</v>
          </cell>
          <cell r="G2188">
            <v>0</v>
          </cell>
          <cell r="H2188"/>
        </row>
        <row r="2189">
          <cell r="A2189">
            <v>0</v>
          </cell>
          <cell r="B2189">
            <v>0</v>
          </cell>
          <cell r="C2189">
            <v>0</v>
          </cell>
          <cell r="D2189">
            <v>0</v>
          </cell>
          <cell r="E2189">
            <v>0</v>
          </cell>
          <cell r="F2189">
            <v>0</v>
          </cell>
          <cell r="G2189">
            <v>0</v>
          </cell>
          <cell r="H2189"/>
        </row>
        <row r="2190">
          <cell r="A2190">
            <v>0</v>
          </cell>
          <cell r="B2190">
            <v>0</v>
          </cell>
          <cell r="C2190">
            <v>0</v>
          </cell>
          <cell r="D2190">
            <v>0</v>
          </cell>
          <cell r="E2190">
            <v>0</v>
          </cell>
          <cell r="F2190">
            <v>0</v>
          </cell>
          <cell r="G2190">
            <v>0</v>
          </cell>
          <cell r="H2190"/>
        </row>
        <row r="2191">
          <cell r="A2191">
            <v>0</v>
          </cell>
          <cell r="B2191">
            <v>0</v>
          </cell>
          <cell r="C2191">
            <v>0</v>
          </cell>
          <cell r="D2191">
            <v>0</v>
          </cell>
          <cell r="E2191">
            <v>0</v>
          </cell>
          <cell r="F2191">
            <v>0</v>
          </cell>
          <cell r="G2191">
            <v>0</v>
          </cell>
          <cell r="H2191"/>
        </row>
        <row r="2192">
          <cell r="A2192">
            <v>0</v>
          </cell>
          <cell r="B2192">
            <v>0</v>
          </cell>
          <cell r="C2192">
            <v>0</v>
          </cell>
          <cell r="D2192">
            <v>0</v>
          </cell>
          <cell r="E2192">
            <v>0</v>
          </cell>
          <cell r="F2192">
            <v>0</v>
          </cell>
          <cell r="G2192">
            <v>0</v>
          </cell>
          <cell r="H2192"/>
        </row>
        <row r="2193">
          <cell r="A2193">
            <v>0</v>
          </cell>
          <cell r="B2193">
            <v>0</v>
          </cell>
          <cell r="C2193">
            <v>0</v>
          </cell>
          <cell r="D2193">
            <v>0</v>
          </cell>
          <cell r="E2193">
            <v>0</v>
          </cell>
          <cell r="F2193">
            <v>0</v>
          </cell>
          <cell r="G2193">
            <v>0</v>
          </cell>
          <cell r="H2193"/>
        </row>
        <row r="2194">
          <cell r="A2194">
            <v>0</v>
          </cell>
          <cell r="B2194">
            <v>0</v>
          </cell>
          <cell r="C2194">
            <v>0</v>
          </cell>
          <cell r="D2194">
            <v>0</v>
          </cell>
          <cell r="E2194">
            <v>0</v>
          </cell>
          <cell r="F2194">
            <v>0</v>
          </cell>
          <cell r="G2194">
            <v>0</v>
          </cell>
          <cell r="H2194"/>
        </row>
        <row r="2195">
          <cell r="A2195">
            <v>0</v>
          </cell>
          <cell r="B2195">
            <v>0</v>
          </cell>
          <cell r="C2195">
            <v>0</v>
          </cell>
          <cell r="D2195">
            <v>0</v>
          </cell>
          <cell r="E2195">
            <v>0</v>
          </cell>
          <cell r="F2195">
            <v>0</v>
          </cell>
          <cell r="G2195">
            <v>0</v>
          </cell>
          <cell r="H2195"/>
        </row>
        <row r="2196">
          <cell r="A2196">
            <v>0</v>
          </cell>
          <cell r="B2196">
            <v>0</v>
          </cell>
          <cell r="C2196">
            <v>0</v>
          </cell>
          <cell r="D2196">
            <v>0</v>
          </cell>
          <cell r="E2196">
            <v>0</v>
          </cell>
          <cell r="F2196">
            <v>0</v>
          </cell>
          <cell r="G2196">
            <v>0</v>
          </cell>
          <cell r="H2196"/>
        </row>
        <row r="2197">
          <cell r="A2197">
            <v>0</v>
          </cell>
          <cell r="B2197">
            <v>0</v>
          </cell>
          <cell r="C2197">
            <v>0</v>
          </cell>
          <cell r="D2197">
            <v>0</v>
          </cell>
          <cell r="E2197">
            <v>0</v>
          </cell>
          <cell r="F2197">
            <v>0</v>
          </cell>
          <cell r="G2197">
            <v>0</v>
          </cell>
          <cell r="H2197"/>
        </row>
        <row r="2198">
          <cell r="A2198">
            <v>0</v>
          </cell>
          <cell r="B2198">
            <v>0</v>
          </cell>
          <cell r="C2198">
            <v>0</v>
          </cell>
          <cell r="D2198">
            <v>0</v>
          </cell>
          <cell r="E2198">
            <v>0</v>
          </cell>
          <cell r="F2198">
            <v>0</v>
          </cell>
          <cell r="G2198">
            <v>0</v>
          </cell>
          <cell r="H2198"/>
        </row>
        <row r="2199">
          <cell r="A2199">
            <v>0</v>
          </cell>
          <cell r="B2199">
            <v>0</v>
          </cell>
          <cell r="C2199">
            <v>0</v>
          </cell>
          <cell r="D2199">
            <v>0</v>
          </cell>
          <cell r="E2199">
            <v>0</v>
          </cell>
          <cell r="F2199">
            <v>0</v>
          </cell>
          <cell r="G2199">
            <v>0</v>
          </cell>
          <cell r="H2199"/>
        </row>
        <row r="2200">
          <cell r="A2200">
            <v>0</v>
          </cell>
          <cell r="B2200">
            <v>0</v>
          </cell>
          <cell r="C2200">
            <v>0</v>
          </cell>
          <cell r="D2200">
            <v>0</v>
          </cell>
          <cell r="E2200">
            <v>0</v>
          </cell>
          <cell r="F2200">
            <v>0</v>
          </cell>
          <cell r="G2200">
            <v>0</v>
          </cell>
          <cell r="H2200"/>
        </row>
        <row r="2201">
          <cell r="A2201">
            <v>0</v>
          </cell>
          <cell r="B2201">
            <v>0</v>
          </cell>
          <cell r="C2201">
            <v>0</v>
          </cell>
          <cell r="D2201">
            <v>0</v>
          </cell>
          <cell r="E2201">
            <v>0</v>
          </cell>
          <cell r="F2201">
            <v>0</v>
          </cell>
          <cell r="G2201">
            <v>0</v>
          </cell>
          <cell r="H2201"/>
        </row>
        <row r="2202">
          <cell r="A2202">
            <v>0</v>
          </cell>
          <cell r="B2202">
            <v>0</v>
          </cell>
          <cell r="C2202">
            <v>0</v>
          </cell>
          <cell r="D2202">
            <v>0</v>
          </cell>
          <cell r="E2202">
            <v>0</v>
          </cell>
          <cell r="F2202">
            <v>0</v>
          </cell>
          <cell r="G2202">
            <v>0</v>
          </cell>
          <cell r="H2202"/>
        </row>
        <row r="2203">
          <cell r="A2203">
            <v>0</v>
          </cell>
          <cell r="B2203">
            <v>0</v>
          </cell>
          <cell r="C2203">
            <v>0</v>
          </cell>
          <cell r="D2203">
            <v>0</v>
          </cell>
          <cell r="E2203">
            <v>0</v>
          </cell>
          <cell r="F2203">
            <v>0</v>
          </cell>
          <cell r="G2203">
            <v>0</v>
          </cell>
          <cell r="H2203"/>
        </row>
        <row r="2204">
          <cell r="A2204">
            <v>0</v>
          </cell>
          <cell r="B2204">
            <v>0</v>
          </cell>
          <cell r="C2204">
            <v>0</v>
          </cell>
          <cell r="D2204">
            <v>0</v>
          </cell>
          <cell r="E2204">
            <v>0</v>
          </cell>
          <cell r="F2204">
            <v>0</v>
          </cell>
          <cell r="G2204">
            <v>0</v>
          </cell>
          <cell r="H2204"/>
        </row>
        <row r="2205">
          <cell r="A2205">
            <v>0</v>
          </cell>
          <cell r="B2205">
            <v>0</v>
          </cell>
          <cell r="C2205">
            <v>0</v>
          </cell>
          <cell r="D2205">
            <v>0</v>
          </cell>
          <cell r="E2205">
            <v>0</v>
          </cell>
          <cell r="F2205">
            <v>0</v>
          </cell>
          <cell r="G2205">
            <v>0</v>
          </cell>
          <cell r="H2205"/>
        </row>
        <row r="2206">
          <cell r="A2206">
            <v>0</v>
          </cell>
          <cell r="B2206">
            <v>0</v>
          </cell>
          <cell r="C2206">
            <v>0</v>
          </cell>
          <cell r="D2206">
            <v>0</v>
          </cell>
          <cell r="E2206">
            <v>0</v>
          </cell>
          <cell r="F2206">
            <v>0</v>
          </cell>
          <cell r="G2206">
            <v>0</v>
          </cell>
          <cell r="H2206"/>
        </row>
        <row r="2207">
          <cell r="A2207">
            <v>0</v>
          </cell>
          <cell r="B2207">
            <v>0</v>
          </cell>
          <cell r="C2207">
            <v>0</v>
          </cell>
          <cell r="D2207">
            <v>0</v>
          </cell>
          <cell r="E2207">
            <v>0</v>
          </cell>
          <cell r="F2207">
            <v>0</v>
          </cell>
          <cell r="G2207">
            <v>0</v>
          </cell>
          <cell r="H2207"/>
        </row>
        <row r="2208">
          <cell r="A2208">
            <v>0</v>
          </cell>
          <cell r="B2208">
            <v>0</v>
          </cell>
          <cell r="C2208">
            <v>0</v>
          </cell>
          <cell r="D2208">
            <v>0</v>
          </cell>
          <cell r="E2208">
            <v>0</v>
          </cell>
          <cell r="F2208">
            <v>0</v>
          </cell>
          <cell r="G2208">
            <v>0</v>
          </cell>
          <cell r="H2208"/>
        </row>
        <row r="2209">
          <cell r="A2209">
            <v>0</v>
          </cell>
          <cell r="B2209">
            <v>0</v>
          </cell>
          <cell r="C2209">
            <v>0</v>
          </cell>
          <cell r="D2209">
            <v>0</v>
          </cell>
          <cell r="E2209">
            <v>0</v>
          </cell>
          <cell r="F2209">
            <v>0</v>
          </cell>
          <cell r="G2209">
            <v>0</v>
          </cell>
          <cell r="H2209"/>
        </row>
        <row r="2210">
          <cell r="A2210">
            <v>0</v>
          </cell>
          <cell r="B2210">
            <v>0</v>
          </cell>
          <cell r="C2210">
            <v>0</v>
          </cell>
          <cell r="D2210">
            <v>0</v>
          </cell>
          <cell r="E2210">
            <v>0</v>
          </cell>
          <cell r="F2210">
            <v>0</v>
          </cell>
          <cell r="G2210">
            <v>0</v>
          </cell>
          <cell r="H2210"/>
        </row>
        <row r="2211">
          <cell r="A2211">
            <v>0</v>
          </cell>
          <cell r="B2211">
            <v>0</v>
          </cell>
          <cell r="C2211">
            <v>0</v>
          </cell>
          <cell r="D2211">
            <v>0</v>
          </cell>
          <cell r="E2211">
            <v>0</v>
          </cell>
          <cell r="F2211">
            <v>0</v>
          </cell>
          <cell r="G2211">
            <v>0</v>
          </cell>
          <cell r="H2211"/>
        </row>
        <row r="2212">
          <cell r="A2212">
            <v>0</v>
          </cell>
          <cell r="B2212">
            <v>0</v>
          </cell>
          <cell r="C2212">
            <v>0</v>
          </cell>
          <cell r="D2212">
            <v>0</v>
          </cell>
          <cell r="E2212">
            <v>0</v>
          </cell>
          <cell r="F2212">
            <v>0</v>
          </cell>
          <cell r="G2212">
            <v>0</v>
          </cell>
          <cell r="H2212"/>
        </row>
        <row r="2213">
          <cell r="A2213">
            <v>0</v>
          </cell>
          <cell r="B2213">
            <v>0</v>
          </cell>
          <cell r="C2213">
            <v>0</v>
          </cell>
          <cell r="D2213">
            <v>0</v>
          </cell>
          <cell r="E2213">
            <v>0</v>
          </cell>
          <cell r="F2213">
            <v>0</v>
          </cell>
          <cell r="G2213">
            <v>0</v>
          </cell>
          <cell r="H2213"/>
        </row>
        <row r="2214">
          <cell r="A2214">
            <v>0</v>
          </cell>
          <cell r="B2214">
            <v>0</v>
          </cell>
          <cell r="C2214">
            <v>0</v>
          </cell>
          <cell r="D2214">
            <v>0</v>
          </cell>
          <cell r="E2214">
            <v>0</v>
          </cell>
          <cell r="F2214">
            <v>0</v>
          </cell>
          <cell r="G2214">
            <v>0</v>
          </cell>
          <cell r="H2214"/>
        </row>
        <row r="2215">
          <cell r="A2215">
            <v>0</v>
          </cell>
          <cell r="B2215">
            <v>0</v>
          </cell>
          <cell r="C2215">
            <v>0</v>
          </cell>
          <cell r="D2215">
            <v>0</v>
          </cell>
          <cell r="E2215">
            <v>0</v>
          </cell>
          <cell r="F2215">
            <v>0</v>
          </cell>
          <cell r="G2215">
            <v>0</v>
          </cell>
          <cell r="H2215"/>
        </row>
        <row r="2216">
          <cell r="A2216">
            <v>0</v>
          </cell>
          <cell r="B2216">
            <v>0</v>
          </cell>
          <cell r="C2216">
            <v>0</v>
          </cell>
          <cell r="D2216">
            <v>0</v>
          </cell>
          <cell r="E2216">
            <v>0</v>
          </cell>
          <cell r="F2216">
            <v>0</v>
          </cell>
          <cell r="G2216">
            <v>0</v>
          </cell>
          <cell r="H2216"/>
        </row>
        <row r="2217">
          <cell r="A2217" t="str">
            <v>ITEM  - PÁGINA 1</v>
          </cell>
          <cell r="B2217">
            <v>0</v>
          </cell>
          <cell r="C2217">
            <v>0</v>
          </cell>
          <cell r="D2217">
            <v>0</v>
          </cell>
          <cell r="E2217">
            <v>0</v>
          </cell>
          <cell r="F2217">
            <v>0</v>
          </cell>
          <cell r="G2217">
            <v>0</v>
          </cell>
          <cell r="H2217">
            <v>0</v>
          </cell>
        </row>
        <row r="2218">
          <cell r="A2218">
            <v>0</v>
          </cell>
          <cell r="B2218">
            <v>0</v>
          </cell>
          <cell r="C2218">
            <v>0</v>
          </cell>
          <cell r="D2218">
            <v>0</v>
          </cell>
          <cell r="E2218">
            <v>0</v>
          </cell>
          <cell r="F2218">
            <v>0</v>
          </cell>
          <cell r="G2218">
            <v>0</v>
          </cell>
          <cell r="H2218"/>
        </row>
        <row r="2219">
          <cell r="A2219">
            <v>0</v>
          </cell>
          <cell r="B2219">
            <v>0</v>
          </cell>
          <cell r="C2219">
            <v>0</v>
          </cell>
          <cell r="D2219">
            <v>0</v>
          </cell>
          <cell r="E2219">
            <v>0</v>
          </cell>
          <cell r="F2219">
            <v>0</v>
          </cell>
          <cell r="G2219">
            <v>0</v>
          </cell>
          <cell r="H2219"/>
        </row>
        <row r="2220">
          <cell r="A2220">
            <v>0</v>
          </cell>
          <cell r="B2220">
            <v>0</v>
          </cell>
          <cell r="C2220">
            <v>0</v>
          </cell>
          <cell r="D2220">
            <v>0</v>
          </cell>
          <cell r="E2220">
            <v>0</v>
          </cell>
          <cell r="F2220">
            <v>0</v>
          </cell>
          <cell r="G2220">
            <v>0</v>
          </cell>
          <cell r="H2220"/>
        </row>
        <row r="2221">
          <cell r="A2221">
            <v>0</v>
          </cell>
          <cell r="B2221">
            <v>0</v>
          </cell>
          <cell r="C2221">
            <v>0</v>
          </cell>
          <cell r="D2221">
            <v>0</v>
          </cell>
          <cell r="E2221">
            <v>0</v>
          </cell>
          <cell r="F2221">
            <v>0</v>
          </cell>
          <cell r="G2221">
            <v>0</v>
          </cell>
          <cell r="H2221"/>
        </row>
        <row r="2222">
          <cell r="A2222">
            <v>0</v>
          </cell>
          <cell r="B2222">
            <v>0</v>
          </cell>
          <cell r="C2222">
            <v>0</v>
          </cell>
          <cell r="D2222">
            <v>0</v>
          </cell>
          <cell r="E2222">
            <v>0</v>
          </cell>
          <cell r="F2222">
            <v>0</v>
          </cell>
          <cell r="G2222">
            <v>0</v>
          </cell>
          <cell r="H2222"/>
        </row>
        <row r="2223">
          <cell r="A2223">
            <v>0</v>
          </cell>
          <cell r="B2223">
            <v>0</v>
          </cell>
          <cell r="C2223">
            <v>0</v>
          </cell>
          <cell r="D2223">
            <v>0</v>
          </cell>
          <cell r="E2223">
            <v>0</v>
          </cell>
          <cell r="F2223">
            <v>0</v>
          </cell>
          <cell r="G2223">
            <v>0</v>
          </cell>
          <cell r="H2223"/>
        </row>
        <row r="2224">
          <cell r="A2224">
            <v>0</v>
          </cell>
          <cell r="B2224">
            <v>0</v>
          </cell>
          <cell r="C2224">
            <v>0</v>
          </cell>
          <cell r="D2224">
            <v>0</v>
          </cell>
          <cell r="E2224">
            <v>0</v>
          </cell>
          <cell r="F2224">
            <v>0</v>
          </cell>
          <cell r="G2224">
            <v>0</v>
          </cell>
          <cell r="H2224"/>
        </row>
        <row r="2225">
          <cell r="A2225">
            <v>0</v>
          </cell>
          <cell r="B2225">
            <v>0</v>
          </cell>
          <cell r="C2225">
            <v>0</v>
          </cell>
          <cell r="D2225">
            <v>0</v>
          </cell>
          <cell r="E2225">
            <v>0</v>
          </cell>
          <cell r="F2225">
            <v>0</v>
          </cell>
          <cell r="G2225">
            <v>0</v>
          </cell>
          <cell r="H2225"/>
        </row>
        <row r="2226">
          <cell r="A2226">
            <v>0</v>
          </cell>
          <cell r="B2226">
            <v>0</v>
          </cell>
          <cell r="C2226">
            <v>0</v>
          </cell>
          <cell r="D2226">
            <v>0</v>
          </cell>
          <cell r="E2226">
            <v>0</v>
          </cell>
          <cell r="F2226">
            <v>0</v>
          </cell>
          <cell r="G2226">
            <v>0</v>
          </cell>
          <cell r="H2226"/>
        </row>
        <row r="2227">
          <cell r="A2227">
            <v>0</v>
          </cell>
          <cell r="B2227">
            <v>0</v>
          </cell>
          <cell r="C2227">
            <v>0</v>
          </cell>
          <cell r="D2227">
            <v>0</v>
          </cell>
          <cell r="E2227">
            <v>0</v>
          </cell>
          <cell r="F2227">
            <v>0</v>
          </cell>
          <cell r="G2227">
            <v>0</v>
          </cell>
          <cell r="H2227"/>
        </row>
        <row r="2228">
          <cell r="A2228">
            <v>0</v>
          </cell>
          <cell r="B2228">
            <v>0</v>
          </cell>
          <cell r="C2228">
            <v>0</v>
          </cell>
          <cell r="D2228">
            <v>0</v>
          </cell>
          <cell r="E2228">
            <v>0</v>
          </cell>
          <cell r="F2228">
            <v>0</v>
          </cell>
          <cell r="G2228">
            <v>0</v>
          </cell>
          <cell r="H2228"/>
        </row>
        <row r="2229">
          <cell r="A2229">
            <v>0</v>
          </cell>
          <cell r="B2229">
            <v>0</v>
          </cell>
          <cell r="C2229">
            <v>0</v>
          </cell>
          <cell r="D2229">
            <v>0</v>
          </cell>
          <cell r="E2229">
            <v>0</v>
          </cell>
          <cell r="F2229">
            <v>0</v>
          </cell>
          <cell r="G2229">
            <v>0</v>
          </cell>
          <cell r="H2229"/>
        </row>
        <row r="2230">
          <cell r="A2230">
            <v>0</v>
          </cell>
          <cell r="B2230">
            <v>0</v>
          </cell>
          <cell r="C2230">
            <v>0</v>
          </cell>
          <cell r="D2230">
            <v>0</v>
          </cell>
          <cell r="E2230">
            <v>0</v>
          </cell>
          <cell r="F2230">
            <v>0</v>
          </cell>
          <cell r="G2230">
            <v>0</v>
          </cell>
          <cell r="H2230"/>
        </row>
        <row r="2231">
          <cell r="A2231">
            <v>0</v>
          </cell>
          <cell r="B2231">
            <v>0</v>
          </cell>
          <cell r="C2231">
            <v>0</v>
          </cell>
          <cell r="D2231">
            <v>0</v>
          </cell>
          <cell r="E2231">
            <v>0</v>
          </cell>
          <cell r="F2231">
            <v>0</v>
          </cell>
          <cell r="G2231">
            <v>0</v>
          </cell>
          <cell r="H2231"/>
        </row>
        <row r="2232">
          <cell r="A2232">
            <v>0</v>
          </cell>
          <cell r="B2232">
            <v>0</v>
          </cell>
          <cell r="C2232">
            <v>0</v>
          </cell>
          <cell r="D2232">
            <v>0</v>
          </cell>
          <cell r="E2232">
            <v>0</v>
          </cell>
          <cell r="F2232">
            <v>0</v>
          </cell>
          <cell r="G2232">
            <v>0</v>
          </cell>
          <cell r="H2232"/>
        </row>
        <row r="2233">
          <cell r="A2233">
            <v>0</v>
          </cell>
          <cell r="B2233">
            <v>0</v>
          </cell>
          <cell r="C2233">
            <v>0</v>
          </cell>
          <cell r="D2233">
            <v>0</v>
          </cell>
          <cell r="E2233">
            <v>0</v>
          </cell>
          <cell r="F2233">
            <v>0</v>
          </cell>
          <cell r="G2233">
            <v>0</v>
          </cell>
          <cell r="H2233"/>
        </row>
        <row r="2234">
          <cell r="A2234">
            <v>0</v>
          </cell>
          <cell r="B2234">
            <v>0</v>
          </cell>
          <cell r="C2234">
            <v>0</v>
          </cell>
          <cell r="D2234">
            <v>0</v>
          </cell>
          <cell r="E2234">
            <v>0</v>
          </cell>
          <cell r="F2234">
            <v>0</v>
          </cell>
          <cell r="G2234">
            <v>0</v>
          </cell>
          <cell r="H2234"/>
        </row>
        <row r="2235">
          <cell r="A2235" t="str">
            <v xml:space="preserve">TOTAL CANTIDAD ITEM </v>
          </cell>
          <cell r="B2235">
            <v>0</v>
          </cell>
          <cell r="C2235">
            <v>0</v>
          </cell>
          <cell r="D2235">
            <v>0</v>
          </cell>
          <cell r="E2235">
            <v>0</v>
          </cell>
          <cell r="F2235">
            <v>0</v>
          </cell>
          <cell r="G2235">
            <v>0</v>
          </cell>
          <cell r="H2235"/>
        </row>
        <row r="2236">
          <cell r="A2236" t="str">
            <v>INSERTE PLANO, GRÁFICO O ESQUEMA AQUÍ</v>
          </cell>
          <cell r="B2236">
            <v>0</v>
          </cell>
          <cell r="C2236">
            <v>0</v>
          </cell>
          <cell r="D2236">
            <v>0</v>
          </cell>
          <cell r="E2236">
            <v>0</v>
          </cell>
          <cell r="F2236">
            <v>0</v>
          </cell>
          <cell r="G2236">
            <v>0</v>
          </cell>
          <cell r="H2236">
            <v>0</v>
          </cell>
        </row>
        <row r="2237">
          <cell r="A2237">
            <v>0</v>
          </cell>
          <cell r="B2237">
            <v>0</v>
          </cell>
          <cell r="C2237">
            <v>0</v>
          </cell>
          <cell r="D2237">
            <v>0</v>
          </cell>
          <cell r="E2237">
            <v>0</v>
          </cell>
          <cell r="F2237">
            <v>0</v>
          </cell>
          <cell r="G2237">
            <v>0</v>
          </cell>
          <cell r="H2237">
            <v>0</v>
          </cell>
        </row>
        <row r="2238">
          <cell r="A2238">
            <v>0</v>
          </cell>
          <cell r="B2238">
            <v>0</v>
          </cell>
          <cell r="C2238">
            <v>0</v>
          </cell>
          <cell r="D2238">
            <v>0</v>
          </cell>
          <cell r="E2238">
            <v>0</v>
          </cell>
          <cell r="F2238">
            <v>0</v>
          </cell>
          <cell r="G2238">
            <v>0</v>
          </cell>
          <cell r="H2238">
            <v>0</v>
          </cell>
        </row>
        <row r="2239">
          <cell r="A2239">
            <v>0</v>
          </cell>
          <cell r="B2239">
            <v>0</v>
          </cell>
          <cell r="C2239">
            <v>0</v>
          </cell>
          <cell r="D2239">
            <v>0</v>
          </cell>
          <cell r="E2239">
            <v>0</v>
          </cell>
          <cell r="F2239">
            <v>0</v>
          </cell>
          <cell r="G2239">
            <v>0</v>
          </cell>
          <cell r="H2239">
            <v>0</v>
          </cell>
        </row>
        <row r="2240">
          <cell r="A2240">
            <v>0</v>
          </cell>
          <cell r="B2240">
            <v>0</v>
          </cell>
          <cell r="C2240">
            <v>0</v>
          </cell>
          <cell r="D2240">
            <v>0</v>
          </cell>
          <cell r="E2240">
            <v>0</v>
          </cell>
          <cell r="F2240">
            <v>0</v>
          </cell>
          <cell r="G2240">
            <v>0</v>
          </cell>
          <cell r="H2240">
            <v>0</v>
          </cell>
        </row>
        <row r="2241">
          <cell r="A2241">
            <v>0</v>
          </cell>
          <cell r="B2241">
            <v>0</v>
          </cell>
          <cell r="C2241">
            <v>0</v>
          </cell>
          <cell r="D2241">
            <v>0</v>
          </cell>
          <cell r="E2241">
            <v>0</v>
          </cell>
          <cell r="F2241">
            <v>0</v>
          </cell>
          <cell r="G2241">
            <v>0</v>
          </cell>
          <cell r="H2241">
            <v>0</v>
          </cell>
        </row>
        <row r="2242">
          <cell r="A2242">
            <v>0</v>
          </cell>
          <cell r="B2242">
            <v>0</v>
          </cell>
          <cell r="C2242">
            <v>0</v>
          </cell>
          <cell r="D2242">
            <v>0</v>
          </cell>
          <cell r="E2242">
            <v>0</v>
          </cell>
          <cell r="F2242">
            <v>0</v>
          </cell>
          <cell r="G2242">
            <v>0</v>
          </cell>
          <cell r="H2242">
            <v>0</v>
          </cell>
        </row>
        <row r="2243">
          <cell r="A2243">
            <v>0</v>
          </cell>
          <cell r="B2243">
            <v>0</v>
          </cell>
          <cell r="C2243">
            <v>0</v>
          </cell>
          <cell r="D2243">
            <v>0</v>
          </cell>
          <cell r="E2243">
            <v>0</v>
          </cell>
          <cell r="F2243">
            <v>0</v>
          </cell>
          <cell r="G2243">
            <v>0</v>
          </cell>
          <cell r="H2243">
            <v>0</v>
          </cell>
        </row>
        <row r="2244">
          <cell r="A2244">
            <v>0</v>
          </cell>
          <cell r="B2244">
            <v>0</v>
          </cell>
          <cell r="C2244">
            <v>0</v>
          </cell>
          <cell r="D2244">
            <v>0</v>
          </cell>
          <cell r="E2244">
            <v>0</v>
          </cell>
          <cell r="F2244">
            <v>0</v>
          </cell>
          <cell r="G2244">
            <v>0</v>
          </cell>
          <cell r="H2244">
            <v>0</v>
          </cell>
        </row>
        <row r="2245">
          <cell r="A2245">
            <v>0</v>
          </cell>
          <cell r="B2245">
            <v>0</v>
          </cell>
          <cell r="C2245">
            <v>0</v>
          </cell>
          <cell r="D2245">
            <v>0</v>
          </cell>
          <cell r="E2245">
            <v>0</v>
          </cell>
          <cell r="F2245">
            <v>0</v>
          </cell>
          <cell r="G2245">
            <v>0</v>
          </cell>
          <cell r="H2245">
            <v>0</v>
          </cell>
        </row>
        <row r="2246">
          <cell r="A2246">
            <v>0</v>
          </cell>
          <cell r="B2246">
            <v>0</v>
          </cell>
          <cell r="C2246">
            <v>0</v>
          </cell>
          <cell r="D2246">
            <v>0</v>
          </cell>
          <cell r="E2246">
            <v>0</v>
          </cell>
          <cell r="F2246">
            <v>0</v>
          </cell>
          <cell r="G2246">
            <v>0</v>
          </cell>
          <cell r="H2246">
            <v>0</v>
          </cell>
        </row>
        <row r="2247">
          <cell r="A2247">
            <v>0</v>
          </cell>
          <cell r="B2247">
            <v>0</v>
          </cell>
          <cell r="C2247">
            <v>0</v>
          </cell>
          <cell r="D2247">
            <v>0</v>
          </cell>
          <cell r="E2247">
            <v>0</v>
          </cell>
          <cell r="F2247">
            <v>0</v>
          </cell>
          <cell r="G2247">
            <v>0</v>
          </cell>
          <cell r="H2247">
            <v>0</v>
          </cell>
        </row>
        <row r="2248">
          <cell r="A2248">
            <v>0</v>
          </cell>
          <cell r="B2248">
            <v>0</v>
          </cell>
          <cell r="C2248">
            <v>0</v>
          </cell>
          <cell r="D2248">
            <v>0</v>
          </cell>
          <cell r="E2248">
            <v>0</v>
          </cell>
          <cell r="F2248">
            <v>0</v>
          </cell>
          <cell r="G2248">
            <v>0</v>
          </cell>
          <cell r="H2248">
            <v>0</v>
          </cell>
        </row>
        <row r="2249">
          <cell r="A2249">
            <v>0</v>
          </cell>
          <cell r="B2249">
            <v>0</v>
          </cell>
          <cell r="C2249">
            <v>0</v>
          </cell>
          <cell r="D2249">
            <v>0</v>
          </cell>
          <cell r="E2249">
            <v>0</v>
          </cell>
          <cell r="F2249">
            <v>0</v>
          </cell>
          <cell r="G2249">
            <v>0</v>
          </cell>
          <cell r="H2249">
            <v>0</v>
          </cell>
        </row>
        <row r="2250">
          <cell r="A2250">
            <v>0</v>
          </cell>
          <cell r="B2250">
            <v>0</v>
          </cell>
          <cell r="C2250">
            <v>0</v>
          </cell>
          <cell r="D2250">
            <v>0</v>
          </cell>
          <cell r="E2250">
            <v>0</v>
          </cell>
          <cell r="F2250">
            <v>0</v>
          </cell>
          <cell r="G2250">
            <v>0</v>
          </cell>
          <cell r="H2250">
            <v>0</v>
          </cell>
        </row>
        <row r="2251">
          <cell r="A2251">
            <v>0</v>
          </cell>
          <cell r="B2251">
            <v>0</v>
          </cell>
          <cell r="C2251">
            <v>0</v>
          </cell>
          <cell r="D2251">
            <v>0</v>
          </cell>
          <cell r="E2251">
            <v>0</v>
          </cell>
          <cell r="F2251">
            <v>0</v>
          </cell>
          <cell r="G2251">
            <v>0</v>
          </cell>
          <cell r="H2251">
            <v>0</v>
          </cell>
        </row>
        <row r="2252">
          <cell r="A2252">
            <v>0</v>
          </cell>
          <cell r="B2252">
            <v>0</v>
          </cell>
          <cell r="C2252">
            <v>0</v>
          </cell>
          <cell r="D2252">
            <v>0</v>
          </cell>
          <cell r="E2252">
            <v>0</v>
          </cell>
          <cell r="F2252">
            <v>0</v>
          </cell>
          <cell r="G2252">
            <v>0</v>
          </cell>
          <cell r="H2252">
            <v>0</v>
          </cell>
        </row>
        <row r="2253">
          <cell r="A2253">
            <v>0</v>
          </cell>
          <cell r="B2253">
            <v>0</v>
          </cell>
          <cell r="C2253">
            <v>0</v>
          </cell>
          <cell r="D2253">
            <v>0</v>
          </cell>
          <cell r="E2253">
            <v>0</v>
          </cell>
          <cell r="F2253">
            <v>0</v>
          </cell>
          <cell r="G2253">
            <v>0</v>
          </cell>
          <cell r="H2253">
            <v>0</v>
          </cell>
        </row>
        <row r="2254">
          <cell r="A2254">
            <v>0</v>
          </cell>
          <cell r="B2254">
            <v>0</v>
          </cell>
          <cell r="C2254">
            <v>0</v>
          </cell>
          <cell r="D2254">
            <v>0</v>
          </cell>
          <cell r="E2254">
            <v>0</v>
          </cell>
          <cell r="F2254">
            <v>0</v>
          </cell>
          <cell r="G2254">
            <v>0</v>
          </cell>
          <cell r="H2254">
            <v>0</v>
          </cell>
        </row>
        <row r="2255">
          <cell r="A2255">
            <v>0</v>
          </cell>
          <cell r="B2255">
            <v>0</v>
          </cell>
          <cell r="C2255">
            <v>0</v>
          </cell>
          <cell r="D2255">
            <v>0</v>
          </cell>
          <cell r="E2255">
            <v>0</v>
          </cell>
          <cell r="F2255">
            <v>0</v>
          </cell>
          <cell r="G2255">
            <v>0</v>
          </cell>
          <cell r="H2255">
            <v>0</v>
          </cell>
        </row>
        <row r="2256">
          <cell r="A2256">
            <v>0</v>
          </cell>
          <cell r="C2256">
            <v>0</v>
          </cell>
          <cell r="D2256">
            <v>0</v>
          </cell>
          <cell r="E2256">
            <v>0</v>
          </cell>
          <cell r="F2256">
            <v>0</v>
          </cell>
          <cell r="G2256">
            <v>0</v>
          </cell>
        </row>
        <row r="2257">
          <cell r="A2257">
            <v>0</v>
          </cell>
          <cell r="C2257">
            <v>0</v>
          </cell>
          <cell r="D2257">
            <v>0</v>
          </cell>
          <cell r="E2257">
            <v>0</v>
          </cell>
          <cell r="F2257">
            <v>0</v>
          </cell>
          <cell r="G2257">
            <v>0</v>
          </cell>
        </row>
        <row r="2258">
          <cell r="A2258">
            <v>0</v>
          </cell>
          <cell r="B2258">
            <v>0</v>
          </cell>
          <cell r="C2258">
            <v>0</v>
          </cell>
          <cell r="D2258">
            <v>0</v>
          </cell>
          <cell r="E2258">
            <v>0</v>
          </cell>
          <cell r="F2258">
            <v>0</v>
          </cell>
          <cell r="G2258">
            <v>0</v>
          </cell>
        </row>
        <row r="2259">
          <cell r="A2259">
            <v>0</v>
          </cell>
          <cell r="B2259" t="str">
            <v>OVIDIO HURTADO MOSQUERA</v>
          </cell>
          <cell r="C2259">
            <v>0</v>
          </cell>
          <cell r="D2259">
            <v>0</v>
          </cell>
          <cell r="E2259">
            <v>0</v>
          </cell>
          <cell r="F2259">
            <v>0</v>
          </cell>
          <cell r="G2259">
            <v>0</v>
          </cell>
        </row>
        <row r="2260">
          <cell r="A2260">
            <v>0</v>
          </cell>
          <cell r="B2260" t="str">
            <v>Consultor</v>
          </cell>
          <cell r="C2260">
            <v>0</v>
          </cell>
          <cell r="D2260">
            <v>0</v>
          </cell>
          <cell r="E2260">
            <v>0</v>
          </cell>
          <cell r="F2260">
            <v>0</v>
          </cell>
          <cell r="G2260">
            <v>0</v>
          </cell>
        </row>
        <row r="2261">
          <cell r="A2261">
            <v>0</v>
          </cell>
          <cell r="B2261" t="str">
            <v>Consultor</v>
          </cell>
          <cell r="C2261">
            <v>0</v>
          </cell>
          <cell r="D2261">
            <v>0</v>
          </cell>
          <cell r="E2261">
            <v>0</v>
          </cell>
          <cell r="F2261">
            <v>0</v>
          </cell>
          <cell r="G2261">
            <v>0</v>
          </cell>
        </row>
        <row r="2262">
          <cell r="A2262">
            <v>0</v>
          </cell>
          <cell r="B2262" t="str">
            <v>M.P. 05202-260189 ANT</v>
          </cell>
          <cell r="C2262" t="str">
            <v>ITEM  - PÁGINA 2</v>
          </cell>
          <cell r="D2262">
            <v>0</v>
          </cell>
          <cell r="E2262">
            <v>0</v>
          </cell>
          <cell r="F2262">
            <v>0</v>
          </cell>
          <cell r="G2262">
            <v>0</v>
          </cell>
          <cell r="H2262">
            <v>0</v>
          </cell>
        </row>
        <row r="2263">
          <cell r="A2263" t="str">
            <v>DEPARTAMENTO DE ANTIOQUIA</v>
          </cell>
          <cell r="B2263">
            <v>0</v>
          </cell>
          <cell r="C2263">
            <v>0</v>
          </cell>
          <cell r="D2263">
            <v>0</v>
          </cell>
          <cell r="E2263">
            <v>0</v>
          </cell>
          <cell r="F2263">
            <v>0</v>
          </cell>
          <cell r="G2263">
            <v>0</v>
          </cell>
          <cell r="H2263">
            <v>0</v>
          </cell>
        </row>
        <row r="2264">
          <cell r="A2264" t="str">
            <v>MUNICIPIO DE SAN VICENTE FERRER</v>
          </cell>
          <cell r="B2264">
            <v>0</v>
          </cell>
          <cell r="C2264">
            <v>0</v>
          </cell>
          <cell r="D2264">
            <v>0</v>
          </cell>
          <cell r="E2264">
            <v>0</v>
          </cell>
          <cell r="F2264">
            <v>0</v>
          </cell>
          <cell r="G2264">
            <v>0</v>
          </cell>
          <cell r="H2264">
            <v>0</v>
          </cell>
        </row>
        <row r="2265">
          <cell r="A2265" t="str">
            <v>PROYECTO:  INTERVENCION DE CALLEJONES EN LA ZONA URBANA DEL MUNICIPIO SAN VICENTE FERRER_CALLEJÓN 01-COCIACA</v>
          </cell>
          <cell r="B2265">
            <v>0</v>
          </cell>
          <cell r="C2265">
            <v>0</v>
          </cell>
          <cell r="D2265">
            <v>0</v>
          </cell>
          <cell r="E2265">
            <v>0</v>
          </cell>
          <cell r="F2265">
            <v>0</v>
          </cell>
          <cell r="G2265">
            <v>0</v>
          </cell>
          <cell r="H2265">
            <v>0</v>
          </cell>
        </row>
        <row r="2266">
          <cell r="A2266">
            <v>0</v>
          </cell>
          <cell r="C2266">
            <v>0</v>
          </cell>
          <cell r="D2266">
            <v>0</v>
          </cell>
          <cell r="E2266">
            <v>0</v>
          </cell>
          <cell r="F2266">
            <v>0</v>
          </cell>
          <cell r="G2266">
            <v>0</v>
          </cell>
          <cell r="H2266">
            <v>0</v>
          </cell>
        </row>
        <row r="2267">
          <cell r="A2267" t="str">
            <v>MEMORIAS DE OBRA</v>
          </cell>
          <cell r="B2267">
            <v>0</v>
          </cell>
          <cell r="C2267">
            <v>0</v>
          </cell>
          <cell r="D2267">
            <v>0</v>
          </cell>
          <cell r="E2267">
            <v>0</v>
          </cell>
          <cell r="F2267">
            <v>0</v>
          </cell>
          <cell r="G2267">
            <v>0</v>
          </cell>
          <cell r="H2267">
            <v>0</v>
          </cell>
        </row>
        <row r="2269">
          <cell r="A2269" t="str">
            <v>ITEM</v>
          </cell>
          <cell r="B2269" t="str">
            <v>DESCRIPCIÓN</v>
          </cell>
          <cell r="C2269">
            <v>0</v>
          </cell>
          <cell r="D2269">
            <v>0</v>
          </cell>
          <cell r="E2269">
            <v>0</v>
          </cell>
          <cell r="F2269">
            <v>0</v>
          </cell>
          <cell r="G2269" t="str">
            <v>UNIDAD</v>
          </cell>
          <cell r="H2269" t="str">
            <v>CANTIDAD</v>
          </cell>
        </row>
        <row r="2270">
          <cell r="A2270">
            <v>0</v>
          </cell>
          <cell r="B2270"/>
          <cell r="C2270">
            <v>0</v>
          </cell>
          <cell r="D2270">
            <v>0</v>
          </cell>
          <cell r="E2270">
            <v>0</v>
          </cell>
          <cell r="F2270">
            <v>0</v>
          </cell>
          <cell r="G2270"/>
          <cell r="H2270"/>
        </row>
        <row r="2271">
          <cell r="A2271">
            <v>0</v>
          </cell>
          <cell r="B2271">
            <v>0</v>
          </cell>
          <cell r="C2271">
            <v>0</v>
          </cell>
          <cell r="D2271">
            <v>0</v>
          </cell>
          <cell r="E2271">
            <v>0</v>
          </cell>
          <cell r="F2271">
            <v>0</v>
          </cell>
          <cell r="G2271">
            <v>0</v>
          </cell>
        </row>
        <row r="2272">
          <cell r="A2272" t="str">
            <v>DETALLE</v>
          </cell>
          <cell r="B2272">
            <v>0</v>
          </cell>
          <cell r="C2272" t="str">
            <v>FACTOR</v>
          </cell>
          <cell r="D2272" t="str">
            <v>CANTIDAD</v>
          </cell>
          <cell r="E2272" t="str">
            <v>A (ML)</v>
          </cell>
          <cell r="F2272" t="str">
            <v>B (M2)</v>
          </cell>
          <cell r="G2272" t="str">
            <v>C (M3)</v>
          </cell>
          <cell r="H2272" t="str">
            <v>TOTAL</v>
          </cell>
        </row>
        <row r="2273">
          <cell r="A2273">
            <v>0</v>
          </cell>
          <cell r="B2273">
            <v>0</v>
          </cell>
          <cell r="C2273">
            <v>0</v>
          </cell>
          <cell r="D2273">
            <v>0</v>
          </cell>
          <cell r="E2273">
            <v>0</v>
          </cell>
          <cell r="F2273">
            <v>0</v>
          </cell>
          <cell r="G2273">
            <v>0</v>
          </cell>
          <cell r="H2273"/>
        </row>
        <row r="2274">
          <cell r="A2274">
            <v>0</v>
          </cell>
          <cell r="B2274">
            <v>0</v>
          </cell>
          <cell r="C2274">
            <v>0</v>
          </cell>
          <cell r="D2274">
            <v>0</v>
          </cell>
          <cell r="E2274">
            <v>0</v>
          </cell>
          <cell r="F2274">
            <v>0</v>
          </cell>
          <cell r="G2274">
            <v>0</v>
          </cell>
          <cell r="H2274"/>
        </row>
        <row r="2275">
          <cell r="A2275">
            <v>0</v>
          </cell>
          <cell r="B2275">
            <v>0</v>
          </cell>
          <cell r="C2275">
            <v>0</v>
          </cell>
          <cell r="D2275">
            <v>0</v>
          </cell>
          <cell r="E2275">
            <v>0</v>
          </cell>
          <cell r="F2275">
            <v>0</v>
          </cell>
          <cell r="G2275">
            <v>0</v>
          </cell>
          <cell r="H2275"/>
        </row>
        <row r="2276">
          <cell r="A2276">
            <v>0</v>
          </cell>
          <cell r="B2276">
            <v>0</v>
          </cell>
          <cell r="C2276">
            <v>0</v>
          </cell>
          <cell r="D2276">
            <v>0</v>
          </cell>
          <cell r="E2276">
            <v>0</v>
          </cell>
          <cell r="F2276">
            <v>0</v>
          </cell>
          <cell r="G2276">
            <v>0</v>
          </cell>
          <cell r="H2276"/>
        </row>
        <row r="2277">
          <cell r="A2277">
            <v>0</v>
          </cell>
          <cell r="B2277">
            <v>0</v>
          </cell>
          <cell r="C2277">
            <v>0</v>
          </cell>
          <cell r="D2277">
            <v>0</v>
          </cell>
          <cell r="E2277">
            <v>0</v>
          </cell>
          <cell r="F2277">
            <v>0</v>
          </cell>
          <cell r="G2277">
            <v>0</v>
          </cell>
          <cell r="H2277"/>
        </row>
        <row r="2278">
          <cell r="A2278">
            <v>0</v>
          </cell>
          <cell r="B2278">
            <v>0</v>
          </cell>
          <cell r="C2278">
            <v>0</v>
          </cell>
          <cell r="D2278">
            <v>0</v>
          </cell>
          <cell r="E2278">
            <v>0</v>
          </cell>
          <cell r="F2278">
            <v>0</v>
          </cell>
          <cell r="G2278">
            <v>0</v>
          </cell>
          <cell r="H2278"/>
        </row>
        <row r="2279">
          <cell r="A2279">
            <v>0</v>
          </cell>
          <cell r="B2279">
            <v>0</v>
          </cell>
          <cell r="C2279">
            <v>0</v>
          </cell>
          <cell r="D2279">
            <v>0</v>
          </cell>
          <cell r="E2279">
            <v>0</v>
          </cell>
          <cell r="F2279">
            <v>0</v>
          </cell>
          <cell r="G2279">
            <v>0</v>
          </cell>
          <cell r="H2279"/>
        </row>
        <row r="2280">
          <cell r="A2280">
            <v>0</v>
          </cell>
          <cell r="B2280">
            <v>0</v>
          </cell>
          <cell r="C2280">
            <v>0</v>
          </cell>
          <cell r="D2280">
            <v>0</v>
          </cell>
          <cell r="E2280">
            <v>0</v>
          </cell>
          <cell r="F2280">
            <v>0</v>
          </cell>
          <cell r="G2280">
            <v>0</v>
          </cell>
          <cell r="H2280"/>
        </row>
        <row r="2281">
          <cell r="A2281">
            <v>0</v>
          </cell>
          <cell r="B2281">
            <v>0</v>
          </cell>
          <cell r="C2281">
            <v>0</v>
          </cell>
          <cell r="D2281">
            <v>0</v>
          </cell>
          <cell r="E2281">
            <v>0</v>
          </cell>
          <cell r="F2281">
            <v>0</v>
          </cell>
          <cell r="G2281">
            <v>0</v>
          </cell>
          <cell r="H2281"/>
        </row>
        <row r="2282">
          <cell r="A2282">
            <v>0</v>
          </cell>
          <cell r="B2282">
            <v>0</v>
          </cell>
          <cell r="C2282">
            <v>0</v>
          </cell>
          <cell r="D2282">
            <v>0</v>
          </cell>
          <cell r="E2282">
            <v>0</v>
          </cell>
          <cell r="F2282">
            <v>0</v>
          </cell>
          <cell r="G2282">
            <v>0</v>
          </cell>
          <cell r="H2282"/>
        </row>
        <row r="2283">
          <cell r="A2283">
            <v>0</v>
          </cell>
          <cell r="B2283">
            <v>0</v>
          </cell>
          <cell r="C2283">
            <v>0</v>
          </cell>
          <cell r="D2283">
            <v>0</v>
          </cell>
          <cell r="E2283">
            <v>0</v>
          </cell>
          <cell r="F2283">
            <v>0</v>
          </cell>
          <cell r="G2283">
            <v>0</v>
          </cell>
          <cell r="H2283"/>
        </row>
        <row r="2284">
          <cell r="A2284">
            <v>0</v>
          </cell>
          <cell r="B2284">
            <v>0</v>
          </cell>
          <cell r="C2284">
            <v>0</v>
          </cell>
          <cell r="D2284">
            <v>0</v>
          </cell>
          <cell r="E2284">
            <v>0</v>
          </cell>
          <cell r="F2284">
            <v>0</v>
          </cell>
          <cell r="G2284">
            <v>0</v>
          </cell>
          <cell r="H2284"/>
        </row>
        <row r="2285">
          <cell r="A2285">
            <v>0</v>
          </cell>
          <cell r="B2285">
            <v>0</v>
          </cell>
          <cell r="C2285">
            <v>0</v>
          </cell>
          <cell r="D2285">
            <v>0</v>
          </cell>
          <cell r="E2285">
            <v>0</v>
          </cell>
          <cell r="F2285">
            <v>0</v>
          </cell>
          <cell r="G2285">
            <v>0</v>
          </cell>
          <cell r="H2285"/>
        </row>
        <row r="2286">
          <cell r="A2286">
            <v>0</v>
          </cell>
          <cell r="B2286">
            <v>0</v>
          </cell>
          <cell r="C2286">
            <v>0</v>
          </cell>
          <cell r="D2286">
            <v>0</v>
          </cell>
          <cell r="E2286">
            <v>0</v>
          </cell>
          <cell r="F2286">
            <v>0</v>
          </cell>
          <cell r="G2286">
            <v>0</v>
          </cell>
          <cell r="H2286"/>
        </row>
        <row r="2287">
          <cell r="A2287">
            <v>0</v>
          </cell>
          <cell r="B2287">
            <v>0</v>
          </cell>
          <cell r="C2287">
            <v>0</v>
          </cell>
          <cell r="D2287">
            <v>0</v>
          </cell>
          <cell r="E2287">
            <v>0</v>
          </cell>
          <cell r="F2287">
            <v>0</v>
          </cell>
          <cell r="G2287">
            <v>0</v>
          </cell>
          <cell r="H2287"/>
        </row>
        <row r="2288">
          <cell r="A2288">
            <v>0</v>
          </cell>
          <cell r="B2288">
            <v>0</v>
          </cell>
          <cell r="C2288">
            <v>0</v>
          </cell>
          <cell r="D2288">
            <v>0</v>
          </cell>
          <cell r="E2288">
            <v>0</v>
          </cell>
          <cell r="F2288">
            <v>0</v>
          </cell>
          <cell r="G2288">
            <v>0</v>
          </cell>
          <cell r="H2288"/>
        </row>
        <row r="2289">
          <cell r="A2289">
            <v>0</v>
          </cell>
          <cell r="B2289">
            <v>0</v>
          </cell>
          <cell r="C2289">
            <v>0</v>
          </cell>
          <cell r="D2289">
            <v>0</v>
          </cell>
          <cell r="E2289">
            <v>0</v>
          </cell>
          <cell r="F2289">
            <v>0</v>
          </cell>
          <cell r="G2289">
            <v>0</v>
          </cell>
          <cell r="H2289"/>
        </row>
        <row r="2290">
          <cell r="A2290">
            <v>0</v>
          </cell>
          <cell r="B2290">
            <v>0</v>
          </cell>
          <cell r="C2290">
            <v>0</v>
          </cell>
          <cell r="D2290">
            <v>0</v>
          </cell>
          <cell r="E2290">
            <v>0</v>
          </cell>
          <cell r="F2290">
            <v>0</v>
          </cell>
          <cell r="G2290">
            <v>0</v>
          </cell>
          <cell r="H2290"/>
        </row>
        <row r="2291">
          <cell r="A2291">
            <v>0</v>
          </cell>
          <cell r="B2291">
            <v>0</v>
          </cell>
          <cell r="C2291">
            <v>0</v>
          </cell>
          <cell r="D2291">
            <v>0</v>
          </cell>
          <cell r="E2291">
            <v>0</v>
          </cell>
          <cell r="F2291">
            <v>0</v>
          </cell>
          <cell r="G2291">
            <v>0</v>
          </cell>
          <cell r="H2291"/>
        </row>
        <row r="2292">
          <cell r="A2292">
            <v>0</v>
          </cell>
          <cell r="B2292">
            <v>0</v>
          </cell>
          <cell r="C2292">
            <v>0</v>
          </cell>
          <cell r="D2292">
            <v>0</v>
          </cell>
          <cell r="E2292">
            <v>0</v>
          </cell>
          <cell r="F2292">
            <v>0</v>
          </cell>
          <cell r="G2292">
            <v>0</v>
          </cell>
          <cell r="H2292"/>
        </row>
        <row r="2293">
          <cell r="A2293">
            <v>0</v>
          </cell>
          <cell r="B2293">
            <v>0</v>
          </cell>
          <cell r="C2293">
            <v>0</v>
          </cell>
          <cell r="D2293">
            <v>0</v>
          </cell>
          <cell r="E2293">
            <v>0</v>
          </cell>
          <cell r="F2293">
            <v>0</v>
          </cell>
          <cell r="G2293">
            <v>0</v>
          </cell>
          <cell r="H2293"/>
        </row>
        <row r="2294">
          <cell r="A2294">
            <v>0</v>
          </cell>
          <cell r="B2294">
            <v>0</v>
          </cell>
          <cell r="C2294">
            <v>0</v>
          </cell>
          <cell r="D2294">
            <v>0</v>
          </cell>
          <cell r="E2294">
            <v>0</v>
          </cell>
          <cell r="F2294">
            <v>0</v>
          </cell>
          <cell r="G2294">
            <v>0</v>
          </cell>
          <cell r="H2294"/>
        </row>
        <row r="2295">
          <cell r="A2295">
            <v>0</v>
          </cell>
          <cell r="B2295">
            <v>0</v>
          </cell>
          <cell r="C2295">
            <v>0</v>
          </cell>
          <cell r="D2295">
            <v>0</v>
          </cell>
          <cell r="E2295">
            <v>0</v>
          </cell>
          <cell r="F2295">
            <v>0</v>
          </cell>
          <cell r="G2295">
            <v>0</v>
          </cell>
          <cell r="H2295"/>
        </row>
        <row r="2296">
          <cell r="A2296">
            <v>0</v>
          </cell>
          <cell r="B2296">
            <v>0</v>
          </cell>
          <cell r="C2296">
            <v>0</v>
          </cell>
          <cell r="D2296">
            <v>0</v>
          </cell>
          <cell r="E2296">
            <v>0</v>
          </cell>
          <cell r="F2296">
            <v>0</v>
          </cell>
          <cell r="G2296">
            <v>0</v>
          </cell>
          <cell r="H2296"/>
        </row>
        <row r="2297">
          <cell r="A2297">
            <v>0</v>
          </cell>
          <cell r="B2297">
            <v>0</v>
          </cell>
          <cell r="C2297">
            <v>0</v>
          </cell>
          <cell r="D2297">
            <v>0</v>
          </cell>
          <cell r="E2297">
            <v>0</v>
          </cell>
          <cell r="F2297">
            <v>0</v>
          </cell>
          <cell r="G2297">
            <v>0</v>
          </cell>
          <cell r="H2297"/>
        </row>
        <row r="2298">
          <cell r="A2298">
            <v>0</v>
          </cell>
          <cell r="B2298">
            <v>0</v>
          </cell>
          <cell r="C2298">
            <v>0</v>
          </cell>
          <cell r="D2298">
            <v>0</v>
          </cell>
          <cell r="E2298">
            <v>0</v>
          </cell>
          <cell r="F2298">
            <v>0</v>
          </cell>
          <cell r="G2298">
            <v>0</v>
          </cell>
          <cell r="H2298"/>
        </row>
        <row r="2299">
          <cell r="A2299">
            <v>0</v>
          </cell>
          <cell r="B2299">
            <v>0</v>
          </cell>
          <cell r="C2299">
            <v>0</v>
          </cell>
          <cell r="D2299">
            <v>0</v>
          </cell>
          <cell r="E2299">
            <v>0</v>
          </cell>
          <cell r="F2299">
            <v>0</v>
          </cell>
          <cell r="G2299">
            <v>0</v>
          </cell>
          <cell r="H2299"/>
        </row>
        <row r="2300">
          <cell r="A2300">
            <v>0</v>
          </cell>
          <cell r="B2300">
            <v>0</v>
          </cell>
          <cell r="C2300">
            <v>0</v>
          </cell>
          <cell r="D2300">
            <v>0</v>
          </cell>
          <cell r="E2300">
            <v>0</v>
          </cell>
          <cell r="F2300">
            <v>0</v>
          </cell>
          <cell r="G2300">
            <v>0</v>
          </cell>
          <cell r="H2300"/>
        </row>
        <row r="2301">
          <cell r="A2301">
            <v>0</v>
          </cell>
          <cell r="B2301">
            <v>0</v>
          </cell>
          <cell r="C2301">
            <v>0</v>
          </cell>
          <cell r="D2301">
            <v>0</v>
          </cell>
          <cell r="E2301">
            <v>0</v>
          </cell>
          <cell r="F2301">
            <v>0</v>
          </cell>
          <cell r="G2301">
            <v>0</v>
          </cell>
          <cell r="H2301"/>
        </row>
        <row r="2302">
          <cell r="A2302">
            <v>0</v>
          </cell>
          <cell r="B2302">
            <v>0</v>
          </cell>
          <cell r="C2302">
            <v>0</v>
          </cell>
          <cell r="D2302">
            <v>0</v>
          </cell>
          <cell r="E2302">
            <v>0</v>
          </cell>
          <cell r="F2302">
            <v>0</v>
          </cell>
          <cell r="G2302">
            <v>0</v>
          </cell>
          <cell r="H2302"/>
        </row>
        <row r="2303">
          <cell r="A2303">
            <v>0</v>
          </cell>
          <cell r="B2303">
            <v>0</v>
          </cell>
          <cell r="C2303">
            <v>0</v>
          </cell>
          <cell r="D2303">
            <v>0</v>
          </cell>
          <cell r="E2303">
            <v>0</v>
          </cell>
          <cell r="F2303">
            <v>0</v>
          </cell>
          <cell r="G2303">
            <v>0</v>
          </cell>
          <cell r="H2303"/>
        </row>
        <row r="2304">
          <cell r="A2304" t="str">
            <v>ITEM  - PÁGINA 1</v>
          </cell>
          <cell r="B2304">
            <v>0</v>
          </cell>
          <cell r="C2304">
            <v>0</v>
          </cell>
          <cell r="D2304">
            <v>0</v>
          </cell>
          <cell r="E2304">
            <v>0</v>
          </cell>
          <cell r="F2304">
            <v>0</v>
          </cell>
          <cell r="G2304">
            <v>0</v>
          </cell>
          <cell r="H2304">
            <v>0</v>
          </cell>
        </row>
        <row r="2305">
          <cell r="A2305">
            <v>0</v>
          </cell>
          <cell r="B2305">
            <v>0</v>
          </cell>
          <cell r="C2305">
            <v>0</v>
          </cell>
          <cell r="D2305">
            <v>0</v>
          </cell>
          <cell r="E2305">
            <v>0</v>
          </cell>
          <cell r="F2305">
            <v>0</v>
          </cell>
          <cell r="G2305">
            <v>0</v>
          </cell>
          <cell r="H2305"/>
        </row>
        <row r="2306">
          <cell r="A2306">
            <v>0</v>
          </cell>
          <cell r="B2306">
            <v>0</v>
          </cell>
          <cell r="C2306">
            <v>0</v>
          </cell>
          <cell r="D2306">
            <v>0</v>
          </cell>
          <cell r="E2306">
            <v>0</v>
          </cell>
          <cell r="F2306">
            <v>0</v>
          </cell>
          <cell r="G2306">
            <v>0</v>
          </cell>
          <cell r="H2306"/>
        </row>
        <row r="2307">
          <cell r="A2307">
            <v>0</v>
          </cell>
          <cell r="B2307">
            <v>0</v>
          </cell>
          <cell r="C2307">
            <v>0</v>
          </cell>
          <cell r="D2307">
            <v>0</v>
          </cell>
          <cell r="E2307">
            <v>0</v>
          </cell>
          <cell r="F2307">
            <v>0</v>
          </cell>
          <cell r="G2307">
            <v>0</v>
          </cell>
          <cell r="H2307"/>
        </row>
        <row r="2308">
          <cell r="A2308">
            <v>0</v>
          </cell>
          <cell r="B2308">
            <v>0</v>
          </cell>
          <cell r="C2308">
            <v>0</v>
          </cell>
          <cell r="D2308">
            <v>0</v>
          </cell>
          <cell r="E2308">
            <v>0</v>
          </cell>
          <cell r="F2308">
            <v>0</v>
          </cell>
          <cell r="G2308">
            <v>0</v>
          </cell>
          <cell r="H2308"/>
        </row>
        <row r="2309">
          <cell r="A2309">
            <v>0</v>
          </cell>
          <cell r="B2309">
            <v>0</v>
          </cell>
          <cell r="C2309">
            <v>0</v>
          </cell>
          <cell r="D2309">
            <v>0</v>
          </cell>
          <cell r="E2309">
            <v>0</v>
          </cell>
          <cell r="F2309">
            <v>0</v>
          </cell>
          <cell r="G2309">
            <v>0</v>
          </cell>
          <cell r="H2309"/>
        </row>
        <row r="2310">
          <cell r="A2310">
            <v>0</v>
          </cell>
          <cell r="B2310">
            <v>0</v>
          </cell>
          <cell r="C2310">
            <v>0</v>
          </cell>
          <cell r="D2310">
            <v>0</v>
          </cell>
          <cell r="E2310">
            <v>0</v>
          </cell>
          <cell r="F2310">
            <v>0</v>
          </cell>
          <cell r="G2310">
            <v>0</v>
          </cell>
          <cell r="H2310"/>
        </row>
        <row r="2311">
          <cell r="A2311">
            <v>0</v>
          </cell>
          <cell r="B2311">
            <v>0</v>
          </cell>
          <cell r="C2311">
            <v>0</v>
          </cell>
          <cell r="D2311">
            <v>0</v>
          </cell>
          <cell r="E2311">
            <v>0</v>
          </cell>
          <cell r="F2311">
            <v>0</v>
          </cell>
          <cell r="G2311">
            <v>0</v>
          </cell>
          <cell r="H2311"/>
        </row>
        <row r="2312">
          <cell r="A2312">
            <v>0</v>
          </cell>
          <cell r="B2312">
            <v>0</v>
          </cell>
          <cell r="C2312">
            <v>0</v>
          </cell>
          <cell r="D2312">
            <v>0</v>
          </cell>
          <cell r="E2312">
            <v>0</v>
          </cell>
          <cell r="F2312">
            <v>0</v>
          </cell>
          <cell r="G2312">
            <v>0</v>
          </cell>
          <cell r="H2312"/>
        </row>
        <row r="2313">
          <cell r="A2313">
            <v>0</v>
          </cell>
          <cell r="B2313">
            <v>0</v>
          </cell>
          <cell r="C2313">
            <v>0</v>
          </cell>
          <cell r="D2313">
            <v>0</v>
          </cell>
          <cell r="E2313">
            <v>0</v>
          </cell>
          <cell r="F2313">
            <v>0</v>
          </cell>
          <cell r="G2313">
            <v>0</v>
          </cell>
          <cell r="H2313"/>
        </row>
        <row r="2314">
          <cell r="A2314">
            <v>0</v>
          </cell>
          <cell r="B2314">
            <v>0</v>
          </cell>
          <cell r="C2314">
            <v>0</v>
          </cell>
          <cell r="D2314">
            <v>0</v>
          </cell>
          <cell r="E2314">
            <v>0</v>
          </cell>
          <cell r="F2314">
            <v>0</v>
          </cell>
          <cell r="G2314">
            <v>0</v>
          </cell>
          <cell r="H2314"/>
        </row>
        <row r="2315">
          <cell r="A2315">
            <v>0</v>
          </cell>
          <cell r="B2315">
            <v>0</v>
          </cell>
          <cell r="C2315">
            <v>0</v>
          </cell>
          <cell r="D2315">
            <v>0</v>
          </cell>
          <cell r="E2315">
            <v>0</v>
          </cell>
          <cell r="F2315">
            <v>0</v>
          </cell>
          <cell r="G2315">
            <v>0</v>
          </cell>
          <cell r="H2315"/>
        </row>
        <row r="2316">
          <cell r="A2316">
            <v>0</v>
          </cell>
          <cell r="B2316">
            <v>0</v>
          </cell>
          <cell r="C2316">
            <v>0</v>
          </cell>
          <cell r="D2316">
            <v>0</v>
          </cell>
          <cell r="E2316">
            <v>0</v>
          </cell>
          <cell r="F2316">
            <v>0</v>
          </cell>
          <cell r="G2316">
            <v>0</v>
          </cell>
          <cell r="H2316"/>
        </row>
        <row r="2317">
          <cell r="A2317">
            <v>0</v>
          </cell>
          <cell r="B2317">
            <v>0</v>
          </cell>
          <cell r="C2317">
            <v>0</v>
          </cell>
          <cell r="D2317">
            <v>0</v>
          </cell>
          <cell r="E2317">
            <v>0</v>
          </cell>
          <cell r="F2317">
            <v>0</v>
          </cell>
          <cell r="G2317">
            <v>0</v>
          </cell>
          <cell r="H2317"/>
        </row>
        <row r="2318">
          <cell r="A2318">
            <v>0</v>
          </cell>
          <cell r="B2318">
            <v>0</v>
          </cell>
          <cell r="C2318">
            <v>0</v>
          </cell>
          <cell r="D2318">
            <v>0</v>
          </cell>
          <cell r="E2318">
            <v>0</v>
          </cell>
          <cell r="F2318">
            <v>0</v>
          </cell>
          <cell r="G2318">
            <v>0</v>
          </cell>
          <cell r="H2318"/>
        </row>
        <row r="2319">
          <cell r="A2319">
            <v>0</v>
          </cell>
          <cell r="B2319">
            <v>0</v>
          </cell>
          <cell r="C2319">
            <v>0</v>
          </cell>
          <cell r="D2319">
            <v>0</v>
          </cell>
          <cell r="E2319">
            <v>0</v>
          </cell>
          <cell r="F2319">
            <v>0</v>
          </cell>
          <cell r="G2319">
            <v>0</v>
          </cell>
          <cell r="H2319"/>
        </row>
        <row r="2320">
          <cell r="A2320">
            <v>0</v>
          </cell>
          <cell r="B2320">
            <v>0</v>
          </cell>
          <cell r="C2320">
            <v>0</v>
          </cell>
          <cell r="D2320">
            <v>0</v>
          </cell>
          <cell r="E2320">
            <v>0</v>
          </cell>
          <cell r="F2320">
            <v>0</v>
          </cell>
          <cell r="G2320">
            <v>0</v>
          </cell>
          <cell r="H2320"/>
        </row>
        <row r="2321">
          <cell r="A2321">
            <v>0</v>
          </cell>
          <cell r="B2321">
            <v>0</v>
          </cell>
          <cell r="C2321">
            <v>0</v>
          </cell>
          <cell r="D2321">
            <v>0</v>
          </cell>
          <cell r="E2321">
            <v>0</v>
          </cell>
          <cell r="F2321">
            <v>0</v>
          </cell>
          <cell r="G2321">
            <v>0</v>
          </cell>
          <cell r="H2321"/>
        </row>
        <row r="2322">
          <cell r="A2322" t="str">
            <v xml:space="preserve">TOTAL CANTIDAD ITEM </v>
          </cell>
          <cell r="B2322">
            <v>0</v>
          </cell>
          <cell r="C2322">
            <v>0</v>
          </cell>
          <cell r="D2322">
            <v>0</v>
          </cell>
          <cell r="E2322">
            <v>0</v>
          </cell>
          <cell r="F2322">
            <v>0</v>
          </cell>
          <cell r="G2322">
            <v>0</v>
          </cell>
          <cell r="H2322"/>
        </row>
        <row r="2323">
          <cell r="A2323" t="str">
            <v>INSERTE PLANO, GRÁFICO O ESQUEMA AQUÍ</v>
          </cell>
          <cell r="B2323">
            <v>0</v>
          </cell>
          <cell r="C2323">
            <v>0</v>
          </cell>
          <cell r="D2323">
            <v>0</v>
          </cell>
          <cell r="E2323">
            <v>0</v>
          </cell>
          <cell r="F2323">
            <v>0</v>
          </cell>
          <cell r="G2323">
            <v>0</v>
          </cell>
          <cell r="H2323">
            <v>0</v>
          </cell>
        </row>
        <row r="2324">
          <cell r="A2324">
            <v>0</v>
          </cell>
          <cell r="B2324">
            <v>0</v>
          </cell>
          <cell r="C2324">
            <v>0</v>
          </cell>
          <cell r="D2324">
            <v>0</v>
          </cell>
          <cell r="E2324">
            <v>0</v>
          </cell>
          <cell r="F2324">
            <v>0</v>
          </cell>
          <cell r="G2324">
            <v>0</v>
          </cell>
          <cell r="H2324">
            <v>0</v>
          </cell>
        </row>
        <row r="2325">
          <cell r="A2325">
            <v>0</v>
          </cell>
          <cell r="B2325">
            <v>0</v>
          </cell>
          <cell r="C2325">
            <v>0</v>
          </cell>
          <cell r="D2325">
            <v>0</v>
          </cell>
          <cell r="E2325">
            <v>0</v>
          </cell>
          <cell r="F2325">
            <v>0</v>
          </cell>
          <cell r="G2325">
            <v>0</v>
          </cell>
          <cell r="H2325">
            <v>0</v>
          </cell>
        </row>
        <row r="2326">
          <cell r="A2326">
            <v>0</v>
          </cell>
          <cell r="B2326">
            <v>0</v>
          </cell>
          <cell r="C2326">
            <v>0</v>
          </cell>
          <cell r="D2326">
            <v>0</v>
          </cell>
          <cell r="E2326">
            <v>0</v>
          </cell>
          <cell r="F2326">
            <v>0</v>
          </cell>
          <cell r="G2326">
            <v>0</v>
          </cell>
          <cell r="H2326">
            <v>0</v>
          </cell>
        </row>
        <row r="2327">
          <cell r="A2327">
            <v>0</v>
          </cell>
          <cell r="B2327">
            <v>0</v>
          </cell>
          <cell r="C2327">
            <v>0</v>
          </cell>
          <cell r="D2327">
            <v>0</v>
          </cell>
          <cell r="E2327">
            <v>0</v>
          </cell>
          <cell r="F2327">
            <v>0</v>
          </cell>
          <cell r="G2327">
            <v>0</v>
          </cell>
          <cell r="H2327">
            <v>0</v>
          </cell>
        </row>
        <row r="2328">
          <cell r="A2328">
            <v>0</v>
          </cell>
          <cell r="B2328">
            <v>0</v>
          </cell>
          <cell r="C2328">
            <v>0</v>
          </cell>
          <cell r="D2328">
            <v>0</v>
          </cell>
          <cell r="E2328">
            <v>0</v>
          </cell>
          <cell r="F2328">
            <v>0</v>
          </cell>
          <cell r="G2328">
            <v>0</v>
          </cell>
          <cell r="H2328">
            <v>0</v>
          </cell>
        </row>
        <row r="2329">
          <cell r="A2329">
            <v>0</v>
          </cell>
          <cell r="B2329">
            <v>0</v>
          </cell>
          <cell r="C2329">
            <v>0</v>
          </cell>
          <cell r="D2329">
            <v>0</v>
          </cell>
          <cell r="E2329">
            <v>0</v>
          </cell>
          <cell r="F2329">
            <v>0</v>
          </cell>
          <cell r="G2329">
            <v>0</v>
          </cell>
          <cell r="H2329">
            <v>0</v>
          </cell>
        </row>
        <row r="2330">
          <cell r="A2330">
            <v>0</v>
          </cell>
          <cell r="B2330">
            <v>0</v>
          </cell>
          <cell r="C2330">
            <v>0</v>
          </cell>
          <cell r="D2330">
            <v>0</v>
          </cell>
          <cell r="E2330">
            <v>0</v>
          </cell>
          <cell r="F2330">
            <v>0</v>
          </cell>
          <cell r="G2330">
            <v>0</v>
          </cell>
          <cell r="H2330">
            <v>0</v>
          </cell>
        </row>
        <row r="2331">
          <cell r="A2331">
            <v>0</v>
          </cell>
          <cell r="B2331">
            <v>0</v>
          </cell>
          <cell r="C2331">
            <v>0</v>
          </cell>
          <cell r="D2331">
            <v>0</v>
          </cell>
          <cell r="E2331">
            <v>0</v>
          </cell>
          <cell r="F2331">
            <v>0</v>
          </cell>
          <cell r="G2331">
            <v>0</v>
          </cell>
          <cell r="H2331">
            <v>0</v>
          </cell>
        </row>
        <row r="2332">
          <cell r="A2332">
            <v>0</v>
          </cell>
          <cell r="B2332">
            <v>0</v>
          </cell>
          <cell r="C2332">
            <v>0</v>
          </cell>
          <cell r="D2332">
            <v>0</v>
          </cell>
          <cell r="E2332">
            <v>0</v>
          </cell>
          <cell r="F2332">
            <v>0</v>
          </cell>
          <cell r="G2332">
            <v>0</v>
          </cell>
          <cell r="H2332">
            <v>0</v>
          </cell>
        </row>
        <row r="2333">
          <cell r="A2333">
            <v>0</v>
          </cell>
          <cell r="B2333">
            <v>0</v>
          </cell>
          <cell r="C2333">
            <v>0</v>
          </cell>
          <cell r="D2333">
            <v>0</v>
          </cell>
          <cell r="E2333">
            <v>0</v>
          </cell>
          <cell r="F2333">
            <v>0</v>
          </cell>
          <cell r="G2333">
            <v>0</v>
          </cell>
          <cell r="H2333">
            <v>0</v>
          </cell>
        </row>
        <row r="2334">
          <cell r="A2334">
            <v>0</v>
          </cell>
          <cell r="B2334">
            <v>0</v>
          </cell>
          <cell r="C2334">
            <v>0</v>
          </cell>
          <cell r="D2334">
            <v>0</v>
          </cell>
          <cell r="E2334">
            <v>0</v>
          </cell>
          <cell r="F2334">
            <v>0</v>
          </cell>
          <cell r="G2334">
            <v>0</v>
          </cell>
          <cell r="H2334">
            <v>0</v>
          </cell>
        </row>
        <row r="2335">
          <cell r="A2335">
            <v>0</v>
          </cell>
          <cell r="B2335">
            <v>0</v>
          </cell>
          <cell r="C2335">
            <v>0</v>
          </cell>
          <cell r="D2335">
            <v>0</v>
          </cell>
          <cell r="E2335">
            <v>0</v>
          </cell>
          <cell r="F2335">
            <v>0</v>
          </cell>
          <cell r="G2335">
            <v>0</v>
          </cell>
          <cell r="H2335">
            <v>0</v>
          </cell>
        </row>
        <row r="2336">
          <cell r="A2336">
            <v>0</v>
          </cell>
          <cell r="B2336">
            <v>0</v>
          </cell>
          <cell r="C2336">
            <v>0</v>
          </cell>
          <cell r="D2336">
            <v>0</v>
          </cell>
          <cell r="E2336">
            <v>0</v>
          </cell>
          <cell r="F2336">
            <v>0</v>
          </cell>
          <cell r="G2336">
            <v>0</v>
          </cell>
          <cell r="H2336">
            <v>0</v>
          </cell>
        </row>
        <row r="2337">
          <cell r="A2337">
            <v>0</v>
          </cell>
          <cell r="B2337">
            <v>0</v>
          </cell>
          <cell r="C2337">
            <v>0</v>
          </cell>
          <cell r="D2337">
            <v>0</v>
          </cell>
          <cell r="E2337">
            <v>0</v>
          </cell>
          <cell r="F2337">
            <v>0</v>
          </cell>
          <cell r="G2337">
            <v>0</v>
          </cell>
          <cell r="H2337">
            <v>0</v>
          </cell>
        </row>
        <row r="2338">
          <cell r="A2338">
            <v>0</v>
          </cell>
          <cell r="B2338">
            <v>0</v>
          </cell>
          <cell r="C2338">
            <v>0</v>
          </cell>
          <cell r="D2338">
            <v>0</v>
          </cell>
          <cell r="E2338">
            <v>0</v>
          </cell>
          <cell r="F2338">
            <v>0</v>
          </cell>
          <cell r="G2338">
            <v>0</v>
          </cell>
          <cell r="H2338">
            <v>0</v>
          </cell>
        </row>
        <row r="2339">
          <cell r="A2339">
            <v>0</v>
          </cell>
          <cell r="B2339">
            <v>0</v>
          </cell>
          <cell r="C2339">
            <v>0</v>
          </cell>
          <cell r="D2339">
            <v>0</v>
          </cell>
          <cell r="E2339">
            <v>0</v>
          </cell>
          <cell r="F2339">
            <v>0</v>
          </cell>
          <cell r="G2339">
            <v>0</v>
          </cell>
          <cell r="H2339">
            <v>0</v>
          </cell>
        </row>
        <row r="2340">
          <cell r="A2340">
            <v>0</v>
          </cell>
          <cell r="B2340">
            <v>0</v>
          </cell>
          <cell r="C2340">
            <v>0</v>
          </cell>
          <cell r="D2340">
            <v>0</v>
          </cell>
          <cell r="E2340">
            <v>0</v>
          </cell>
          <cell r="F2340">
            <v>0</v>
          </cell>
          <cell r="G2340">
            <v>0</v>
          </cell>
          <cell r="H2340">
            <v>0</v>
          </cell>
        </row>
        <row r="2341">
          <cell r="A2341">
            <v>0</v>
          </cell>
          <cell r="B2341">
            <v>0</v>
          </cell>
          <cell r="C2341">
            <v>0</v>
          </cell>
          <cell r="D2341">
            <v>0</v>
          </cell>
          <cell r="E2341">
            <v>0</v>
          </cell>
          <cell r="F2341">
            <v>0</v>
          </cell>
          <cell r="G2341">
            <v>0</v>
          </cell>
          <cell r="H2341">
            <v>0</v>
          </cell>
        </row>
        <row r="2342">
          <cell r="A2342">
            <v>0</v>
          </cell>
          <cell r="B2342">
            <v>0</v>
          </cell>
          <cell r="C2342">
            <v>0</v>
          </cell>
          <cell r="D2342">
            <v>0</v>
          </cell>
          <cell r="E2342">
            <v>0</v>
          </cell>
          <cell r="F2342">
            <v>0</v>
          </cell>
          <cell r="G2342">
            <v>0</v>
          </cell>
          <cell r="H2342">
            <v>0</v>
          </cell>
        </row>
        <row r="2343">
          <cell r="A2343">
            <v>0</v>
          </cell>
          <cell r="C2343">
            <v>0</v>
          </cell>
          <cell r="D2343">
            <v>0</v>
          </cell>
          <cell r="E2343">
            <v>0</v>
          </cell>
          <cell r="F2343">
            <v>0</v>
          </cell>
          <cell r="G2343">
            <v>0</v>
          </cell>
        </row>
        <row r="2344">
          <cell r="A2344">
            <v>0</v>
          </cell>
          <cell r="C2344">
            <v>0</v>
          </cell>
          <cell r="D2344">
            <v>0</v>
          </cell>
          <cell r="E2344">
            <v>0</v>
          </cell>
          <cell r="F2344">
            <v>0</v>
          </cell>
          <cell r="G2344">
            <v>0</v>
          </cell>
        </row>
        <row r="2345">
          <cell r="A2345">
            <v>0</v>
          </cell>
          <cell r="B2345">
            <v>0</v>
          </cell>
          <cell r="C2345">
            <v>0</v>
          </cell>
          <cell r="D2345">
            <v>0</v>
          </cell>
          <cell r="E2345">
            <v>0</v>
          </cell>
          <cell r="F2345">
            <v>0</v>
          </cell>
          <cell r="G2345">
            <v>0</v>
          </cell>
        </row>
        <row r="2346">
          <cell r="A2346">
            <v>0</v>
          </cell>
          <cell r="B2346" t="str">
            <v>OVIDIO HURTADO MOSQUERA</v>
          </cell>
          <cell r="C2346">
            <v>0</v>
          </cell>
          <cell r="D2346">
            <v>0</v>
          </cell>
          <cell r="E2346">
            <v>0</v>
          </cell>
          <cell r="F2346">
            <v>0</v>
          </cell>
          <cell r="G2346">
            <v>0</v>
          </cell>
        </row>
        <row r="2347">
          <cell r="A2347">
            <v>0</v>
          </cell>
          <cell r="B2347" t="str">
            <v>Consultor</v>
          </cell>
          <cell r="C2347">
            <v>0</v>
          </cell>
          <cell r="D2347">
            <v>0</v>
          </cell>
          <cell r="E2347">
            <v>0</v>
          </cell>
          <cell r="F2347">
            <v>0</v>
          </cell>
          <cell r="G2347">
            <v>0</v>
          </cell>
        </row>
        <row r="2348">
          <cell r="A2348">
            <v>0</v>
          </cell>
          <cell r="B2348" t="str">
            <v>Consultor</v>
          </cell>
          <cell r="C2348">
            <v>0</v>
          </cell>
          <cell r="D2348">
            <v>0</v>
          </cell>
          <cell r="E2348">
            <v>0</v>
          </cell>
          <cell r="F2348">
            <v>0</v>
          </cell>
          <cell r="G2348">
            <v>0</v>
          </cell>
        </row>
        <row r="2349">
          <cell r="A2349">
            <v>0</v>
          </cell>
          <cell r="B2349" t="str">
            <v>M.P. 05202-260189 ANT</v>
          </cell>
          <cell r="C2349" t="str">
            <v>ITEM  - PÁGINA 2</v>
          </cell>
          <cell r="D2349">
            <v>0</v>
          </cell>
          <cell r="E2349">
            <v>0</v>
          </cell>
          <cell r="F2349">
            <v>0</v>
          </cell>
          <cell r="G2349">
            <v>0</v>
          </cell>
          <cell r="H2349">
            <v>0</v>
          </cell>
        </row>
        <row r="2350">
          <cell r="A2350" t="str">
            <v>DEPARTAMENTO DE ANTIOQUIA</v>
          </cell>
          <cell r="B2350">
            <v>0</v>
          </cell>
          <cell r="C2350">
            <v>0</v>
          </cell>
          <cell r="D2350">
            <v>0</v>
          </cell>
          <cell r="E2350">
            <v>0</v>
          </cell>
          <cell r="F2350">
            <v>0</v>
          </cell>
          <cell r="G2350">
            <v>0</v>
          </cell>
          <cell r="H2350">
            <v>0</v>
          </cell>
        </row>
        <row r="2351">
          <cell r="A2351" t="str">
            <v>MUNICIPIO DE SAN VICENTE FERRER</v>
          </cell>
          <cell r="B2351">
            <v>0</v>
          </cell>
          <cell r="C2351">
            <v>0</v>
          </cell>
          <cell r="D2351">
            <v>0</v>
          </cell>
          <cell r="E2351">
            <v>0</v>
          </cell>
          <cell r="F2351">
            <v>0</v>
          </cell>
          <cell r="G2351">
            <v>0</v>
          </cell>
          <cell r="H2351">
            <v>0</v>
          </cell>
        </row>
        <row r="2352">
          <cell r="A2352" t="str">
            <v>PROYECTO:  INTERVENCION DE CALLEJONES EN LA ZONA URBANA DEL MUNICIPIO SAN VICENTE FERRER_CALLEJÓN 01-COCIACA</v>
          </cell>
          <cell r="B2352">
            <v>0</v>
          </cell>
          <cell r="C2352">
            <v>0</v>
          </cell>
          <cell r="D2352">
            <v>0</v>
          </cell>
          <cell r="E2352">
            <v>0</v>
          </cell>
          <cell r="F2352">
            <v>0</v>
          </cell>
          <cell r="G2352">
            <v>0</v>
          </cell>
          <cell r="H2352">
            <v>0</v>
          </cell>
        </row>
        <row r="2353">
          <cell r="A2353">
            <v>0</v>
          </cell>
          <cell r="C2353">
            <v>0</v>
          </cell>
          <cell r="D2353">
            <v>0</v>
          </cell>
          <cell r="E2353">
            <v>0</v>
          </cell>
          <cell r="F2353">
            <v>0</v>
          </cell>
          <cell r="G2353">
            <v>0</v>
          </cell>
          <cell r="H2353">
            <v>0</v>
          </cell>
        </row>
        <row r="2354">
          <cell r="A2354" t="str">
            <v>MEMORIAS DE OBRA</v>
          </cell>
          <cell r="B2354">
            <v>0</v>
          </cell>
          <cell r="C2354">
            <v>0</v>
          </cell>
          <cell r="D2354">
            <v>0</v>
          </cell>
          <cell r="E2354">
            <v>0</v>
          </cell>
          <cell r="F2354">
            <v>0</v>
          </cell>
          <cell r="G2354">
            <v>0</v>
          </cell>
          <cell r="H2354">
            <v>0</v>
          </cell>
        </row>
        <row r="2356">
          <cell r="A2356" t="str">
            <v>ITEM</v>
          </cell>
          <cell r="B2356" t="str">
            <v>DESCRIPCIÓN</v>
          </cell>
          <cell r="C2356">
            <v>0</v>
          </cell>
          <cell r="D2356">
            <v>0</v>
          </cell>
          <cell r="E2356">
            <v>0</v>
          </cell>
          <cell r="F2356">
            <v>0</v>
          </cell>
          <cell r="G2356" t="str">
            <v>UNIDAD</v>
          </cell>
          <cell r="H2356" t="str">
            <v>CANTIDAD</v>
          </cell>
        </row>
        <row r="2357">
          <cell r="A2357">
            <v>0</v>
          </cell>
          <cell r="B2357"/>
          <cell r="C2357">
            <v>0</v>
          </cell>
          <cell r="D2357">
            <v>0</v>
          </cell>
          <cell r="E2357">
            <v>0</v>
          </cell>
          <cell r="F2357">
            <v>0</v>
          </cell>
          <cell r="G2357"/>
          <cell r="H2357"/>
        </row>
        <row r="2358">
          <cell r="A2358">
            <v>0</v>
          </cell>
          <cell r="B2358">
            <v>0</v>
          </cell>
          <cell r="C2358">
            <v>0</v>
          </cell>
          <cell r="D2358">
            <v>0</v>
          </cell>
          <cell r="E2358">
            <v>0</v>
          </cell>
          <cell r="F2358">
            <v>0</v>
          </cell>
          <cell r="G2358">
            <v>0</v>
          </cell>
        </row>
        <row r="2359">
          <cell r="A2359" t="str">
            <v>DETALLE</v>
          </cell>
          <cell r="B2359">
            <v>0</v>
          </cell>
          <cell r="C2359" t="str">
            <v>FACTOR</v>
          </cell>
          <cell r="D2359" t="str">
            <v>CANTIDAD</v>
          </cell>
          <cell r="E2359" t="str">
            <v>A (ML)</v>
          </cell>
          <cell r="F2359" t="str">
            <v>B (M2)</v>
          </cell>
          <cell r="G2359" t="str">
            <v>C (M3)</v>
          </cell>
          <cell r="H2359" t="str">
            <v>TOTAL</v>
          </cell>
        </row>
        <row r="2360">
          <cell r="A2360">
            <v>0</v>
          </cell>
          <cell r="B2360">
            <v>0</v>
          </cell>
          <cell r="C2360">
            <v>0</v>
          </cell>
          <cell r="D2360">
            <v>0</v>
          </cell>
          <cell r="E2360">
            <v>0</v>
          </cell>
          <cell r="F2360">
            <v>0</v>
          </cell>
          <cell r="G2360">
            <v>0</v>
          </cell>
          <cell r="H2360"/>
        </row>
        <row r="2361">
          <cell r="A2361">
            <v>0</v>
          </cell>
          <cell r="B2361">
            <v>0</v>
          </cell>
          <cell r="C2361">
            <v>0</v>
          </cell>
          <cell r="D2361">
            <v>0</v>
          </cell>
          <cell r="E2361">
            <v>0</v>
          </cell>
          <cell r="F2361">
            <v>0</v>
          </cell>
          <cell r="G2361">
            <v>0</v>
          </cell>
          <cell r="H2361"/>
        </row>
        <row r="2362">
          <cell r="A2362">
            <v>0</v>
          </cell>
          <cell r="B2362">
            <v>0</v>
          </cell>
          <cell r="C2362">
            <v>0</v>
          </cell>
          <cell r="D2362">
            <v>0</v>
          </cell>
          <cell r="E2362">
            <v>0</v>
          </cell>
          <cell r="F2362">
            <v>0</v>
          </cell>
          <cell r="G2362">
            <v>0</v>
          </cell>
          <cell r="H2362"/>
        </row>
        <row r="2363">
          <cell r="A2363">
            <v>0</v>
          </cell>
          <cell r="B2363">
            <v>0</v>
          </cell>
          <cell r="C2363">
            <v>0</v>
          </cell>
          <cell r="D2363">
            <v>0</v>
          </cell>
          <cell r="E2363">
            <v>0</v>
          </cell>
          <cell r="F2363">
            <v>0</v>
          </cell>
          <cell r="G2363">
            <v>0</v>
          </cell>
          <cell r="H2363"/>
        </row>
        <row r="2364">
          <cell r="A2364">
            <v>0</v>
          </cell>
          <cell r="B2364">
            <v>0</v>
          </cell>
          <cell r="C2364">
            <v>0</v>
          </cell>
          <cell r="D2364">
            <v>0</v>
          </cell>
          <cell r="E2364">
            <v>0</v>
          </cell>
          <cell r="F2364">
            <v>0</v>
          </cell>
          <cell r="G2364">
            <v>0</v>
          </cell>
          <cell r="H2364"/>
        </row>
        <row r="2365">
          <cell r="A2365">
            <v>0</v>
          </cell>
          <cell r="B2365">
            <v>0</v>
          </cell>
          <cell r="C2365">
            <v>0</v>
          </cell>
          <cell r="D2365">
            <v>0</v>
          </cell>
          <cell r="E2365">
            <v>0</v>
          </cell>
          <cell r="F2365">
            <v>0</v>
          </cell>
          <cell r="G2365">
            <v>0</v>
          </cell>
          <cell r="H2365"/>
        </row>
        <row r="2366">
          <cell r="A2366">
            <v>0</v>
          </cell>
          <cell r="B2366">
            <v>0</v>
          </cell>
          <cell r="C2366">
            <v>0</v>
          </cell>
          <cell r="D2366">
            <v>0</v>
          </cell>
          <cell r="E2366">
            <v>0</v>
          </cell>
          <cell r="F2366">
            <v>0</v>
          </cell>
          <cell r="G2366">
            <v>0</v>
          </cell>
          <cell r="H2366"/>
        </row>
        <row r="2367">
          <cell r="A2367">
            <v>0</v>
          </cell>
          <cell r="B2367">
            <v>0</v>
          </cell>
          <cell r="C2367">
            <v>0</v>
          </cell>
          <cell r="D2367">
            <v>0</v>
          </cell>
          <cell r="E2367">
            <v>0</v>
          </cell>
          <cell r="F2367">
            <v>0</v>
          </cell>
          <cell r="G2367">
            <v>0</v>
          </cell>
          <cell r="H2367"/>
        </row>
        <row r="2368">
          <cell r="A2368">
            <v>0</v>
          </cell>
          <cell r="B2368">
            <v>0</v>
          </cell>
          <cell r="C2368">
            <v>0</v>
          </cell>
          <cell r="D2368">
            <v>0</v>
          </cell>
          <cell r="E2368">
            <v>0</v>
          </cell>
          <cell r="F2368">
            <v>0</v>
          </cell>
          <cell r="G2368">
            <v>0</v>
          </cell>
          <cell r="H2368"/>
        </row>
        <row r="2369">
          <cell r="A2369">
            <v>0</v>
          </cell>
          <cell r="B2369">
            <v>0</v>
          </cell>
          <cell r="C2369">
            <v>0</v>
          </cell>
          <cell r="D2369">
            <v>0</v>
          </cell>
          <cell r="E2369">
            <v>0</v>
          </cell>
          <cell r="F2369">
            <v>0</v>
          </cell>
          <cell r="G2369">
            <v>0</v>
          </cell>
          <cell r="H2369"/>
        </row>
        <row r="2370">
          <cell r="A2370">
            <v>0</v>
          </cell>
          <cell r="B2370">
            <v>0</v>
          </cell>
          <cell r="C2370">
            <v>0</v>
          </cell>
          <cell r="D2370">
            <v>0</v>
          </cell>
          <cell r="E2370">
            <v>0</v>
          </cell>
          <cell r="F2370">
            <v>0</v>
          </cell>
          <cell r="G2370">
            <v>0</v>
          </cell>
          <cell r="H2370"/>
        </row>
        <row r="2371">
          <cell r="A2371">
            <v>0</v>
          </cell>
          <cell r="B2371">
            <v>0</v>
          </cell>
          <cell r="C2371">
            <v>0</v>
          </cell>
          <cell r="D2371">
            <v>0</v>
          </cell>
          <cell r="E2371">
            <v>0</v>
          </cell>
          <cell r="F2371">
            <v>0</v>
          </cell>
          <cell r="G2371">
            <v>0</v>
          </cell>
          <cell r="H2371"/>
        </row>
        <row r="2372">
          <cell r="A2372">
            <v>0</v>
          </cell>
          <cell r="B2372">
            <v>0</v>
          </cell>
          <cell r="C2372">
            <v>0</v>
          </cell>
          <cell r="D2372">
            <v>0</v>
          </cell>
          <cell r="E2372">
            <v>0</v>
          </cell>
          <cell r="F2372">
            <v>0</v>
          </cell>
          <cell r="G2372">
            <v>0</v>
          </cell>
          <cell r="H2372"/>
        </row>
        <row r="2373">
          <cell r="A2373">
            <v>0</v>
          </cell>
          <cell r="B2373">
            <v>0</v>
          </cell>
          <cell r="C2373">
            <v>0</v>
          </cell>
          <cell r="D2373">
            <v>0</v>
          </cell>
          <cell r="E2373">
            <v>0</v>
          </cell>
          <cell r="F2373">
            <v>0</v>
          </cell>
          <cell r="G2373">
            <v>0</v>
          </cell>
          <cell r="H2373"/>
        </row>
        <row r="2374">
          <cell r="A2374">
            <v>0</v>
          </cell>
          <cell r="B2374">
            <v>0</v>
          </cell>
          <cell r="C2374">
            <v>0</v>
          </cell>
          <cell r="D2374">
            <v>0</v>
          </cell>
          <cell r="E2374">
            <v>0</v>
          </cell>
          <cell r="F2374">
            <v>0</v>
          </cell>
          <cell r="G2374">
            <v>0</v>
          </cell>
          <cell r="H2374"/>
        </row>
        <row r="2375">
          <cell r="A2375">
            <v>0</v>
          </cell>
          <cell r="B2375">
            <v>0</v>
          </cell>
          <cell r="C2375">
            <v>0</v>
          </cell>
          <cell r="D2375">
            <v>0</v>
          </cell>
          <cell r="E2375">
            <v>0</v>
          </cell>
          <cell r="F2375">
            <v>0</v>
          </cell>
          <cell r="G2375">
            <v>0</v>
          </cell>
          <cell r="H2375"/>
        </row>
        <row r="2376">
          <cell r="A2376">
            <v>0</v>
          </cell>
          <cell r="B2376">
            <v>0</v>
          </cell>
          <cell r="C2376">
            <v>0</v>
          </cell>
          <cell r="D2376">
            <v>0</v>
          </cell>
          <cell r="E2376">
            <v>0</v>
          </cell>
          <cell r="F2376">
            <v>0</v>
          </cell>
          <cell r="G2376">
            <v>0</v>
          </cell>
          <cell r="H2376"/>
        </row>
        <row r="2377">
          <cell r="A2377">
            <v>0</v>
          </cell>
          <cell r="B2377">
            <v>0</v>
          </cell>
          <cell r="C2377">
            <v>0</v>
          </cell>
          <cell r="D2377">
            <v>0</v>
          </cell>
          <cell r="E2377">
            <v>0</v>
          </cell>
          <cell r="F2377">
            <v>0</v>
          </cell>
          <cell r="G2377">
            <v>0</v>
          </cell>
          <cell r="H2377"/>
        </row>
        <row r="2378">
          <cell r="A2378">
            <v>0</v>
          </cell>
          <cell r="B2378">
            <v>0</v>
          </cell>
          <cell r="C2378">
            <v>0</v>
          </cell>
          <cell r="D2378">
            <v>0</v>
          </cell>
          <cell r="E2378">
            <v>0</v>
          </cell>
          <cell r="F2378">
            <v>0</v>
          </cell>
          <cell r="G2378">
            <v>0</v>
          </cell>
          <cell r="H2378"/>
        </row>
        <row r="2379">
          <cell r="A2379">
            <v>0</v>
          </cell>
          <cell r="B2379">
            <v>0</v>
          </cell>
          <cell r="C2379">
            <v>0</v>
          </cell>
          <cell r="D2379">
            <v>0</v>
          </cell>
          <cell r="E2379">
            <v>0</v>
          </cell>
          <cell r="F2379">
            <v>0</v>
          </cell>
          <cell r="G2379">
            <v>0</v>
          </cell>
          <cell r="H2379"/>
        </row>
        <row r="2380">
          <cell r="A2380">
            <v>0</v>
          </cell>
          <cell r="B2380">
            <v>0</v>
          </cell>
          <cell r="C2380">
            <v>0</v>
          </cell>
          <cell r="D2380">
            <v>0</v>
          </cell>
          <cell r="E2380">
            <v>0</v>
          </cell>
          <cell r="F2380">
            <v>0</v>
          </cell>
          <cell r="G2380">
            <v>0</v>
          </cell>
          <cell r="H2380"/>
        </row>
        <row r="2381">
          <cell r="A2381">
            <v>0</v>
          </cell>
          <cell r="B2381">
            <v>0</v>
          </cell>
          <cell r="C2381">
            <v>0</v>
          </cell>
          <cell r="D2381">
            <v>0</v>
          </cell>
          <cell r="E2381">
            <v>0</v>
          </cell>
          <cell r="F2381">
            <v>0</v>
          </cell>
          <cell r="G2381">
            <v>0</v>
          </cell>
          <cell r="H2381"/>
        </row>
        <row r="2382">
          <cell r="A2382">
            <v>0</v>
          </cell>
          <cell r="B2382">
            <v>0</v>
          </cell>
          <cell r="C2382">
            <v>0</v>
          </cell>
          <cell r="D2382">
            <v>0</v>
          </cell>
          <cell r="E2382">
            <v>0</v>
          </cell>
          <cell r="F2382">
            <v>0</v>
          </cell>
          <cell r="G2382">
            <v>0</v>
          </cell>
          <cell r="H2382"/>
        </row>
        <row r="2383">
          <cell r="A2383">
            <v>0</v>
          </cell>
          <cell r="B2383">
            <v>0</v>
          </cell>
          <cell r="C2383">
            <v>0</v>
          </cell>
          <cell r="D2383">
            <v>0</v>
          </cell>
          <cell r="E2383">
            <v>0</v>
          </cell>
          <cell r="F2383">
            <v>0</v>
          </cell>
          <cell r="G2383">
            <v>0</v>
          </cell>
          <cell r="H2383"/>
        </row>
        <row r="2384">
          <cell r="A2384">
            <v>0</v>
          </cell>
          <cell r="B2384">
            <v>0</v>
          </cell>
          <cell r="C2384">
            <v>0</v>
          </cell>
          <cell r="D2384">
            <v>0</v>
          </cell>
          <cell r="E2384">
            <v>0</v>
          </cell>
          <cell r="F2384">
            <v>0</v>
          </cell>
          <cell r="G2384">
            <v>0</v>
          </cell>
          <cell r="H2384"/>
        </row>
        <row r="2385">
          <cell r="A2385">
            <v>0</v>
          </cell>
          <cell r="B2385">
            <v>0</v>
          </cell>
          <cell r="C2385">
            <v>0</v>
          </cell>
          <cell r="D2385">
            <v>0</v>
          </cell>
          <cell r="E2385">
            <v>0</v>
          </cell>
          <cell r="F2385">
            <v>0</v>
          </cell>
          <cell r="G2385">
            <v>0</v>
          </cell>
          <cell r="H2385"/>
        </row>
        <row r="2386">
          <cell r="A2386">
            <v>0</v>
          </cell>
          <cell r="B2386">
            <v>0</v>
          </cell>
          <cell r="C2386">
            <v>0</v>
          </cell>
          <cell r="D2386">
            <v>0</v>
          </cell>
          <cell r="E2386">
            <v>0</v>
          </cell>
          <cell r="F2386">
            <v>0</v>
          </cell>
          <cell r="G2386">
            <v>0</v>
          </cell>
          <cell r="H2386"/>
        </row>
        <row r="2387">
          <cell r="A2387">
            <v>0</v>
          </cell>
          <cell r="B2387">
            <v>0</v>
          </cell>
          <cell r="C2387">
            <v>0</v>
          </cell>
          <cell r="D2387">
            <v>0</v>
          </cell>
          <cell r="E2387">
            <v>0</v>
          </cell>
          <cell r="F2387">
            <v>0</v>
          </cell>
          <cell r="G2387">
            <v>0</v>
          </cell>
          <cell r="H2387"/>
        </row>
        <row r="2388">
          <cell r="A2388">
            <v>0</v>
          </cell>
          <cell r="B2388">
            <v>0</v>
          </cell>
          <cell r="C2388">
            <v>0</v>
          </cell>
          <cell r="D2388">
            <v>0</v>
          </cell>
          <cell r="E2388">
            <v>0</v>
          </cell>
          <cell r="F2388">
            <v>0</v>
          </cell>
          <cell r="G2388">
            <v>0</v>
          </cell>
          <cell r="H2388"/>
        </row>
        <row r="2389">
          <cell r="A2389">
            <v>0</v>
          </cell>
          <cell r="B2389">
            <v>0</v>
          </cell>
          <cell r="C2389">
            <v>0</v>
          </cell>
          <cell r="D2389">
            <v>0</v>
          </cell>
          <cell r="E2389">
            <v>0</v>
          </cell>
          <cell r="F2389">
            <v>0</v>
          </cell>
          <cell r="G2389">
            <v>0</v>
          </cell>
          <cell r="H2389"/>
        </row>
        <row r="2390">
          <cell r="A2390">
            <v>0</v>
          </cell>
          <cell r="B2390">
            <v>0</v>
          </cell>
          <cell r="C2390">
            <v>0</v>
          </cell>
          <cell r="D2390">
            <v>0</v>
          </cell>
          <cell r="E2390">
            <v>0</v>
          </cell>
          <cell r="F2390">
            <v>0</v>
          </cell>
          <cell r="G2390">
            <v>0</v>
          </cell>
          <cell r="H2390"/>
        </row>
        <row r="2391">
          <cell r="A2391" t="str">
            <v>ITEM  - PÁGINA 1</v>
          </cell>
          <cell r="B2391">
            <v>0</v>
          </cell>
          <cell r="C2391">
            <v>0</v>
          </cell>
          <cell r="D2391">
            <v>0</v>
          </cell>
          <cell r="E2391">
            <v>0</v>
          </cell>
          <cell r="F2391">
            <v>0</v>
          </cell>
          <cell r="G2391">
            <v>0</v>
          </cell>
          <cell r="H2391">
            <v>0</v>
          </cell>
        </row>
        <row r="2392">
          <cell r="A2392">
            <v>0</v>
          </cell>
          <cell r="B2392">
            <v>0</v>
          </cell>
          <cell r="C2392">
            <v>0</v>
          </cell>
          <cell r="D2392">
            <v>0</v>
          </cell>
          <cell r="E2392">
            <v>0</v>
          </cell>
          <cell r="F2392">
            <v>0</v>
          </cell>
          <cell r="G2392">
            <v>0</v>
          </cell>
          <cell r="H2392"/>
        </row>
        <row r="2393">
          <cell r="A2393">
            <v>0</v>
          </cell>
          <cell r="B2393">
            <v>0</v>
          </cell>
          <cell r="C2393">
            <v>0</v>
          </cell>
          <cell r="D2393">
            <v>0</v>
          </cell>
          <cell r="E2393">
            <v>0</v>
          </cell>
          <cell r="F2393">
            <v>0</v>
          </cell>
          <cell r="G2393">
            <v>0</v>
          </cell>
          <cell r="H2393"/>
        </row>
        <row r="2394">
          <cell r="A2394">
            <v>0</v>
          </cell>
          <cell r="B2394">
            <v>0</v>
          </cell>
          <cell r="C2394">
            <v>0</v>
          </cell>
          <cell r="D2394">
            <v>0</v>
          </cell>
          <cell r="E2394">
            <v>0</v>
          </cell>
          <cell r="F2394">
            <v>0</v>
          </cell>
          <cell r="G2394">
            <v>0</v>
          </cell>
          <cell r="H2394"/>
        </row>
        <row r="2395">
          <cell r="A2395">
            <v>0</v>
          </cell>
          <cell r="B2395">
            <v>0</v>
          </cell>
          <cell r="C2395">
            <v>0</v>
          </cell>
          <cell r="D2395">
            <v>0</v>
          </cell>
          <cell r="E2395">
            <v>0</v>
          </cell>
          <cell r="F2395">
            <v>0</v>
          </cell>
          <cell r="G2395">
            <v>0</v>
          </cell>
          <cell r="H2395"/>
        </row>
        <row r="2396">
          <cell r="A2396">
            <v>0</v>
          </cell>
          <cell r="B2396">
            <v>0</v>
          </cell>
          <cell r="C2396">
            <v>0</v>
          </cell>
          <cell r="D2396">
            <v>0</v>
          </cell>
          <cell r="E2396">
            <v>0</v>
          </cell>
          <cell r="F2396">
            <v>0</v>
          </cell>
          <cell r="G2396">
            <v>0</v>
          </cell>
          <cell r="H2396"/>
        </row>
        <row r="2397">
          <cell r="A2397">
            <v>0</v>
          </cell>
          <cell r="B2397">
            <v>0</v>
          </cell>
          <cell r="C2397">
            <v>0</v>
          </cell>
          <cell r="D2397">
            <v>0</v>
          </cell>
          <cell r="E2397">
            <v>0</v>
          </cell>
          <cell r="F2397">
            <v>0</v>
          </cell>
          <cell r="G2397">
            <v>0</v>
          </cell>
          <cell r="H2397"/>
        </row>
        <row r="2398">
          <cell r="A2398">
            <v>0</v>
          </cell>
          <cell r="B2398">
            <v>0</v>
          </cell>
          <cell r="C2398">
            <v>0</v>
          </cell>
          <cell r="D2398">
            <v>0</v>
          </cell>
          <cell r="E2398">
            <v>0</v>
          </cell>
          <cell r="F2398">
            <v>0</v>
          </cell>
          <cell r="G2398">
            <v>0</v>
          </cell>
          <cell r="H2398"/>
        </row>
        <row r="2399">
          <cell r="A2399">
            <v>0</v>
          </cell>
          <cell r="B2399">
            <v>0</v>
          </cell>
          <cell r="C2399">
            <v>0</v>
          </cell>
          <cell r="D2399">
            <v>0</v>
          </cell>
          <cell r="E2399">
            <v>0</v>
          </cell>
          <cell r="F2399">
            <v>0</v>
          </cell>
          <cell r="G2399">
            <v>0</v>
          </cell>
          <cell r="H2399"/>
        </row>
        <row r="2400">
          <cell r="A2400">
            <v>0</v>
          </cell>
          <cell r="B2400">
            <v>0</v>
          </cell>
          <cell r="C2400">
            <v>0</v>
          </cell>
          <cell r="D2400">
            <v>0</v>
          </cell>
          <cell r="E2400">
            <v>0</v>
          </cell>
          <cell r="F2400">
            <v>0</v>
          </cell>
          <cell r="G2400">
            <v>0</v>
          </cell>
          <cell r="H2400"/>
        </row>
        <row r="2401">
          <cell r="A2401">
            <v>0</v>
          </cell>
          <cell r="B2401">
            <v>0</v>
          </cell>
          <cell r="C2401">
            <v>0</v>
          </cell>
          <cell r="D2401">
            <v>0</v>
          </cell>
          <cell r="E2401">
            <v>0</v>
          </cell>
          <cell r="F2401">
            <v>0</v>
          </cell>
          <cell r="G2401">
            <v>0</v>
          </cell>
          <cell r="H2401"/>
        </row>
        <row r="2402">
          <cell r="A2402">
            <v>0</v>
          </cell>
          <cell r="B2402">
            <v>0</v>
          </cell>
          <cell r="C2402">
            <v>0</v>
          </cell>
          <cell r="D2402">
            <v>0</v>
          </cell>
          <cell r="E2402">
            <v>0</v>
          </cell>
          <cell r="F2402">
            <v>0</v>
          </cell>
          <cell r="G2402">
            <v>0</v>
          </cell>
          <cell r="H2402"/>
        </row>
        <row r="2403">
          <cell r="A2403">
            <v>0</v>
          </cell>
          <cell r="B2403">
            <v>0</v>
          </cell>
          <cell r="C2403">
            <v>0</v>
          </cell>
          <cell r="D2403">
            <v>0</v>
          </cell>
          <cell r="E2403">
            <v>0</v>
          </cell>
          <cell r="F2403">
            <v>0</v>
          </cell>
          <cell r="G2403">
            <v>0</v>
          </cell>
          <cell r="H2403"/>
        </row>
        <row r="2404">
          <cell r="A2404">
            <v>0</v>
          </cell>
          <cell r="B2404">
            <v>0</v>
          </cell>
          <cell r="C2404">
            <v>0</v>
          </cell>
          <cell r="D2404">
            <v>0</v>
          </cell>
          <cell r="E2404">
            <v>0</v>
          </cell>
          <cell r="F2404">
            <v>0</v>
          </cell>
          <cell r="G2404">
            <v>0</v>
          </cell>
          <cell r="H2404"/>
        </row>
        <row r="2405">
          <cell r="A2405">
            <v>0</v>
          </cell>
          <cell r="B2405">
            <v>0</v>
          </cell>
          <cell r="C2405">
            <v>0</v>
          </cell>
          <cell r="D2405">
            <v>0</v>
          </cell>
          <cell r="E2405">
            <v>0</v>
          </cell>
          <cell r="F2405">
            <v>0</v>
          </cell>
          <cell r="G2405">
            <v>0</v>
          </cell>
          <cell r="H2405"/>
        </row>
        <row r="2406">
          <cell r="A2406">
            <v>0</v>
          </cell>
          <cell r="B2406">
            <v>0</v>
          </cell>
          <cell r="C2406">
            <v>0</v>
          </cell>
          <cell r="D2406">
            <v>0</v>
          </cell>
          <cell r="E2406">
            <v>0</v>
          </cell>
          <cell r="F2406">
            <v>0</v>
          </cell>
          <cell r="G2406">
            <v>0</v>
          </cell>
          <cell r="H2406"/>
        </row>
        <row r="2407">
          <cell r="A2407">
            <v>0</v>
          </cell>
          <cell r="B2407">
            <v>0</v>
          </cell>
          <cell r="C2407">
            <v>0</v>
          </cell>
          <cell r="D2407">
            <v>0</v>
          </cell>
          <cell r="E2407">
            <v>0</v>
          </cell>
          <cell r="F2407">
            <v>0</v>
          </cell>
          <cell r="G2407">
            <v>0</v>
          </cell>
          <cell r="H2407"/>
        </row>
        <row r="2408">
          <cell r="A2408">
            <v>0</v>
          </cell>
          <cell r="B2408">
            <v>0</v>
          </cell>
          <cell r="C2408">
            <v>0</v>
          </cell>
          <cell r="D2408">
            <v>0</v>
          </cell>
          <cell r="E2408">
            <v>0</v>
          </cell>
          <cell r="F2408">
            <v>0</v>
          </cell>
          <cell r="G2408">
            <v>0</v>
          </cell>
          <cell r="H2408"/>
        </row>
        <row r="2409">
          <cell r="A2409" t="str">
            <v xml:space="preserve">TOTAL CANTIDAD ITEM </v>
          </cell>
          <cell r="B2409">
            <v>0</v>
          </cell>
          <cell r="C2409">
            <v>0</v>
          </cell>
          <cell r="D2409">
            <v>0</v>
          </cell>
          <cell r="E2409">
            <v>0</v>
          </cell>
          <cell r="F2409">
            <v>0</v>
          </cell>
          <cell r="G2409">
            <v>0</v>
          </cell>
          <cell r="H2409"/>
        </row>
        <row r="2410">
          <cell r="A2410" t="str">
            <v>INSERTE PLANO, GRÁFICO O ESQUEMA AQUÍ</v>
          </cell>
          <cell r="B2410">
            <v>0</v>
          </cell>
          <cell r="C2410">
            <v>0</v>
          </cell>
          <cell r="D2410">
            <v>0</v>
          </cell>
          <cell r="E2410">
            <v>0</v>
          </cell>
          <cell r="F2410">
            <v>0</v>
          </cell>
          <cell r="G2410">
            <v>0</v>
          </cell>
          <cell r="H2410">
            <v>0</v>
          </cell>
        </row>
        <row r="2411">
          <cell r="A2411">
            <v>0</v>
          </cell>
          <cell r="B2411">
            <v>0</v>
          </cell>
          <cell r="C2411">
            <v>0</v>
          </cell>
          <cell r="D2411">
            <v>0</v>
          </cell>
          <cell r="E2411">
            <v>0</v>
          </cell>
          <cell r="F2411">
            <v>0</v>
          </cell>
          <cell r="G2411">
            <v>0</v>
          </cell>
          <cell r="H2411">
            <v>0</v>
          </cell>
        </row>
        <row r="2412">
          <cell r="A2412">
            <v>0</v>
          </cell>
          <cell r="B2412">
            <v>0</v>
          </cell>
          <cell r="C2412">
            <v>0</v>
          </cell>
          <cell r="D2412">
            <v>0</v>
          </cell>
          <cell r="E2412">
            <v>0</v>
          </cell>
          <cell r="F2412">
            <v>0</v>
          </cell>
          <cell r="G2412">
            <v>0</v>
          </cell>
          <cell r="H2412">
            <v>0</v>
          </cell>
        </row>
        <row r="2413">
          <cell r="A2413">
            <v>0</v>
          </cell>
          <cell r="B2413">
            <v>0</v>
          </cell>
          <cell r="C2413">
            <v>0</v>
          </cell>
          <cell r="D2413">
            <v>0</v>
          </cell>
          <cell r="E2413">
            <v>0</v>
          </cell>
          <cell r="F2413">
            <v>0</v>
          </cell>
          <cell r="G2413">
            <v>0</v>
          </cell>
          <cell r="H2413">
            <v>0</v>
          </cell>
        </row>
        <row r="2414">
          <cell r="A2414">
            <v>0</v>
          </cell>
          <cell r="B2414">
            <v>0</v>
          </cell>
          <cell r="C2414">
            <v>0</v>
          </cell>
          <cell r="D2414">
            <v>0</v>
          </cell>
          <cell r="E2414">
            <v>0</v>
          </cell>
          <cell r="F2414">
            <v>0</v>
          </cell>
          <cell r="G2414">
            <v>0</v>
          </cell>
          <cell r="H2414">
            <v>0</v>
          </cell>
        </row>
        <row r="2415">
          <cell r="A2415">
            <v>0</v>
          </cell>
          <cell r="B2415">
            <v>0</v>
          </cell>
          <cell r="C2415">
            <v>0</v>
          </cell>
          <cell r="D2415">
            <v>0</v>
          </cell>
          <cell r="E2415">
            <v>0</v>
          </cell>
          <cell r="F2415">
            <v>0</v>
          </cell>
          <cell r="G2415">
            <v>0</v>
          </cell>
          <cell r="H2415">
            <v>0</v>
          </cell>
        </row>
        <row r="2416">
          <cell r="A2416">
            <v>0</v>
          </cell>
          <cell r="B2416">
            <v>0</v>
          </cell>
          <cell r="C2416">
            <v>0</v>
          </cell>
          <cell r="D2416">
            <v>0</v>
          </cell>
          <cell r="E2416">
            <v>0</v>
          </cell>
          <cell r="F2416">
            <v>0</v>
          </cell>
          <cell r="G2416">
            <v>0</v>
          </cell>
          <cell r="H2416">
            <v>0</v>
          </cell>
        </row>
        <row r="2417">
          <cell r="A2417">
            <v>0</v>
          </cell>
          <cell r="B2417">
            <v>0</v>
          </cell>
          <cell r="C2417">
            <v>0</v>
          </cell>
          <cell r="D2417">
            <v>0</v>
          </cell>
          <cell r="E2417">
            <v>0</v>
          </cell>
          <cell r="F2417">
            <v>0</v>
          </cell>
          <cell r="G2417">
            <v>0</v>
          </cell>
          <cell r="H2417">
            <v>0</v>
          </cell>
        </row>
        <row r="2418">
          <cell r="A2418">
            <v>0</v>
          </cell>
          <cell r="B2418">
            <v>0</v>
          </cell>
          <cell r="C2418">
            <v>0</v>
          </cell>
          <cell r="D2418">
            <v>0</v>
          </cell>
          <cell r="E2418">
            <v>0</v>
          </cell>
          <cell r="F2418">
            <v>0</v>
          </cell>
          <cell r="G2418">
            <v>0</v>
          </cell>
          <cell r="H2418">
            <v>0</v>
          </cell>
        </row>
        <row r="2419">
          <cell r="A2419">
            <v>0</v>
          </cell>
          <cell r="B2419">
            <v>0</v>
          </cell>
          <cell r="C2419">
            <v>0</v>
          </cell>
          <cell r="D2419">
            <v>0</v>
          </cell>
          <cell r="E2419">
            <v>0</v>
          </cell>
          <cell r="F2419">
            <v>0</v>
          </cell>
          <cell r="G2419">
            <v>0</v>
          </cell>
          <cell r="H2419">
            <v>0</v>
          </cell>
        </row>
        <row r="2420">
          <cell r="A2420">
            <v>0</v>
          </cell>
          <cell r="B2420">
            <v>0</v>
          </cell>
          <cell r="C2420">
            <v>0</v>
          </cell>
          <cell r="D2420">
            <v>0</v>
          </cell>
          <cell r="E2420">
            <v>0</v>
          </cell>
          <cell r="F2420">
            <v>0</v>
          </cell>
          <cell r="G2420">
            <v>0</v>
          </cell>
          <cell r="H2420">
            <v>0</v>
          </cell>
        </row>
        <row r="2421">
          <cell r="A2421">
            <v>0</v>
          </cell>
          <cell r="B2421">
            <v>0</v>
          </cell>
          <cell r="C2421">
            <v>0</v>
          </cell>
          <cell r="D2421">
            <v>0</v>
          </cell>
          <cell r="E2421">
            <v>0</v>
          </cell>
          <cell r="F2421">
            <v>0</v>
          </cell>
          <cell r="G2421">
            <v>0</v>
          </cell>
          <cell r="H2421">
            <v>0</v>
          </cell>
        </row>
        <row r="2422">
          <cell r="A2422">
            <v>0</v>
          </cell>
          <cell r="B2422">
            <v>0</v>
          </cell>
          <cell r="C2422">
            <v>0</v>
          </cell>
          <cell r="D2422">
            <v>0</v>
          </cell>
          <cell r="E2422">
            <v>0</v>
          </cell>
          <cell r="F2422">
            <v>0</v>
          </cell>
          <cell r="G2422">
            <v>0</v>
          </cell>
          <cell r="H2422">
            <v>0</v>
          </cell>
        </row>
        <row r="2423">
          <cell r="A2423">
            <v>0</v>
          </cell>
          <cell r="B2423">
            <v>0</v>
          </cell>
          <cell r="C2423">
            <v>0</v>
          </cell>
          <cell r="D2423">
            <v>0</v>
          </cell>
          <cell r="E2423">
            <v>0</v>
          </cell>
          <cell r="F2423">
            <v>0</v>
          </cell>
          <cell r="G2423">
            <v>0</v>
          </cell>
          <cell r="H2423">
            <v>0</v>
          </cell>
        </row>
        <row r="2424">
          <cell r="A2424">
            <v>0</v>
          </cell>
          <cell r="B2424">
            <v>0</v>
          </cell>
          <cell r="C2424">
            <v>0</v>
          </cell>
          <cell r="D2424">
            <v>0</v>
          </cell>
          <cell r="E2424">
            <v>0</v>
          </cell>
          <cell r="F2424">
            <v>0</v>
          </cell>
          <cell r="G2424">
            <v>0</v>
          </cell>
          <cell r="H2424">
            <v>0</v>
          </cell>
        </row>
        <row r="2425">
          <cell r="A2425">
            <v>0</v>
          </cell>
          <cell r="B2425">
            <v>0</v>
          </cell>
          <cell r="C2425">
            <v>0</v>
          </cell>
          <cell r="D2425">
            <v>0</v>
          </cell>
          <cell r="E2425">
            <v>0</v>
          </cell>
          <cell r="F2425">
            <v>0</v>
          </cell>
          <cell r="G2425">
            <v>0</v>
          </cell>
          <cell r="H2425">
            <v>0</v>
          </cell>
        </row>
        <row r="2426">
          <cell r="A2426">
            <v>0</v>
          </cell>
          <cell r="B2426">
            <v>0</v>
          </cell>
          <cell r="C2426">
            <v>0</v>
          </cell>
          <cell r="D2426">
            <v>0</v>
          </cell>
          <cell r="E2426">
            <v>0</v>
          </cell>
          <cell r="F2426">
            <v>0</v>
          </cell>
          <cell r="G2426">
            <v>0</v>
          </cell>
          <cell r="H2426">
            <v>0</v>
          </cell>
        </row>
        <row r="2427">
          <cell r="A2427">
            <v>0</v>
          </cell>
          <cell r="B2427">
            <v>0</v>
          </cell>
          <cell r="C2427">
            <v>0</v>
          </cell>
          <cell r="D2427">
            <v>0</v>
          </cell>
          <cell r="E2427">
            <v>0</v>
          </cell>
          <cell r="F2427">
            <v>0</v>
          </cell>
          <cell r="G2427">
            <v>0</v>
          </cell>
          <cell r="H2427">
            <v>0</v>
          </cell>
        </row>
        <row r="2428">
          <cell r="A2428">
            <v>0</v>
          </cell>
          <cell r="B2428">
            <v>0</v>
          </cell>
          <cell r="C2428">
            <v>0</v>
          </cell>
          <cell r="D2428">
            <v>0</v>
          </cell>
          <cell r="E2428">
            <v>0</v>
          </cell>
          <cell r="F2428">
            <v>0</v>
          </cell>
          <cell r="G2428">
            <v>0</v>
          </cell>
          <cell r="H2428">
            <v>0</v>
          </cell>
        </row>
        <row r="2429">
          <cell r="A2429">
            <v>0</v>
          </cell>
          <cell r="B2429">
            <v>0</v>
          </cell>
          <cell r="C2429">
            <v>0</v>
          </cell>
          <cell r="D2429">
            <v>0</v>
          </cell>
          <cell r="E2429">
            <v>0</v>
          </cell>
          <cell r="F2429">
            <v>0</v>
          </cell>
          <cell r="G2429">
            <v>0</v>
          </cell>
          <cell r="H2429">
            <v>0</v>
          </cell>
        </row>
        <row r="2430">
          <cell r="A2430">
            <v>0</v>
          </cell>
          <cell r="C2430">
            <v>0</v>
          </cell>
          <cell r="D2430">
            <v>0</v>
          </cell>
          <cell r="E2430">
            <v>0</v>
          </cell>
          <cell r="F2430">
            <v>0</v>
          </cell>
          <cell r="G2430">
            <v>0</v>
          </cell>
        </row>
        <row r="2431">
          <cell r="A2431">
            <v>0</v>
          </cell>
          <cell r="C2431">
            <v>0</v>
          </cell>
          <cell r="D2431">
            <v>0</v>
          </cell>
          <cell r="E2431">
            <v>0</v>
          </cell>
          <cell r="F2431">
            <v>0</v>
          </cell>
          <cell r="G2431">
            <v>0</v>
          </cell>
        </row>
        <row r="2432">
          <cell r="A2432">
            <v>0</v>
          </cell>
          <cell r="B2432">
            <v>0</v>
          </cell>
          <cell r="C2432">
            <v>0</v>
          </cell>
          <cell r="D2432">
            <v>0</v>
          </cell>
          <cell r="E2432">
            <v>0</v>
          </cell>
          <cell r="F2432">
            <v>0</v>
          </cell>
          <cell r="G2432">
            <v>0</v>
          </cell>
        </row>
        <row r="2433">
          <cell r="A2433">
            <v>0</v>
          </cell>
          <cell r="B2433" t="str">
            <v>OVIDIO HURTADO MOSQUERA</v>
          </cell>
          <cell r="C2433">
            <v>0</v>
          </cell>
          <cell r="D2433">
            <v>0</v>
          </cell>
          <cell r="E2433">
            <v>0</v>
          </cell>
          <cell r="F2433">
            <v>0</v>
          </cell>
          <cell r="G2433">
            <v>0</v>
          </cell>
        </row>
        <row r="2434">
          <cell r="A2434">
            <v>0</v>
          </cell>
          <cell r="B2434" t="str">
            <v>Consultor</v>
          </cell>
          <cell r="C2434">
            <v>0</v>
          </cell>
          <cell r="D2434">
            <v>0</v>
          </cell>
          <cell r="E2434">
            <v>0</v>
          </cell>
          <cell r="F2434">
            <v>0</v>
          </cell>
          <cell r="G2434">
            <v>0</v>
          </cell>
        </row>
        <row r="2435">
          <cell r="A2435">
            <v>0</v>
          </cell>
          <cell r="B2435" t="str">
            <v>Consultor</v>
          </cell>
          <cell r="C2435">
            <v>0</v>
          </cell>
          <cell r="D2435">
            <v>0</v>
          </cell>
          <cell r="E2435">
            <v>0</v>
          </cell>
          <cell r="F2435">
            <v>0</v>
          </cell>
          <cell r="G2435">
            <v>0</v>
          </cell>
        </row>
        <row r="2436">
          <cell r="A2436">
            <v>0</v>
          </cell>
          <cell r="B2436" t="str">
            <v>M.P. 05202-260189 ANT</v>
          </cell>
          <cell r="C2436" t="str">
            <v>ITEM  - PÁGINA 2</v>
          </cell>
          <cell r="D2436">
            <v>0</v>
          </cell>
          <cell r="E2436">
            <v>0</v>
          </cell>
          <cell r="F2436">
            <v>0</v>
          </cell>
          <cell r="G2436">
            <v>0</v>
          </cell>
          <cell r="H2436">
            <v>0</v>
          </cell>
        </row>
        <row r="2437">
          <cell r="A2437" t="str">
            <v>DEPARTAMENTO DE ANTIOQUIA</v>
          </cell>
          <cell r="B2437">
            <v>0</v>
          </cell>
          <cell r="C2437">
            <v>0</v>
          </cell>
          <cell r="D2437">
            <v>0</v>
          </cell>
          <cell r="E2437">
            <v>0</v>
          </cell>
          <cell r="F2437">
            <v>0</v>
          </cell>
          <cell r="G2437">
            <v>0</v>
          </cell>
          <cell r="H2437">
            <v>0</v>
          </cell>
        </row>
        <row r="2438">
          <cell r="A2438" t="str">
            <v>MUNICIPIO DE SAN VICENTE FERRER</v>
          </cell>
          <cell r="B2438">
            <v>0</v>
          </cell>
          <cell r="C2438">
            <v>0</v>
          </cell>
          <cell r="D2438">
            <v>0</v>
          </cell>
          <cell r="E2438">
            <v>0</v>
          </cell>
          <cell r="F2438">
            <v>0</v>
          </cell>
          <cell r="G2438">
            <v>0</v>
          </cell>
          <cell r="H2438">
            <v>0</v>
          </cell>
        </row>
        <row r="2439">
          <cell r="A2439" t="str">
            <v>PROYECTO:  INTERVENCION DE CALLEJONES EN LA ZONA URBANA DEL MUNICIPIO SAN VICENTE FERRER_CALLEJÓN 01-COCIACA</v>
          </cell>
          <cell r="B2439">
            <v>0</v>
          </cell>
          <cell r="C2439">
            <v>0</v>
          </cell>
          <cell r="D2439">
            <v>0</v>
          </cell>
          <cell r="E2439">
            <v>0</v>
          </cell>
          <cell r="F2439">
            <v>0</v>
          </cell>
          <cell r="G2439">
            <v>0</v>
          </cell>
          <cell r="H2439">
            <v>0</v>
          </cell>
        </row>
        <row r="2440">
          <cell r="A2440">
            <v>0</v>
          </cell>
          <cell r="C2440">
            <v>0</v>
          </cell>
          <cell r="D2440">
            <v>0</v>
          </cell>
          <cell r="E2440">
            <v>0</v>
          </cell>
          <cell r="F2440">
            <v>0</v>
          </cell>
          <cell r="G2440">
            <v>0</v>
          </cell>
          <cell r="H2440">
            <v>0</v>
          </cell>
        </row>
        <row r="2441">
          <cell r="A2441" t="str">
            <v>MEMORIAS DE OBRA</v>
          </cell>
          <cell r="B2441">
            <v>0</v>
          </cell>
          <cell r="C2441">
            <v>0</v>
          </cell>
          <cell r="D2441">
            <v>0</v>
          </cell>
          <cell r="E2441">
            <v>0</v>
          </cell>
          <cell r="F2441">
            <v>0</v>
          </cell>
          <cell r="G2441">
            <v>0</v>
          </cell>
          <cell r="H2441">
            <v>0</v>
          </cell>
        </row>
        <row r="2443">
          <cell r="A2443" t="str">
            <v>ITEM</v>
          </cell>
          <cell r="B2443" t="str">
            <v>DESCRIPCIÓN</v>
          </cell>
          <cell r="C2443">
            <v>0</v>
          </cell>
          <cell r="D2443">
            <v>0</v>
          </cell>
          <cell r="E2443">
            <v>0</v>
          </cell>
          <cell r="F2443">
            <v>0</v>
          </cell>
          <cell r="G2443" t="str">
            <v>UNIDAD</v>
          </cell>
          <cell r="H2443" t="str">
            <v>CANTIDAD</v>
          </cell>
        </row>
        <row r="2444">
          <cell r="A2444">
            <v>0</v>
          </cell>
          <cell r="B2444"/>
          <cell r="C2444">
            <v>0</v>
          </cell>
          <cell r="D2444">
            <v>0</v>
          </cell>
          <cell r="E2444">
            <v>0</v>
          </cell>
          <cell r="F2444">
            <v>0</v>
          </cell>
          <cell r="G2444"/>
          <cell r="H2444"/>
        </row>
        <row r="2445">
          <cell r="A2445">
            <v>0</v>
          </cell>
          <cell r="B2445">
            <v>0</v>
          </cell>
          <cell r="C2445">
            <v>0</v>
          </cell>
          <cell r="D2445">
            <v>0</v>
          </cell>
          <cell r="E2445">
            <v>0</v>
          </cell>
          <cell r="F2445">
            <v>0</v>
          </cell>
          <cell r="G2445">
            <v>0</v>
          </cell>
        </row>
        <row r="2446">
          <cell r="A2446" t="str">
            <v>DETALLE</v>
          </cell>
          <cell r="B2446">
            <v>0</v>
          </cell>
          <cell r="C2446" t="str">
            <v>FACTOR</v>
          </cell>
          <cell r="D2446" t="str">
            <v>CANTIDAD</v>
          </cell>
          <cell r="E2446" t="str">
            <v>A (ML)</v>
          </cell>
          <cell r="F2446" t="str">
            <v>B (M2)</v>
          </cell>
          <cell r="G2446" t="str">
            <v>C (M3)</v>
          </cell>
          <cell r="H2446" t="str">
            <v>TOTAL</v>
          </cell>
        </row>
        <row r="2447">
          <cell r="A2447">
            <v>0</v>
          </cell>
          <cell r="B2447">
            <v>0</v>
          </cell>
          <cell r="C2447">
            <v>0</v>
          </cell>
          <cell r="D2447">
            <v>0</v>
          </cell>
          <cell r="E2447">
            <v>0</v>
          </cell>
          <cell r="F2447">
            <v>0</v>
          </cell>
          <cell r="G2447">
            <v>0</v>
          </cell>
          <cell r="H2447"/>
        </row>
        <row r="2448">
          <cell r="A2448">
            <v>0</v>
          </cell>
          <cell r="B2448">
            <v>0</v>
          </cell>
          <cell r="C2448">
            <v>0</v>
          </cell>
          <cell r="D2448">
            <v>0</v>
          </cell>
          <cell r="E2448">
            <v>0</v>
          </cell>
          <cell r="F2448">
            <v>0</v>
          </cell>
          <cell r="G2448">
            <v>0</v>
          </cell>
          <cell r="H2448"/>
        </row>
        <row r="2449">
          <cell r="A2449">
            <v>0</v>
          </cell>
          <cell r="B2449">
            <v>0</v>
          </cell>
          <cell r="C2449">
            <v>0</v>
          </cell>
          <cell r="D2449">
            <v>0</v>
          </cell>
          <cell r="E2449">
            <v>0</v>
          </cell>
          <cell r="F2449">
            <v>0</v>
          </cell>
          <cell r="G2449">
            <v>0</v>
          </cell>
          <cell r="H2449"/>
        </row>
        <row r="2450">
          <cell r="A2450">
            <v>0</v>
          </cell>
          <cell r="B2450">
            <v>0</v>
          </cell>
          <cell r="C2450">
            <v>0</v>
          </cell>
          <cell r="D2450">
            <v>0</v>
          </cell>
          <cell r="E2450">
            <v>0</v>
          </cell>
          <cell r="F2450">
            <v>0</v>
          </cell>
          <cell r="G2450">
            <v>0</v>
          </cell>
          <cell r="H2450"/>
        </row>
        <row r="2451">
          <cell r="A2451">
            <v>0</v>
          </cell>
          <cell r="B2451">
            <v>0</v>
          </cell>
          <cell r="C2451">
            <v>0</v>
          </cell>
          <cell r="D2451">
            <v>0</v>
          </cell>
          <cell r="E2451">
            <v>0</v>
          </cell>
          <cell r="F2451">
            <v>0</v>
          </cell>
          <cell r="G2451">
            <v>0</v>
          </cell>
          <cell r="H2451"/>
        </row>
        <row r="2452">
          <cell r="A2452">
            <v>0</v>
          </cell>
          <cell r="B2452">
            <v>0</v>
          </cell>
          <cell r="C2452">
            <v>0</v>
          </cell>
          <cell r="D2452">
            <v>0</v>
          </cell>
          <cell r="E2452">
            <v>0</v>
          </cell>
          <cell r="F2452">
            <v>0</v>
          </cell>
          <cell r="G2452">
            <v>0</v>
          </cell>
          <cell r="H2452"/>
        </row>
        <row r="2453">
          <cell r="A2453">
            <v>0</v>
          </cell>
          <cell r="B2453">
            <v>0</v>
          </cell>
          <cell r="C2453">
            <v>0</v>
          </cell>
          <cell r="D2453">
            <v>0</v>
          </cell>
          <cell r="E2453">
            <v>0</v>
          </cell>
          <cell r="F2453">
            <v>0</v>
          </cell>
          <cell r="G2453">
            <v>0</v>
          </cell>
          <cell r="H2453"/>
        </row>
        <row r="2454">
          <cell r="A2454">
            <v>0</v>
          </cell>
          <cell r="B2454">
            <v>0</v>
          </cell>
          <cell r="C2454">
            <v>0</v>
          </cell>
          <cell r="D2454">
            <v>0</v>
          </cell>
          <cell r="E2454">
            <v>0</v>
          </cell>
          <cell r="F2454">
            <v>0</v>
          </cell>
          <cell r="G2454">
            <v>0</v>
          </cell>
          <cell r="H2454"/>
        </row>
        <row r="2455">
          <cell r="A2455">
            <v>0</v>
          </cell>
          <cell r="B2455">
            <v>0</v>
          </cell>
          <cell r="C2455">
            <v>0</v>
          </cell>
          <cell r="D2455">
            <v>0</v>
          </cell>
          <cell r="E2455">
            <v>0</v>
          </cell>
          <cell r="F2455">
            <v>0</v>
          </cell>
          <cell r="G2455">
            <v>0</v>
          </cell>
          <cell r="H2455"/>
        </row>
        <row r="2456">
          <cell r="A2456">
            <v>0</v>
          </cell>
          <cell r="B2456">
            <v>0</v>
          </cell>
          <cell r="C2456">
            <v>0</v>
          </cell>
          <cell r="D2456">
            <v>0</v>
          </cell>
          <cell r="E2456">
            <v>0</v>
          </cell>
          <cell r="F2456">
            <v>0</v>
          </cell>
          <cell r="G2456">
            <v>0</v>
          </cell>
          <cell r="H2456"/>
        </row>
        <row r="2457">
          <cell r="A2457">
            <v>0</v>
          </cell>
          <cell r="B2457">
            <v>0</v>
          </cell>
          <cell r="C2457">
            <v>0</v>
          </cell>
          <cell r="D2457">
            <v>0</v>
          </cell>
          <cell r="E2457">
            <v>0</v>
          </cell>
          <cell r="F2457">
            <v>0</v>
          </cell>
          <cell r="G2457">
            <v>0</v>
          </cell>
          <cell r="H2457"/>
        </row>
        <row r="2458">
          <cell r="A2458">
            <v>0</v>
          </cell>
          <cell r="B2458">
            <v>0</v>
          </cell>
          <cell r="C2458">
            <v>0</v>
          </cell>
          <cell r="D2458">
            <v>0</v>
          </cell>
          <cell r="E2458">
            <v>0</v>
          </cell>
          <cell r="F2458">
            <v>0</v>
          </cell>
          <cell r="G2458">
            <v>0</v>
          </cell>
          <cell r="H2458"/>
        </row>
        <row r="2459">
          <cell r="A2459">
            <v>0</v>
          </cell>
          <cell r="B2459">
            <v>0</v>
          </cell>
          <cell r="C2459">
            <v>0</v>
          </cell>
          <cell r="D2459">
            <v>0</v>
          </cell>
          <cell r="E2459">
            <v>0</v>
          </cell>
          <cell r="F2459">
            <v>0</v>
          </cell>
          <cell r="G2459">
            <v>0</v>
          </cell>
          <cell r="H2459"/>
        </row>
        <row r="2460">
          <cell r="A2460">
            <v>0</v>
          </cell>
          <cell r="B2460">
            <v>0</v>
          </cell>
          <cell r="C2460">
            <v>0</v>
          </cell>
          <cell r="D2460">
            <v>0</v>
          </cell>
          <cell r="E2460">
            <v>0</v>
          </cell>
          <cell r="F2460">
            <v>0</v>
          </cell>
          <cell r="G2460">
            <v>0</v>
          </cell>
          <cell r="H2460"/>
        </row>
        <row r="2461">
          <cell r="A2461">
            <v>0</v>
          </cell>
          <cell r="B2461">
            <v>0</v>
          </cell>
          <cell r="C2461">
            <v>0</v>
          </cell>
          <cell r="D2461">
            <v>0</v>
          </cell>
          <cell r="E2461">
            <v>0</v>
          </cell>
          <cell r="F2461">
            <v>0</v>
          </cell>
          <cell r="G2461">
            <v>0</v>
          </cell>
          <cell r="H2461"/>
        </row>
        <row r="2462">
          <cell r="A2462">
            <v>0</v>
          </cell>
          <cell r="B2462">
            <v>0</v>
          </cell>
          <cell r="C2462">
            <v>0</v>
          </cell>
          <cell r="D2462">
            <v>0</v>
          </cell>
          <cell r="E2462">
            <v>0</v>
          </cell>
          <cell r="F2462">
            <v>0</v>
          </cell>
          <cell r="G2462">
            <v>0</v>
          </cell>
          <cell r="H2462"/>
        </row>
        <row r="2463">
          <cell r="A2463">
            <v>0</v>
          </cell>
          <cell r="B2463">
            <v>0</v>
          </cell>
          <cell r="C2463">
            <v>0</v>
          </cell>
          <cell r="D2463">
            <v>0</v>
          </cell>
          <cell r="E2463">
            <v>0</v>
          </cell>
          <cell r="F2463">
            <v>0</v>
          </cell>
          <cell r="G2463">
            <v>0</v>
          </cell>
          <cell r="H2463"/>
        </row>
        <row r="2464">
          <cell r="A2464">
            <v>0</v>
          </cell>
          <cell r="B2464">
            <v>0</v>
          </cell>
          <cell r="C2464">
            <v>0</v>
          </cell>
          <cell r="D2464">
            <v>0</v>
          </cell>
          <cell r="E2464">
            <v>0</v>
          </cell>
          <cell r="F2464">
            <v>0</v>
          </cell>
          <cell r="G2464">
            <v>0</v>
          </cell>
          <cell r="H2464"/>
        </row>
        <row r="2465">
          <cell r="A2465">
            <v>0</v>
          </cell>
          <cell r="B2465">
            <v>0</v>
          </cell>
          <cell r="C2465">
            <v>0</v>
          </cell>
          <cell r="D2465">
            <v>0</v>
          </cell>
          <cell r="E2465">
            <v>0</v>
          </cell>
          <cell r="F2465">
            <v>0</v>
          </cell>
          <cell r="G2465">
            <v>0</v>
          </cell>
          <cell r="H2465"/>
        </row>
        <row r="2466">
          <cell r="A2466">
            <v>0</v>
          </cell>
          <cell r="B2466">
            <v>0</v>
          </cell>
          <cell r="C2466">
            <v>0</v>
          </cell>
          <cell r="D2466">
            <v>0</v>
          </cell>
          <cell r="E2466">
            <v>0</v>
          </cell>
          <cell r="F2466">
            <v>0</v>
          </cell>
          <cell r="G2466">
            <v>0</v>
          </cell>
          <cell r="H2466"/>
        </row>
        <row r="2467">
          <cell r="A2467">
            <v>0</v>
          </cell>
          <cell r="B2467">
            <v>0</v>
          </cell>
          <cell r="C2467">
            <v>0</v>
          </cell>
          <cell r="D2467">
            <v>0</v>
          </cell>
          <cell r="E2467">
            <v>0</v>
          </cell>
          <cell r="F2467">
            <v>0</v>
          </cell>
          <cell r="G2467">
            <v>0</v>
          </cell>
          <cell r="H2467"/>
        </row>
        <row r="2468">
          <cell r="A2468">
            <v>0</v>
          </cell>
          <cell r="B2468">
            <v>0</v>
          </cell>
          <cell r="C2468">
            <v>0</v>
          </cell>
          <cell r="D2468">
            <v>0</v>
          </cell>
          <cell r="E2468">
            <v>0</v>
          </cell>
          <cell r="F2468">
            <v>0</v>
          </cell>
          <cell r="G2468">
            <v>0</v>
          </cell>
          <cell r="H2468"/>
        </row>
        <row r="2469">
          <cell r="A2469">
            <v>0</v>
          </cell>
          <cell r="B2469">
            <v>0</v>
          </cell>
          <cell r="C2469">
            <v>0</v>
          </cell>
          <cell r="D2469">
            <v>0</v>
          </cell>
          <cell r="E2469">
            <v>0</v>
          </cell>
          <cell r="F2469">
            <v>0</v>
          </cell>
          <cell r="G2469">
            <v>0</v>
          </cell>
          <cell r="H2469"/>
        </row>
        <row r="2470">
          <cell r="A2470">
            <v>0</v>
          </cell>
          <cell r="B2470">
            <v>0</v>
          </cell>
          <cell r="C2470">
            <v>0</v>
          </cell>
          <cell r="D2470">
            <v>0</v>
          </cell>
          <cell r="E2470">
            <v>0</v>
          </cell>
          <cell r="F2470">
            <v>0</v>
          </cell>
          <cell r="G2470">
            <v>0</v>
          </cell>
          <cell r="H2470"/>
        </row>
        <row r="2471">
          <cell r="A2471">
            <v>0</v>
          </cell>
          <cell r="B2471">
            <v>0</v>
          </cell>
          <cell r="C2471">
            <v>0</v>
          </cell>
          <cell r="D2471">
            <v>0</v>
          </cell>
          <cell r="E2471">
            <v>0</v>
          </cell>
          <cell r="F2471">
            <v>0</v>
          </cell>
          <cell r="G2471">
            <v>0</v>
          </cell>
          <cell r="H2471"/>
        </row>
        <row r="2472">
          <cell r="A2472">
            <v>0</v>
          </cell>
          <cell r="B2472">
            <v>0</v>
          </cell>
          <cell r="C2472">
            <v>0</v>
          </cell>
          <cell r="D2472">
            <v>0</v>
          </cell>
          <cell r="E2472">
            <v>0</v>
          </cell>
          <cell r="F2472">
            <v>0</v>
          </cell>
          <cell r="G2472">
            <v>0</v>
          </cell>
          <cell r="H2472"/>
        </row>
        <row r="2473">
          <cell r="A2473">
            <v>0</v>
          </cell>
          <cell r="B2473">
            <v>0</v>
          </cell>
          <cell r="C2473">
            <v>0</v>
          </cell>
          <cell r="D2473">
            <v>0</v>
          </cell>
          <cell r="E2473">
            <v>0</v>
          </cell>
          <cell r="F2473">
            <v>0</v>
          </cell>
          <cell r="G2473">
            <v>0</v>
          </cell>
          <cell r="H2473"/>
        </row>
        <row r="2474">
          <cell r="A2474">
            <v>0</v>
          </cell>
          <cell r="B2474">
            <v>0</v>
          </cell>
          <cell r="C2474">
            <v>0</v>
          </cell>
          <cell r="D2474">
            <v>0</v>
          </cell>
          <cell r="E2474">
            <v>0</v>
          </cell>
          <cell r="F2474">
            <v>0</v>
          </cell>
          <cell r="G2474">
            <v>0</v>
          </cell>
          <cell r="H2474"/>
        </row>
        <row r="2475">
          <cell r="A2475">
            <v>0</v>
          </cell>
          <cell r="B2475">
            <v>0</v>
          </cell>
          <cell r="C2475">
            <v>0</v>
          </cell>
          <cell r="D2475">
            <v>0</v>
          </cell>
          <cell r="E2475">
            <v>0</v>
          </cell>
          <cell r="F2475">
            <v>0</v>
          </cell>
          <cell r="G2475">
            <v>0</v>
          </cell>
          <cell r="H2475"/>
        </row>
        <row r="2476">
          <cell r="A2476">
            <v>0</v>
          </cell>
          <cell r="B2476">
            <v>0</v>
          </cell>
          <cell r="C2476">
            <v>0</v>
          </cell>
          <cell r="D2476">
            <v>0</v>
          </cell>
          <cell r="E2476">
            <v>0</v>
          </cell>
          <cell r="F2476">
            <v>0</v>
          </cell>
          <cell r="G2476">
            <v>0</v>
          </cell>
          <cell r="H2476"/>
        </row>
        <row r="2477">
          <cell r="A2477">
            <v>0</v>
          </cell>
          <cell r="B2477">
            <v>0</v>
          </cell>
          <cell r="C2477">
            <v>0</v>
          </cell>
          <cell r="D2477">
            <v>0</v>
          </cell>
          <cell r="E2477">
            <v>0</v>
          </cell>
          <cell r="F2477">
            <v>0</v>
          </cell>
          <cell r="G2477">
            <v>0</v>
          </cell>
          <cell r="H2477"/>
        </row>
        <row r="2478">
          <cell r="A2478" t="str">
            <v>ITEM  - PÁGINA 1</v>
          </cell>
          <cell r="B2478">
            <v>0</v>
          </cell>
          <cell r="C2478">
            <v>0</v>
          </cell>
          <cell r="D2478">
            <v>0</v>
          </cell>
          <cell r="E2478">
            <v>0</v>
          </cell>
          <cell r="F2478">
            <v>0</v>
          </cell>
          <cell r="G2478">
            <v>0</v>
          </cell>
          <cell r="H2478">
            <v>0</v>
          </cell>
        </row>
        <row r="2479">
          <cell r="A2479">
            <v>0</v>
          </cell>
          <cell r="B2479">
            <v>0</v>
          </cell>
          <cell r="C2479">
            <v>0</v>
          </cell>
          <cell r="D2479">
            <v>0</v>
          </cell>
          <cell r="E2479">
            <v>0</v>
          </cell>
          <cell r="F2479">
            <v>0</v>
          </cell>
          <cell r="G2479">
            <v>0</v>
          </cell>
          <cell r="H2479"/>
        </row>
        <row r="2480">
          <cell r="A2480">
            <v>0</v>
          </cell>
          <cell r="B2480">
            <v>0</v>
          </cell>
          <cell r="C2480">
            <v>0</v>
          </cell>
          <cell r="D2480">
            <v>0</v>
          </cell>
          <cell r="E2480">
            <v>0</v>
          </cell>
          <cell r="F2480">
            <v>0</v>
          </cell>
          <cell r="G2480">
            <v>0</v>
          </cell>
          <cell r="H2480"/>
        </row>
        <row r="2481">
          <cell r="A2481">
            <v>0</v>
          </cell>
          <cell r="B2481">
            <v>0</v>
          </cell>
          <cell r="C2481">
            <v>0</v>
          </cell>
          <cell r="D2481">
            <v>0</v>
          </cell>
          <cell r="E2481">
            <v>0</v>
          </cell>
          <cell r="F2481">
            <v>0</v>
          </cell>
          <cell r="G2481">
            <v>0</v>
          </cell>
          <cell r="H2481"/>
        </row>
        <row r="2482">
          <cell r="A2482">
            <v>0</v>
          </cell>
          <cell r="B2482">
            <v>0</v>
          </cell>
          <cell r="C2482">
            <v>0</v>
          </cell>
          <cell r="D2482">
            <v>0</v>
          </cell>
          <cell r="E2482">
            <v>0</v>
          </cell>
          <cell r="F2482">
            <v>0</v>
          </cell>
          <cell r="G2482">
            <v>0</v>
          </cell>
          <cell r="H2482"/>
        </row>
        <row r="2483">
          <cell r="A2483">
            <v>0</v>
          </cell>
          <cell r="B2483">
            <v>0</v>
          </cell>
          <cell r="C2483">
            <v>0</v>
          </cell>
          <cell r="D2483">
            <v>0</v>
          </cell>
          <cell r="E2483">
            <v>0</v>
          </cell>
          <cell r="F2483">
            <v>0</v>
          </cell>
          <cell r="G2483">
            <v>0</v>
          </cell>
          <cell r="H2483"/>
        </row>
        <row r="2484">
          <cell r="A2484">
            <v>0</v>
          </cell>
          <cell r="B2484">
            <v>0</v>
          </cell>
          <cell r="C2484">
            <v>0</v>
          </cell>
          <cell r="D2484">
            <v>0</v>
          </cell>
          <cell r="E2484">
            <v>0</v>
          </cell>
          <cell r="F2484">
            <v>0</v>
          </cell>
          <cell r="G2484">
            <v>0</v>
          </cell>
          <cell r="H2484"/>
        </row>
        <row r="2485">
          <cell r="A2485">
            <v>0</v>
          </cell>
          <cell r="B2485">
            <v>0</v>
          </cell>
          <cell r="C2485">
            <v>0</v>
          </cell>
          <cell r="D2485">
            <v>0</v>
          </cell>
          <cell r="E2485">
            <v>0</v>
          </cell>
          <cell r="F2485">
            <v>0</v>
          </cell>
          <cell r="G2485">
            <v>0</v>
          </cell>
          <cell r="H2485"/>
        </row>
        <row r="2486">
          <cell r="A2486">
            <v>0</v>
          </cell>
          <cell r="B2486">
            <v>0</v>
          </cell>
          <cell r="C2486">
            <v>0</v>
          </cell>
          <cell r="D2486">
            <v>0</v>
          </cell>
          <cell r="E2486">
            <v>0</v>
          </cell>
          <cell r="F2486">
            <v>0</v>
          </cell>
          <cell r="G2486">
            <v>0</v>
          </cell>
          <cell r="H2486"/>
        </row>
        <row r="2487">
          <cell r="A2487">
            <v>0</v>
          </cell>
          <cell r="B2487">
            <v>0</v>
          </cell>
          <cell r="C2487">
            <v>0</v>
          </cell>
          <cell r="D2487">
            <v>0</v>
          </cell>
          <cell r="E2487">
            <v>0</v>
          </cell>
          <cell r="F2487">
            <v>0</v>
          </cell>
          <cell r="G2487">
            <v>0</v>
          </cell>
          <cell r="H2487"/>
        </row>
        <row r="2488">
          <cell r="A2488">
            <v>0</v>
          </cell>
          <cell r="B2488">
            <v>0</v>
          </cell>
          <cell r="C2488">
            <v>0</v>
          </cell>
          <cell r="D2488">
            <v>0</v>
          </cell>
          <cell r="E2488">
            <v>0</v>
          </cell>
          <cell r="F2488">
            <v>0</v>
          </cell>
          <cell r="G2488">
            <v>0</v>
          </cell>
          <cell r="H2488"/>
        </row>
        <row r="2489">
          <cell r="A2489">
            <v>0</v>
          </cell>
          <cell r="B2489">
            <v>0</v>
          </cell>
          <cell r="C2489">
            <v>0</v>
          </cell>
          <cell r="D2489">
            <v>0</v>
          </cell>
          <cell r="E2489">
            <v>0</v>
          </cell>
          <cell r="F2489">
            <v>0</v>
          </cell>
          <cell r="G2489">
            <v>0</v>
          </cell>
          <cell r="H2489"/>
        </row>
        <row r="2490">
          <cell r="A2490">
            <v>0</v>
          </cell>
          <cell r="B2490">
            <v>0</v>
          </cell>
          <cell r="C2490">
            <v>0</v>
          </cell>
          <cell r="D2490">
            <v>0</v>
          </cell>
          <cell r="E2490">
            <v>0</v>
          </cell>
          <cell r="F2490">
            <v>0</v>
          </cell>
          <cell r="G2490">
            <v>0</v>
          </cell>
          <cell r="H2490"/>
        </row>
        <row r="2491">
          <cell r="A2491">
            <v>0</v>
          </cell>
          <cell r="B2491">
            <v>0</v>
          </cell>
          <cell r="C2491">
            <v>0</v>
          </cell>
          <cell r="D2491">
            <v>0</v>
          </cell>
          <cell r="E2491">
            <v>0</v>
          </cell>
          <cell r="F2491">
            <v>0</v>
          </cell>
          <cell r="G2491">
            <v>0</v>
          </cell>
          <cell r="H2491"/>
        </row>
        <row r="2492">
          <cell r="A2492">
            <v>0</v>
          </cell>
          <cell r="B2492">
            <v>0</v>
          </cell>
          <cell r="C2492">
            <v>0</v>
          </cell>
          <cell r="D2492">
            <v>0</v>
          </cell>
          <cell r="E2492">
            <v>0</v>
          </cell>
          <cell r="F2492">
            <v>0</v>
          </cell>
          <cell r="G2492">
            <v>0</v>
          </cell>
          <cell r="H2492"/>
        </row>
        <row r="2493">
          <cell r="A2493">
            <v>0</v>
          </cell>
          <cell r="B2493">
            <v>0</v>
          </cell>
          <cell r="C2493">
            <v>0</v>
          </cell>
          <cell r="D2493">
            <v>0</v>
          </cell>
          <cell r="E2493">
            <v>0</v>
          </cell>
          <cell r="F2493">
            <v>0</v>
          </cell>
          <cell r="G2493">
            <v>0</v>
          </cell>
          <cell r="H2493"/>
        </row>
        <row r="2494">
          <cell r="A2494">
            <v>0</v>
          </cell>
          <cell r="B2494">
            <v>0</v>
          </cell>
          <cell r="C2494">
            <v>0</v>
          </cell>
          <cell r="D2494">
            <v>0</v>
          </cell>
          <cell r="E2494">
            <v>0</v>
          </cell>
          <cell r="F2494">
            <v>0</v>
          </cell>
          <cell r="G2494">
            <v>0</v>
          </cell>
          <cell r="H2494"/>
        </row>
        <row r="2495">
          <cell r="A2495">
            <v>0</v>
          </cell>
          <cell r="B2495">
            <v>0</v>
          </cell>
          <cell r="C2495">
            <v>0</v>
          </cell>
          <cell r="D2495">
            <v>0</v>
          </cell>
          <cell r="E2495">
            <v>0</v>
          </cell>
          <cell r="F2495">
            <v>0</v>
          </cell>
          <cell r="G2495">
            <v>0</v>
          </cell>
          <cell r="H2495"/>
        </row>
        <row r="2496">
          <cell r="A2496" t="str">
            <v xml:space="preserve">TOTAL CANTIDAD ITEM </v>
          </cell>
          <cell r="B2496">
            <v>0</v>
          </cell>
          <cell r="C2496">
            <v>0</v>
          </cell>
          <cell r="D2496">
            <v>0</v>
          </cell>
          <cell r="E2496">
            <v>0</v>
          </cell>
          <cell r="F2496">
            <v>0</v>
          </cell>
          <cell r="G2496">
            <v>0</v>
          </cell>
          <cell r="H2496"/>
        </row>
        <row r="2497">
          <cell r="A2497" t="str">
            <v>INSERTE PLANO, GRÁFICO O ESQUEMA AQUÍ</v>
          </cell>
          <cell r="B2497">
            <v>0</v>
          </cell>
          <cell r="C2497">
            <v>0</v>
          </cell>
          <cell r="D2497">
            <v>0</v>
          </cell>
          <cell r="E2497">
            <v>0</v>
          </cell>
          <cell r="F2497">
            <v>0</v>
          </cell>
          <cell r="G2497">
            <v>0</v>
          </cell>
          <cell r="H2497">
            <v>0</v>
          </cell>
        </row>
        <row r="2498">
          <cell r="A2498">
            <v>0</v>
          </cell>
          <cell r="B2498">
            <v>0</v>
          </cell>
          <cell r="C2498">
            <v>0</v>
          </cell>
          <cell r="D2498">
            <v>0</v>
          </cell>
          <cell r="E2498">
            <v>0</v>
          </cell>
          <cell r="F2498">
            <v>0</v>
          </cell>
          <cell r="G2498">
            <v>0</v>
          </cell>
          <cell r="H2498">
            <v>0</v>
          </cell>
        </row>
        <row r="2499">
          <cell r="A2499">
            <v>0</v>
          </cell>
          <cell r="B2499">
            <v>0</v>
          </cell>
          <cell r="C2499">
            <v>0</v>
          </cell>
          <cell r="D2499">
            <v>0</v>
          </cell>
          <cell r="E2499">
            <v>0</v>
          </cell>
          <cell r="F2499">
            <v>0</v>
          </cell>
          <cell r="G2499">
            <v>0</v>
          </cell>
          <cell r="H2499">
            <v>0</v>
          </cell>
        </row>
        <row r="2500">
          <cell r="A2500">
            <v>0</v>
          </cell>
          <cell r="B2500">
            <v>0</v>
          </cell>
          <cell r="C2500">
            <v>0</v>
          </cell>
          <cell r="D2500">
            <v>0</v>
          </cell>
          <cell r="E2500">
            <v>0</v>
          </cell>
          <cell r="F2500">
            <v>0</v>
          </cell>
          <cell r="G2500">
            <v>0</v>
          </cell>
          <cell r="H2500">
            <v>0</v>
          </cell>
        </row>
        <row r="2501">
          <cell r="A2501">
            <v>0</v>
          </cell>
          <cell r="B2501">
            <v>0</v>
          </cell>
          <cell r="C2501">
            <v>0</v>
          </cell>
          <cell r="D2501">
            <v>0</v>
          </cell>
          <cell r="E2501">
            <v>0</v>
          </cell>
          <cell r="F2501">
            <v>0</v>
          </cell>
          <cell r="G2501">
            <v>0</v>
          </cell>
          <cell r="H2501">
            <v>0</v>
          </cell>
        </row>
        <row r="2502">
          <cell r="A2502">
            <v>0</v>
          </cell>
          <cell r="B2502">
            <v>0</v>
          </cell>
          <cell r="C2502">
            <v>0</v>
          </cell>
          <cell r="D2502">
            <v>0</v>
          </cell>
          <cell r="E2502">
            <v>0</v>
          </cell>
          <cell r="F2502">
            <v>0</v>
          </cell>
          <cell r="G2502">
            <v>0</v>
          </cell>
          <cell r="H2502">
            <v>0</v>
          </cell>
        </row>
        <row r="2503">
          <cell r="A2503">
            <v>0</v>
          </cell>
          <cell r="B2503">
            <v>0</v>
          </cell>
          <cell r="C2503">
            <v>0</v>
          </cell>
          <cell r="D2503">
            <v>0</v>
          </cell>
          <cell r="E2503">
            <v>0</v>
          </cell>
          <cell r="F2503">
            <v>0</v>
          </cell>
          <cell r="G2503">
            <v>0</v>
          </cell>
          <cell r="H2503">
            <v>0</v>
          </cell>
        </row>
        <row r="2504">
          <cell r="A2504">
            <v>0</v>
          </cell>
          <cell r="B2504">
            <v>0</v>
          </cell>
          <cell r="C2504">
            <v>0</v>
          </cell>
          <cell r="D2504">
            <v>0</v>
          </cell>
          <cell r="E2504">
            <v>0</v>
          </cell>
          <cell r="F2504">
            <v>0</v>
          </cell>
          <cell r="G2504">
            <v>0</v>
          </cell>
          <cell r="H2504">
            <v>0</v>
          </cell>
        </row>
        <row r="2505">
          <cell r="A2505">
            <v>0</v>
          </cell>
          <cell r="B2505">
            <v>0</v>
          </cell>
          <cell r="C2505">
            <v>0</v>
          </cell>
          <cell r="D2505">
            <v>0</v>
          </cell>
          <cell r="E2505">
            <v>0</v>
          </cell>
          <cell r="F2505">
            <v>0</v>
          </cell>
          <cell r="G2505">
            <v>0</v>
          </cell>
          <cell r="H2505">
            <v>0</v>
          </cell>
        </row>
        <row r="2506">
          <cell r="A2506">
            <v>0</v>
          </cell>
          <cell r="B2506">
            <v>0</v>
          </cell>
          <cell r="C2506">
            <v>0</v>
          </cell>
          <cell r="D2506">
            <v>0</v>
          </cell>
          <cell r="E2506">
            <v>0</v>
          </cell>
          <cell r="F2506">
            <v>0</v>
          </cell>
          <cell r="G2506">
            <v>0</v>
          </cell>
          <cell r="H2506">
            <v>0</v>
          </cell>
        </row>
        <row r="2507">
          <cell r="A2507">
            <v>0</v>
          </cell>
          <cell r="B2507">
            <v>0</v>
          </cell>
          <cell r="C2507">
            <v>0</v>
          </cell>
          <cell r="D2507">
            <v>0</v>
          </cell>
          <cell r="E2507">
            <v>0</v>
          </cell>
          <cell r="F2507">
            <v>0</v>
          </cell>
          <cell r="G2507">
            <v>0</v>
          </cell>
          <cell r="H2507">
            <v>0</v>
          </cell>
        </row>
        <row r="2508">
          <cell r="A2508">
            <v>0</v>
          </cell>
          <cell r="B2508">
            <v>0</v>
          </cell>
          <cell r="C2508">
            <v>0</v>
          </cell>
          <cell r="D2508">
            <v>0</v>
          </cell>
          <cell r="E2508">
            <v>0</v>
          </cell>
          <cell r="F2508">
            <v>0</v>
          </cell>
          <cell r="G2508">
            <v>0</v>
          </cell>
          <cell r="H2508">
            <v>0</v>
          </cell>
        </row>
        <row r="2509">
          <cell r="A2509">
            <v>0</v>
          </cell>
          <cell r="B2509">
            <v>0</v>
          </cell>
          <cell r="C2509">
            <v>0</v>
          </cell>
          <cell r="D2509">
            <v>0</v>
          </cell>
          <cell r="E2509">
            <v>0</v>
          </cell>
          <cell r="F2509">
            <v>0</v>
          </cell>
          <cell r="G2509">
            <v>0</v>
          </cell>
          <cell r="H2509">
            <v>0</v>
          </cell>
        </row>
        <row r="2510">
          <cell r="A2510">
            <v>0</v>
          </cell>
          <cell r="B2510">
            <v>0</v>
          </cell>
          <cell r="C2510">
            <v>0</v>
          </cell>
          <cell r="D2510">
            <v>0</v>
          </cell>
          <cell r="E2510">
            <v>0</v>
          </cell>
          <cell r="F2510">
            <v>0</v>
          </cell>
          <cell r="G2510">
            <v>0</v>
          </cell>
          <cell r="H2510">
            <v>0</v>
          </cell>
        </row>
        <row r="2511">
          <cell r="A2511">
            <v>0</v>
          </cell>
          <cell r="B2511">
            <v>0</v>
          </cell>
          <cell r="C2511">
            <v>0</v>
          </cell>
          <cell r="D2511">
            <v>0</v>
          </cell>
          <cell r="E2511">
            <v>0</v>
          </cell>
          <cell r="F2511">
            <v>0</v>
          </cell>
          <cell r="G2511">
            <v>0</v>
          </cell>
          <cell r="H2511">
            <v>0</v>
          </cell>
        </row>
        <row r="2512">
          <cell r="A2512">
            <v>0</v>
          </cell>
          <cell r="B2512">
            <v>0</v>
          </cell>
          <cell r="C2512">
            <v>0</v>
          </cell>
          <cell r="D2512">
            <v>0</v>
          </cell>
          <cell r="E2512">
            <v>0</v>
          </cell>
          <cell r="F2512">
            <v>0</v>
          </cell>
          <cell r="G2512">
            <v>0</v>
          </cell>
          <cell r="H2512">
            <v>0</v>
          </cell>
        </row>
        <row r="2513">
          <cell r="A2513">
            <v>0</v>
          </cell>
          <cell r="B2513">
            <v>0</v>
          </cell>
          <cell r="C2513">
            <v>0</v>
          </cell>
          <cell r="D2513">
            <v>0</v>
          </cell>
          <cell r="E2513">
            <v>0</v>
          </cell>
          <cell r="F2513">
            <v>0</v>
          </cell>
          <cell r="G2513">
            <v>0</v>
          </cell>
          <cell r="H2513">
            <v>0</v>
          </cell>
        </row>
        <row r="2514">
          <cell r="A2514">
            <v>0</v>
          </cell>
          <cell r="B2514">
            <v>0</v>
          </cell>
          <cell r="C2514">
            <v>0</v>
          </cell>
          <cell r="D2514">
            <v>0</v>
          </cell>
          <cell r="E2514">
            <v>0</v>
          </cell>
          <cell r="F2514">
            <v>0</v>
          </cell>
          <cell r="G2514">
            <v>0</v>
          </cell>
          <cell r="H2514">
            <v>0</v>
          </cell>
        </row>
        <row r="2515">
          <cell r="A2515">
            <v>0</v>
          </cell>
          <cell r="B2515">
            <v>0</v>
          </cell>
          <cell r="C2515">
            <v>0</v>
          </cell>
          <cell r="D2515">
            <v>0</v>
          </cell>
          <cell r="E2515">
            <v>0</v>
          </cell>
          <cell r="F2515">
            <v>0</v>
          </cell>
          <cell r="G2515">
            <v>0</v>
          </cell>
          <cell r="H2515">
            <v>0</v>
          </cell>
        </row>
        <row r="2516">
          <cell r="A2516">
            <v>0</v>
          </cell>
          <cell r="B2516">
            <v>0</v>
          </cell>
          <cell r="C2516">
            <v>0</v>
          </cell>
          <cell r="D2516">
            <v>0</v>
          </cell>
          <cell r="E2516">
            <v>0</v>
          </cell>
          <cell r="F2516">
            <v>0</v>
          </cell>
          <cell r="G2516">
            <v>0</v>
          </cell>
          <cell r="H2516">
            <v>0</v>
          </cell>
        </row>
        <row r="2517">
          <cell r="A2517">
            <v>0</v>
          </cell>
          <cell r="C2517">
            <v>0</v>
          </cell>
          <cell r="D2517">
            <v>0</v>
          </cell>
          <cell r="E2517">
            <v>0</v>
          </cell>
          <cell r="F2517">
            <v>0</v>
          </cell>
          <cell r="G2517">
            <v>0</v>
          </cell>
        </row>
        <row r="2518">
          <cell r="A2518">
            <v>0</v>
          </cell>
          <cell r="C2518">
            <v>0</v>
          </cell>
          <cell r="D2518">
            <v>0</v>
          </cell>
          <cell r="E2518">
            <v>0</v>
          </cell>
          <cell r="F2518">
            <v>0</v>
          </cell>
          <cell r="G2518">
            <v>0</v>
          </cell>
        </row>
        <row r="2519">
          <cell r="A2519">
            <v>0</v>
          </cell>
          <cell r="B2519">
            <v>0</v>
          </cell>
          <cell r="C2519">
            <v>0</v>
          </cell>
          <cell r="D2519">
            <v>0</v>
          </cell>
          <cell r="E2519">
            <v>0</v>
          </cell>
          <cell r="F2519">
            <v>0</v>
          </cell>
          <cell r="G2519">
            <v>0</v>
          </cell>
        </row>
        <row r="2520">
          <cell r="A2520">
            <v>0</v>
          </cell>
          <cell r="B2520" t="str">
            <v>OVIDIO HURTADO MOSQUERA</v>
          </cell>
          <cell r="C2520">
            <v>0</v>
          </cell>
          <cell r="D2520">
            <v>0</v>
          </cell>
          <cell r="E2520">
            <v>0</v>
          </cell>
          <cell r="F2520">
            <v>0</v>
          </cell>
          <cell r="G2520">
            <v>0</v>
          </cell>
        </row>
        <row r="2521">
          <cell r="A2521">
            <v>0</v>
          </cell>
          <cell r="B2521" t="str">
            <v>Consultor</v>
          </cell>
          <cell r="C2521">
            <v>0</v>
          </cell>
          <cell r="D2521">
            <v>0</v>
          </cell>
          <cell r="E2521">
            <v>0</v>
          </cell>
          <cell r="F2521">
            <v>0</v>
          </cell>
          <cell r="G2521">
            <v>0</v>
          </cell>
        </row>
        <row r="2522">
          <cell r="A2522">
            <v>0</v>
          </cell>
          <cell r="B2522" t="str">
            <v>Consultor</v>
          </cell>
          <cell r="C2522">
            <v>0</v>
          </cell>
          <cell r="D2522">
            <v>0</v>
          </cell>
          <cell r="E2522">
            <v>0</v>
          </cell>
          <cell r="F2522">
            <v>0</v>
          </cell>
          <cell r="G2522">
            <v>0</v>
          </cell>
        </row>
        <row r="2523">
          <cell r="A2523">
            <v>0</v>
          </cell>
          <cell r="B2523" t="str">
            <v>M.P. 05202-260189 ANT</v>
          </cell>
          <cell r="C2523" t="str">
            <v>ITEM  - PÁGINA 2</v>
          </cell>
          <cell r="D2523">
            <v>0</v>
          </cell>
          <cell r="E2523">
            <v>0</v>
          </cell>
          <cell r="F2523">
            <v>0</v>
          </cell>
          <cell r="G2523">
            <v>0</v>
          </cell>
          <cell r="H2523">
            <v>0</v>
          </cell>
        </row>
        <row r="2524">
          <cell r="A2524" t="str">
            <v>DEPARTAMENTO DE ANTIOQUIA</v>
          </cell>
          <cell r="B2524">
            <v>0</v>
          </cell>
          <cell r="C2524">
            <v>0</v>
          </cell>
          <cell r="D2524">
            <v>0</v>
          </cell>
          <cell r="E2524">
            <v>0</v>
          </cell>
          <cell r="F2524">
            <v>0</v>
          </cell>
          <cell r="G2524">
            <v>0</v>
          </cell>
          <cell r="H2524">
            <v>0</v>
          </cell>
        </row>
        <row r="2525">
          <cell r="A2525" t="str">
            <v>MUNICIPIO DE SAN VICENTE FERRER</v>
          </cell>
          <cell r="B2525">
            <v>0</v>
          </cell>
          <cell r="C2525">
            <v>0</v>
          </cell>
          <cell r="D2525">
            <v>0</v>
          </cell>
          <cell r="E2525">
            <v>0</v>
          </cell>
          <cell r="F2525">
            <v>0</v>
          </cell>
          <cell r="G2525">
            <v>0</v>
          </cell>
          <cell r="H2525">
            <v>0</v>
          </cell>
        </row>
        <row r="2526">
          <cell r="A2526" t="str">
            <v>PROYECTO:  INTERVENCION DE CALLEJONES EN LA ZONA URBANA DEL MUNICIPIO SAN VICENTE FERRER_CALLEJÓN 01-COCIACA</v>
          </cell>
          <cell r="B2526">
            <v>0</v>
          </cell>
          <cell r="C2526">
            <v>0</v>
          </cell>
          <cell r="D2526">
            <v>0</v>
          </cell>
          <cell r="E2526">
            <v>0</v>
          </cell>
          <cell r="F2526">
            <v>0</v>
          </cell>
          <cell r="G2526">
            <v>0</v>
          </cell>
          <cell r="H2526">
            <v>0</v>
          </cell>
        </row>
        <row r="2527">
          <cell r="A2527">
            <v>0</v>
          </cell>
          <cell r="C2527">
            <v>0</v>
          </cell>
          <cell r="D2527">
            <v>0</v>
          </cell>
          <cell r="E2527">
            <v>0</v>
          </cell>
          <cell r="F2527">
            <v>0</v>
          </cell>
          <cell r="G2527">
            <v>0</v>
          </cell>
          <cell r="H2527">
            <v>0</v>
          </cell>
        </row>
        <row r="2528">
          <cell r="A2528" t="str">
            <v>MEMORIAS DE OBRA</v>
          </cell>
          <cell r="B2528">
            <v>0</v>
          </cell>
          <cell r="C2528">
            <v>0</v>
          </cell>
          <cell r="D2528">
            <v>0</v>
          </cell>
          <cell r="E2528">
            <v>0</v>
          </cell>
          <cell r="F2528">
            <v>0</v>
          </cell>
          <cell r="G2528">
            <v>0</v>
          </cell>
          <cell r="H2528">
            <v>0</v>
          </cell>
        </row>
        <row r="2530">
          <cell r="A2530" t="str">
            <v>ITEM</v>
          </cell>
          <cell r="B2530" t="str">
            <v>DESCRIPCIÓN</v>
          </cell>
          <cell r="C2530">
            <v>0</v>
          </cell>
          <cell r="D2530">
            <v>0</v>
          </cell>
          <cell r="E2530">
            <v>0</v>
          </cell>
          <cell r="F2530">
            <v>0</v>
          </cell>
          <cell r="G2530" t="str">
            <v>UNIDAD</v>
          </cell>
          <cell r="H2530" t="str">
            <v>CANTIDAD</v>
          </cell>
        </row>
        <row r="2531">
          <cell r="A2531">
            <v>0</v>
          </cell>
          <cell r="B2531"/>
          <cell r="C2531">
            <v>0</v>
          </cell>
          <cell r="D2531">
            <v>0</v>
          </cell>
          <cell r="E2531">
            <v>0</v>
          </cell>
          <cell r="F2531">
            <v>0</v>
          </cell>
          <cell r="G2531"/>
          <cell r="H2531"/>
        </row>
        <row r="2532">
          <cell r="A2532">
            <v>0</v>
          </cell>
          <cell r="B2532">
            <v>0</v>
          </cell>
          <cell r="C2532">
            <v>0</v>
          </cell>
          <cell r="D2532">
            <v>0</v>
          </cell>
          <cell r="E2532">
            <v>0</v>
          </cell>
          <cell r="F2532">
            <v>0</v>
          </cell>
          <cell r="G2532">
            <v>0</v>
          </cell>
        </row>
        <row r="2533">
          <cell r="A2533" t="str">
            <v>DETALLE</v>
          </cell>
          <cell r="B2533">
            <v>0</v>
          </cell>
          <cell r="C2533" t="str">
            <v>FACTOR</v>
          </cell>
          <cell r="D2533" t="str">
            <v>CANTIDAD</v>
          </cell>
          <cell r="E2533" t="str">
            <v>A (ML)</v>
          </cell>
          <cell r="F2533" t="str">
            <v>B (M2)</v>
          </cell>
          <cell r="G2533" t="str">
            <v>C (M3)</v>
          </cell>
          <cell r="H2533" t="str">
            <v>TOTAL</v>
          </cell>
        </row>
        <row r="2534">
          <cell r="A2534">
            <v>0</v>
          </cell>
          <cell r="B2534">
            <v>0</v>
          </cell>
          <cell r="C2534">
            <v>0</v>
          </cell>
          <cell r="D2534">
            <v>0</v>
          </cell>
          <cell r="E2534">
            <v>0</v>
          </cell>
          <cell r="F2534">
            <v>0</v>
          </cell>
          <cell r="G2534">
            <v>0</v>
          </cell>
          <cell r="H2534"/>
        </row>
        <row r="2535">
          <cell r="A2535">
            <v>0</v>
          </cell>
          <cell r="B2535">
            <v>0</v>
          </cell>
          <cell r="C2535">
            <v>0</v>
          </cell>
          <cell r="D2535">
            <v>0</v>
          </cell>
          <cell r="E2535">
            <v>0</v>
          </cell>
          <cell r="F2535">
            <v>0</v>
          </cell>
          <cell r="G2535">
            <v>0</v>
          </cell>
          <cell r="H2535"/>
        </row>
        <row r="2536">
          <cell r="A2536">
            <v>0</v>
          </cell>
          <cell r="B2536">
            <v>0</v>
          </cell>
          <cell r="C2536">
            <v>0</v>
          </cell>
          <cell r="D2536">
            <v>0</v>
          </cell>
          <cell r="E2536">
            <v>0</v>
          </cell>
          <cell r="F2536">
            <v>0</v>
          </cell>
          <cell r="G2536">
            <v>0</v>
          </cell>
          <cell r="H2536"/>
        </row>
        <row r="2537">
          <cell r="A2537">
            <v>0</v>
          </cell>
          <cell r="B2537">
            <v>0</v>
          </cell>
          <cell r="C2537">
            <v>0</v>
          </cell>
          <cell r="D2537">
            <v>0</v>
          </cell>
          <cell r="E2537">
            <v>0</v>
          </cell>
          <cell r="F2537">
            <v>0</v>
          </cell>
          <cell r="G2537">
            <v>0</v>
          </cell>
          <cell r="H2537"/>
        </row>
        <row r="2538">
          <cell r="A2538">
            <v>0</v>
          </cell>
          <cell r="B2538">
            <v>0</v>
          </cell>
          <cell r="C2538">
            <v>0</v>
          </cell>
          <cell r="D2538">
            <v>0</v>
          </cell>
          <cell r="E2538">
            <v>0</v>
          </cell>
          <cell r="F2538">
            <v>0</v>
          </cell>
          <cell r="G2538">
            <v>0</v>
          </cell>
          <cell r="H2538"/>
        </row>
        <row r="2539">
          <cell r="A2539">
            <v>0</v>
          </cell>
          <cell r="B2539">
            <v>0</v>
          </cell>
          <cell r="C2539">
            <v>0</v>
          </cell>
          <cell r="D2539">
            <v>0</v>
          </cell>
          <cell r="E2539">
            <v>0</v>
          </cell>
          <cell r="F2539">
            <v>0</v>
          </cell>
          <cell r="G2539">
            <v>0</v>
          </cell>
          <cell r="H2539"/>
        </row>
        <row r="2540">
          <cell r="A2540">
            <v>0</v>
          </cell>
          <cell r="B2540">
            <v>0</v>
          </cell>
          <cell r="C2540">
            <v>0</v>
          </cell>
          <cell r="D2540">
            <v>0</v>
          </cell>
          <cell r="E2540">
            <v>0</v>
          </cell>
          <cell r="F2540">
            <v>0</v>
          </cell>
          <cell r="G2540">
            <v>0</v>
          </cell>
          <cell r="H2540"/>
        </row>
        <row r="2541">
          <cell r="A2541">
            <v>0</v>
          </cell>
          <cell r="B2541">
            <v>0</v>
          </cell>
          <cell r="C2541">
            <v>0</v>
          </cell>
          <cell r="D2541">
            <v>0</v>
          </cell>
          <cell r="E2541">
            <v>0</v>
          </cell>
          <cell r="F2541">
            <v>0</v>
          </cell>
          <cell r="G2541">
            <v>0</v>
          </cell>
          <cell r="H2541"/>
        </row>
        <row r="2542">
          <cell r="A2542">
            <v>0</v>
          </cell>
          <cell r="B2542">
            <v>0</v>
          </cell>
          <cell r="C2542">
            <v>0</v>
          </cell>
          <cell r="D2542">
            <v>0</v>
          </cell>
          <cell r="E2542">
            <v>0</v>
          </cell>
          <cell r="F2542">
            <v>0</v>
          </cell>
          <cell r="G2542">
            <v>0</v>
          </cell>
          <cell r="H2542"/>
        </row>
        <row r="2543">
          <cell r="A2543">
            <v>0</v>
          </cell>
          <cell r="B2543">
            <v>0</v>
          </cell>
          <cell r="C2543">
            <v>0</v>
          </cell>
          <cell r="D2543">
            <v>0</v>
          </cell>
          <cell r="E2543">
            <v>0</v>
          </cell>
          <cell r="F2543">
            <v>0</v>
          </cell>
          <cell r="G2543">
            <v>0</v>
          </cell>
          <cell r="H2543"/>
        </row>
        <row r="2544">
          <cell r="A2544">
            <v>0</v>
          </cell>
          <cell r="B2544">
            <v>0</v>
          </cell>
          <cell r="C2544">
            <v>0</v>
          </cell>
          <cell r="D2544">
            <v>0</v>
          </cell>
          <cell r="E2544">
            <v>0</v>
          </cell>
          <cell r="F2544">
            <v>0</v>
          </cell>
          <cell r="G2544">
            <v>0</v>
          </cell>
          <cell r="H2544"/>
        </row>
        <row r="2545">
          <cell r="A2545">
            <v>0</v>
          </cell>
          <cell r="B2545">
            <v>0</v>
          </cell>
          <cell r="C2545">
            <v>0</v>
          </cell>
          <cell r="D2545">
            <v>0</v>
          </cell>
          <cell r="E2545">
            <v>0</v>
          </cell>
          <cell r="F2545">
            <v>0</v>
          </cell>
          <cell r="G2545">
            <v>0</v>
          </cell>
          <cell r="H2545"/>
        </row>
        <row r="2546">
          <cell r="A2546">
            <v>0</v>
          </cell>
          <cell r="B2546">
            <v>0</v>
          </cell>
          <cell r="C2546">
            <v>0</v>
          </cell>
          <cell r="D2546">
            <v>0</v>
          </cell>
          <cell r="E2546">
            <v>0</v>
          </cell>
          <cell r="F2546">
            <v>0</v>
          </cell>
          <cell r="G2546">
            <v>0</v>
          </cell>
          <cell r="H2546"/>
        </row>
        <row r="2547">
          <cell r="A2547">
            <v>0</v>
          </cell>
          <cell r="B2547">
            <v>0</v>
          </cell>
          <cell r="C2547">
            <v>0</v>
          </cell>
          <cell r="D2547">
            <v>0</v>
          </cell>
          <cell r="E2547">
            <v>0</v>
          </cell>
          <cell r="F2547">
            <v>0</v>
          </cell>
          <cell r="G2547">
            <v>0</v>
          </cell>
          <cell r="H2547"/>
        </row>
        <row r="2548">
          <cell r="A2548">
            <v>0</v>
          </cell>
          <cell r="B2548">
            <v>0</v>
          </cell>
          <cell r="C2548">
            <v>0</v>
          </cell>
          <cell r="D2548">
            <v>0</v>
          </cell>
          <cell r="E2548">
            <v>0</v>
          </cell>
          <cell r="F2548">
            <v>0</v>
          </cell>
          <cell r="G2548">
            <v>0</v>
          </cell>
          <cell r="H2548"/>
        </row>
        <row r="2549">
          <cell r="A2549">
            <v>0</v>
          </cell>
          <cell r="B2549">
            <v>0</v>
          </cell>
          <cell r="C2549">
            <v>0</v>
          </cell>
          <cell r="D2549">
            <v>0</v>
          </cell>
          <cell r="E2549">
            <v>0</v>
          </cell>
          <cell r="F2549">
            <v>0</v>
          </cell>
          <cell r="G2549">
            <v>0</v>
          </cell>
          <cell r="H2549"/>
        </row>
        <row r="2550">
          <cell r="A2550">
            <v>0</v>
          </cell>
          <cell r="B2550">
            <v>0</v>
          </cell>
          <cell r="C2550">
            <v>0</v>
          </cell>
          <cell r="D2550">
            <v>0</v>
          </cell>
          <cell r="E2550">
            <v>0</v>
          </cell>
          <cell r="F2550">
            <v>0</v>
          </cell>
          <cell r="G2550">
            <v>0</v>
          </cell>
          <cell r="H2550"/>
        </row>
        <row r="2551">
          <cell r="A2551">
            <v>0</v>
          </cell>
          <cell r="B2551">
            <v>0</v>
          </cell>
          <cell r="C2551">
            <v>0</v>
          </cell>
          <cell r="D2551">
            <v>0</v>
          </cell>
          <cell r="E2551">
            <v>0</v>
          </cell>
          <cell r="F2551">
            <v>0</v>
          </cell>
          <cell r="G2551">
            <v>0</v>
          </cell>
          <cell r="H2551"/>
        </row>
        <row r="2552">
          <cell r="A2552">
            <v>0</v>
          </cell>
          <cell r="B2552">
            <v>0</v>
          </cell>
          <cell r="C2552">
            <v>0</v>
          </cell>
          <cell r="D2552">
            <v>0</v>
          </cell>
          <cell r="E2552">
            <v>0</v>
          </cell>
          <cell r="F2552">
            <v>0</v>
          </cell>
          <cell r="G2552">
            <v>0</v>
          </cell>
          <cell r="H2552"/>
        </row>
        <row r="2553">
          <cell r="A2553">
            <v>0</v>
          </cell>
          <cell r="B2553">
            <v>0</v>
          </cell>
          <cell r="C2553">
            <v>0</v>
          </cell>
          <cell r="D2553">
            <v>0</v>
          </cell>
          <cell r="E2553">
            <v>0</v>
          </cell>
          <cell r="F2553">
            <v>0</v>
          </cell>
          <cell r="G2553">
            <v>0</v>
          </cell>
          <cell r="H2553"/>
        </row>
        <row r="2554">
          <cell r="A2554">
            <v>0</v>
          </cell>
          <cell r="B2554">
            <v>0</v>
          </cell>
          <cell r="C2554">
            <v>0</v>
          </cell>
          <cell r="D2554">
            <v>0</v>
          </cell>
          <cell r="E2554">
            <v>0</v>
          </cell>
          <cell r="F2554">
            <v>0</v>
          </cell>
          <cell r="G2554">
            <v>0</v>
          </cell>
          <cell r="H2554"/>
        </row>
        <row r="2555">
          <cell r="A2555">
            <v>0</v>
          </cell>
          <cell r="B2555">
            <v>0</v>
          </cell>
          <cell r="C2555">
            <v>0</v>
          </cell>
          <cell r="D2555">
            <v>0</v>
          </cell>
          <cell r="E2555">
            <v>0</v>
          </cell>
          <cell r="F2555">
            <v>0</v>
          </cell>
          <cell r="G2555">
            <v>0</v>
          </cell>
          <cell r="H2555"/>
        </row>
        <row r="2556">
          <cell r="A2556">
            <v>0</v>
          </cell>
          <cell r="B2556">
            <v>0</v>
          </cell>
          <cell r="C2556">
            <v>0</v>
          </cell>
          <cell r="D2556">
            <v>0</v>
          </cell>
          <cell r="E2556">
            <v>0</v>
          </cell>
          <cell r="F2556">
            <v>0</v>
          </cell>
          <cell r="G2556">
            <v>0</v>
          </cell>
          <cell r="H2556"/>
        </row>
        <row r="2557">
          <cell r="A2557">
            <v>0</v>
          </cell>
          <cell r="B2557">
            <v>0</v>
          </cell>
          <cell r="C2557">
            <v>0</v>
          </cell>
          <cell r="D2557">
            <v>0</v>
          </cell>
          <cell r="E2557">
            <v>0</v>
          </cell>
          <cell r="F2557">
            <v>0</v>
          </cell>
          <cell r="G2557">
            <v>0</v>
          </cell>
          <cell r="H2557"/>
        </row>
        <row r="2558">
          <cell r="A2558">
            <v>0</v>
          </cell>
          <cell r="B2558">
            <v>0</v>
          </cell>
          <cell r="C2558">
            <v>0</v>
          </cell>
          <cell r="D2558">
            <v>0</v>
          </cell>
          <cell r="E2558">
            <v>0</v>
          </cell>
          <cell r="F2558">
            <v>0</v>
          </cell>
          <cell r="G2558">
            <v>0</v>
          </cell>
          <cell r="H2558"/>
        </row>
        <row r="2559">
          <cell r="A2559">
            <v>0</v>
          </cell>
          <cell r="B2559">
            <v>0</v>
          </cell>
          <cell r="C2559">
            <v>0</v>
          </cell>
          <cell r="D2559">
            <v>0</v>
          </cell>
          <cell r="E2559">
            <v>0</v>
          </cell>
          <cell r="F2559">
            <v>0</v>
          </cell>
          <cell r="G2559">
            <v>0</v>
          </cell>
          <cell r="H2559"/>
        </row>
        <row r="2560">
          <cell r="A2560">
            <v>0</v>
          </cell>
          <cell r="B2560">
            <v>0</v>
          </cell>
          <cell r="C2560">
            <v>0</v>
          </cell>
          <cell r="D2560">
            <v>0</v>
          </cell>
          <cell r="E2560">
            <v>0</v>
          </cell>
          <cell r="F2560">
            <v>0</v>
          </cell>
          <cell r="G2560">
            <v>0</v>
          </cell>
          <cell r="H2560"/>
        </row>
        <row r="2561">
          <cell r="A2561">
            <v>0</v>
          </cell>
          <cell r="B2561">
            <v>0</v>
          </cell>
          <cell r="C2561">
            <v>0</v>
          </cell>
          <cell r="D2561">
            <v>0</v>
          </cell>
          <cell r="E2561">
            <v>0</v>
          </cell>
          <cell r="F2561">
            <v>0</v>
          </cell>
          <cell r="G2561">
            <v>0</v>
          </cell>
          <cell r="H2561"/>
        </row>
        <row r="2562">
          <cell r="A2562">
            <v>0</v>
          </cell>
          <cell r="B2562">
            <v>0</v>
          </cell>
          <cell r="C2562">
            <v>0</v>
          </cell>
          <cell r="D2562">
            <v>0</v>
          </cell>
          <cell r="E2562">
            <v>0</v>
          </cell>
          <cell r="F2562">
            <v>0</v>
          </cell>
          <cell r="G2562">
            <v>0</v>
          </cell>
          <cell r="H2562"/>
        </row>
        <row r="2563">
          <cell r="A2563">
            <v>0</v>
          </cell>
          <cell r="B2563">
            <v>0</v>
          </cell>
          <cell r="C2563">
            <v>0</v>
          </cell>
          <cell r="D2563">
            <v>0</v>
          </cell>
          <cell r="E2563">
            <v>0</v>
          </cell>
          <cell r="F2563">
            <v>0</v>
          </cell>
          <cell r="G2563">
            <v>0</v>
          </cell>
          <cell r="H2563"/>
        </row>
        <row r="2564">
          <cell r="A2564">
            <v>0</v>
          </cell>
          <cell r="B2564">
            <v>0</v>
          </cell>
          <cell r="C2564">
            <v>0</v>
          </cell>
          <cell r="D2564">
            <v>0</v>
          </cell>
          <cell r="E2564">
            <v>0</v>
          </cell>
          <cell r="F2564">
            <v>0</v>
          </cell>
          <cell r="G2564">
            <v>0</v>
          </cell>
          <cell r="H2564"/>
        </row>
        <row r="2565">
          <cell r="A2565" t="str">
            <v>ITEM  - PÁGINA 1</v>
          </cell>
          <cell r="B2565">
            <v>0</v>
          </cell>
          <cell r="C2565">
            <v>0</v>
          </cell>
          <cell r="D2565">
            <v>0</v>
          </cell>
          <cell r="E2565">
            <v>0</v>
          </cell>
          <cell r="F2565">
            <v>0</v>
          </cell>
          <cell r="G2565">
            <v>0</v>
          </cell>
          <cell r="H2565">
            <v>0</v>
          </cell>
        </row>
        <row r="2566">
          <cell r="A2566">
            <v>0</v>
          </cell>
          <cell r="B2566">
            <v>0</v>
          </cell>
          <cell r="C2566">
            <v>0</v>
          </cell>
          <cell r="D2566">
            <v>0</v>
          </cell>
          <cell r="E2566">
            <v>0</v>
          </cell>
          <cell r="F2566">
            <v>0</v>
          </cell>
          <cell r="G2566">
            <v>0</v>
          </cell>
          <cell r="H2566"/>
        </row>
        <row r="2567">
          <cell r="A2567">
            <v>0</v>
          </cell>
          <cell r="B2567">
            <v>0</v>
          </cell>
          <cell r="C2567">
            <v>0</v>
          </cell>
          <cell r="D2567">
            <v>0</v>
          </cell>
          <cell r="E2567">
            <v>0</v>
          </cell>
          <cell r="F2567">
            <v>0</v>
          </cell>
          <cell r="G2567">
            <v>0</v>
          </cell>
          <cell r="H2567"/>
        </row>
        <row r="2568">
          <cell r="A2568">
            <v>0</v>
          </cell>
          <cell r="B2568">
            <v>0</v>
          </cell>
          <cell r="C2568">
            <v>0</v>
          </cell>
          <cell r="D2568">
            <v>0</v>
          </cell>
          <cell r="E2568">
            <v>0</v>
          </cell>
          <cell r="F2568">
            <v>0</v>
          </cell>
          <cell r="G2568">
            <v>0</v>
          </cell>
          <cell r="H2568"/>
        </row>
        <row r="2569">
          <cell r="A2569">
            <v>0</v>
          </cell>
          <cell r="B2569">
            <v>0</v>
          </cell>
          <cell r="C2569">
            <v>0</v>
          </cell>
          <cell r="D2569">
            <v>0</v>
          </cell>
          <cell r="E2569">
            <v>0</v>
          </cell>
          <cell r="F2569">
            <v>0</v>
          </cell>
          <cell r="G2569">
            <v>0</v>
          </cell>
          <cell r="H2569"/>
        </row>
        <row r="2570">
          <cell r="A2570">
            <v>0</v>
          </cell>
          <cell r="B2570">
            <v>0</v>
          </cell>
          <cell r="C2570">
            <v>0</v>
          </cell>
          <cell r="D2570">
            <v>0</v>
          </cell>
          <cell r="E2570">
            <v>0</v>
          </cell>
          <cell r="F2570">
            <v>0</v>
          </cell>
          <cell r="G2570">
            <v>0</v>
          </cell>
          <cell r="H2570"/>
        </row>
        <row r="2571">
          <cell r="A2571">
            <v>0</v>
          </cell>
          <cell r="B2571">
            <v>0</v>
          </cell>
          <cell r="C2571">
            <v>0</v>
          </cell>
          <cell r="D2571">
            <v>0</v>
          </cell>
          <cell r="E2571">
            <v>0</v>
          </cell>
          <cell r="F2571">
            <v>0</v>
          </cell>
          <cell r="G2571">
            <v>0</v>
          </cell>
          <cell r="H2571"/>
        </row>
        <row r="2572">
          <cell r="A2572">
            <v>0</v>
          </cell>
          <cell r="B2572">
            <v>0</v>
          </cell>
          <cell r="C2572">
            <v>0</v>
          </cell>
          <cell r="D2572">
            <v>0</v>
          </cell>
          <cell r="E2572">
            <v>0</v>
          </cell>
          <cell r="F2572">
            <v>0</v>
          </cell>
          <cell r="G2572">
            <v>0</v>
          </cell>
          <cell r="H2572"/>
        </row>
        <row r="2573">
          <cell r="A2573">
            <v>0</v>
          </cell>
          <cell r="B2573">
            <v>0</v>
          </cell>
          <cell r="C2573">
            <v>0</v>
          </cell>
          <cell r="D2573">
            <v>0</v>
          </cell>
          <cell r="E2573">
            <v>0</v>
          </cell>
          <cell r="F2573">
            <v>0</v>
          </cell>
          <cell r="G2573">
            <v>0</v>
          </cell>
          <cell r="H2573"/>
        </row>
        <row r="2574">
          <cell r="A2574">
            <v>0</v>
          </cell>
          <cell r="B2574">
            <v>0</v>
          </cell>
          <cell r="C2574">
            <v>0</v>
          </cell>
          <cell r="D2574">
            <v>0</v>
          </cell>
          <cell r="E2574">
            <v>0</v>
          </cell>
          <cell r="F2574">
            <v>0</v>
          </cell>
          <cell r="G2574">
            <v>0</v>
          </cell>
          <cell r="H2574"/>
        </row>
        <row r="2575">
          <cell r="A2575">
            <v>0</v>
          </cell>
          <cell r="B2575">
            <v>0</v>
          </cell>
          <cell r="C2575">
            <v>0</v>
          </cell>
          <cell r="D2575">
            <v>0</v>
          </cell>
          <cell r="E2575">
            <v>0</v>
          </cell>
          <cell r="F2575">
            <v>0</v>
          </cell>
          <cell r="G2575">
            <v>0</v>
          </cell>
          <cell r="H2575"/>
        </row>
        <row r="2576">
          <cell r="A2576">
            <v>0</v>
          </cell>
          <cell r="B2576">
            <v>0</v>
          </cell>
          <cell r="C2576">
            <v>0</v>
          </cell>
          <cell r="D2576">
            <v>0</v>
          </cell>
          <cell r="E2576">
            <v>0</v>
          </cell>
          <cell r="F2576">
            <v>0</v>
          </cell>
          <cell r="G2576">
            <v>0</v>
          </cell>
          <cell r="H2576"/>
        </row>
        <row r="2577">
          <cell r="A2577">
            <v>0</v>
          </cell>
          <cell r="B2577">
            <v>0</v>
          </cell>
          <cell r="C2577">
            <v>0</v>
          </cell>
          <cell r="D2577">
            <v>0</v>
          </cell>
          <cell r="E2577">
            <v>0</v>
          </cell>
          <cell r="F2577">
            <v>0</v>
          </cell>
          <cell r="G2577">
            <v>0</v>
          </cell>
          <cell r="H2577"/>
        </row>
        <row r="2578">
          <cell r="A2578">
            <v>0</v>
          </cell>
          <cell r="B2578">
            <v>0</v>
          </cell>
          <cell r="C2578">
            <v>0</v>
          </cell>
          <cell r="D2578">
            <v>0</v>
          </cell>
          <cell r="E2578">
            <v>0</v>
          </cell>
          <cell r="F2578">
            <v>0</v>
          </cell>
          <cell r="G2578">
            <v>0</v>
          </cell>
          <cell r="H2578"/>
        </row>
        <row r="2579">
          <cell r="A2579">
            <v>0</v>
          </cell>
          <cell r="B2579">
            <v>0</v>
          </cell>
          <cell r="C2579">
            <v>0</v>
          </cell>
          <cell r="D2579">
            <v>0</v>
          </cell>
          <cell r="E2579">
            <v>0</v>
          </cell>
          <cell r="F2579">
            <v>0</v>
          </cell>
          <cell r="G2579">
            <v>0</v>
          </cell>
          <cell r="H2579"/>
        </row>
        <row r="2580">
          <cell r="A2580">
            <v>0</v>
          </cell>
          <cell r="B2580">
            <v>0</v>
          </cell>
          <cell r="C2580">
            <v>0</v>
          </cell>
          <cell r="D2580">
            <v>0</v>
          </cell>
          <cell r="E2580">
            <v>0</v>
          </cell>
          <cell r="F2580">
            <v>0</v>
          </cell>
          <cell r="G2580">
            <v>0</v>
          </cell>
          <cell r="H2580"/>
        </row>
        <row r="2581">
          <cell r="A2581">
            <v>0</v>
          </cell>
          <cell r="B2581">
            <v>0</v>
          </cell>
          <cell r="C2581">
            <v>0</v>
          </cell>
          <cell r="D2581">
            <v>0</v>
          </cell>
          <cell r="E2581">
            <v>0</v>
          </cell>
          <cell r="F2581">
            <v>0</v>
          </cell>
          <cell r="G2581">
            <v>0</v>
          </cell>
          <cell r="H2581"/>
        </row>
        <row r="2582">
          <cell r="A2582">
            <v>0</v>
          </cell>
          <cell r="B2582">
            <v>0</v>
          </cell>
          <cell r="C2582">
            <v>0</v>
          </cell>
          <cell r="D2582">
            <v>0</v>
          </cell>
          <cell r="E2582">
            <v>0</v>
          </cell>
          <cell r="F2582">
            <v>0</v>
          </cell>
          <cell r="G2582">
            <v>0</v>
          </cell>
          <cell r="H2582"/>
        </row>
        <row r="2583">
          <cell r="A2583" t="str">
            <v xml:space="preserve">TOTAL CANTIDAD ITEM </v>
          </cell>
          <cell r="B2583">
            <v>0</v>
          </cell>
          <cell r="C2583">
            <v>0</v>
          </cell>
          <cell r="D2583">
            <v>0</v>
          </cell>
          <cell r="E2583">
            <v>0</v>
          </cell>
          <cell r="F2583">
            <v>0</v>
          </cell>
          <cell r="G2583">
            <v>0</v>
          </cell>
          <cell r="H2583"/>
        </row>
        <row r="2584">
          <cell r="A2584" t="str">
            <v>INSERTE PLANO, GRÁFICO O ESQUEMA AQUÍ</v>
          </cell>
          <cell r="B2584">
            <v>0</v>
          </cell>
          <cell r="C2584">
            <v>0</v>
          </cell>
          <cell r="D2584">
            <v>0</v>
          </cell>
          <cell r="E2584">
            <v>0</v>
          </cell>
          <cell r="F2584">
            <v>0</v>
          </cell>
          <cell r="G2584">
            <v>0</v>
          </cell>
          <cell r="H2584">
            <v>0</v>
          </cell>
        </row>
        <row r="2585">
          <cell r="A2585">
            <v>0</v>
          </cell>
          <cell r="B2585">
            <v>0</v>
          </cell>
          <cell r="C2585">
            <v>0</v>
          </cell>
          <cell r="D2585">
            <v>0</v>
          </cell>
          <cell r="E2585">
            <v>0</v>
          </cell>
          <cell r="F2585">
            <v>0</v>
          </cell>
          <cell r="G2585">
            <v>0</v>
          </cell>
          <cell r="H2585">
            <v>0</v>
          </cell>
        </row>
        <row r="2586">
          <cell r="A2586">
            <v>0</v>
          </cell>
          <cell r="B2586">
            <v>0</v>
          </cell>
          <cell r="C2586">
            <v>0</v>
          </cell>
          <cell r="D2586">
            <v>0</v>
          </cell>
          <cell r="E2586">
            <v>0</v>
          </cell>
          <cell r="F2586">
            <v>0</v>
          </cell>
          <cell r="G2586">
            <v>0</v>
          </cell>
          <cell r="H2586">
            <v>0</v>
          </cell>
        </row>
        <row r="2587">
          <cell r="A2587">
            <v>0</v>
          </cell>
          <cell r="B2587">
            <v>0</v>
          </cell>
          <cell r="C2587">
            <v>0</v>
          </cell>
          <cell r="D2587">
            <v>0</v>
          </cell>
          <cell r="E2587">
            <v>0</v>
          </cell>
          <cell r="F2587">
            <v>0</v>
          </cell>
          <cell r="G2587">
            <v>0</v>
          </cell>
          <cell r="H2587">
            <v>0</v>
          </cell>
        </row>
        <row r="2588">
          <cell r="A2588">
            <v>0</v>
          </cell>
          <cell r="B2588">
            <v>0</v>
          </cell>
          <cell r="C2588">
            <v>0</v>
          </cell>
          <cell r="D2588">
            <v>0</v>
          </cell>
          <cell r="E2588">
            <v>0</v>
          </cell>
          <cell r="F2588">
            <v>0</v>
          </cell>
          <cell r="G2588">
            <v>0</v>
          </cell>
          <cell r="H2588">
            <v>0</v>
          </cell>
        </row>
        <row r="2589">
          <cell r="A2589">
            <v>0</v>
          </cell>
          <cell r="B2589">
            <v>0</v>
          </cell>
          <cell r="C2589">
            <v>0</v>
          </cell>
          <cell r="D2589">
            <v>0</v>
          </cell>
          <cell r="E2589">
            <v>0</v>
          </cell>
          <cell r="F2589">
            <v>0</v>
          </cell>
          <cell r="G2589">
            <v>0</v>
          </cell>
          <cell r="H2589">
            <v>0</v>
          </cell>
        </row>
        <row r="2590">
          <cell r="A2590">
            <v>0</v>
          </cell>
          <cell r="B2590">
            <v>0</v>
          </cell>
          <cell r="C2590">
            <v>0</v>
          </cell>
          <cell r="D2590">
            <v>0</v>
          </cell>
          <cell r="E2590">
            <v>0</v>
          </cell>
          <cell r="F2590">
            <v>0</v>
          </cell>
          <cell r="G2590">
            <v>0</v>
          </cell>
          <cell r="H2590">
            <v>0</v>
          </cell>
        </row>
        <row r="2591">
          <cell r="A2591">
            <v>0</v>
          </cell>
          <cell r="B2591">
            <v>0</v>
          </cell>
          <cell r="C2591">
            <v>0</v>
          </cell>
          <cell r="D2591">
            <v>0</v>
          </cell>
          <cell r="E2591">
            <v>0</v>
          </cell>
          <cell r="F2591">
            <v>0</v>
          </cell>
          <cell r="G2591">
            <v>0</v>
          </cell>
          <cell r="H2591">
            <v>0</v>
          </cell>
        </row>
        <row r="2592">
          <cell r="A2592">
            <v>0</v>
          </cell>
          <cell r="B2592">
            <v>0</v>
          </cell>
          <cell r="C2592">
            <v>0</v>
          </cell>
          <cell r="D2592">
            <v>0</v>
          </cell>
          <cell r="E2592">
            <v>0</v>
          </cell>
          <cell r="F2592">
            <v>0</v>
          </cell>
          <cell r="G2592">
            <v>0</v>
          </cell>
          <cell r="H2592">
            <v>0</v>
          </cell>
        </row>
        <row r="2593">
          <cell r="A2593">
            <v>0</v>
          </cell>
          <cell r="B2593">
            <v>0</v>
          </cell>
          <cell r="C2593">
            <v>0</v>
          </cell>
          <cell r="D2593">
            <v>0</v>
          </cell>
          <cell r="E2593">
            <v>0</v>
          </cell>
          <cell r="F2593">
            <v>0</v>
          </cell>
          <cell r="G2593">
            <v>0</v>
          </cell>
          <cell r="H2593">
            <v>0</v>
          </cell>
        </row>
        <row r="2594">
          <cell r="A2594">
            <v>0</v>
          </cell>
          <cell r="B2594">
            <v>0</v>
          </cell>
          <cell r="C2594">
            <v>0</v>
          </cell>
          <cell r="D2594">
            <v>0</v>
          </cell>
          <cell r="E2594">
            <v>0</v>
          </cell>
          <cell r="F2594">
            <v>0</v>
          </cell>
          <cell r="G2594">
            <v>0</v>
          </cell>
          <cell r="H2594">
            <v>0</v>
          </cell>
        </row>
        <row r="2595">
          <cell r="A2595">
            <v>0</v>
          </cell>
          <cell r="B2595">
            <v>0</v>
          </cell>
          <cell r="C2595">
            <v>0</v>
          </cell>
          <cell r="D2595">
            <v>0</v>
          </cell>
          <cell r="E2595">
            <v>0</v>
          </cell>
          <cell r="F2595">
            <v>0</v>
          </cell>
          <cell r="G2595">
            <v>0</v>
          </cell>
          <cell r="H2595">
            <v>0</v>
          </cell>
        </row>
        <row r="2596">
          <cell r="A2596">
            <v>0</v>
          </cell>
          <cell r="B2596">
            <v>0</v>
          </cell>
          <cell r="C2596">
            <v>0</v>
          </cell>
          <cell r="D2596">
            <v>0</v>
          </cell>
          <cell r="E2596">
            <v>0</v>
          </cell>
          <cell r="F2596">
            <v>0</v>
          </cell>
          <cell r="G2596">
            <v>0</v>
          </cell>
          <cell r="H2596">
            <v>0</v>
          </cell>
        </row>
        <row r="2597">
          <cell r="A2597">
            <v>0</v>
          </cell>
          <cell r="B2597">
            <v>0</v>
          </cell>
          <cell r="C2597">
            <v>0</v>
          </cell>
          <cell r="D2597">
            <v>0</v>
          </cell>
          <cell r="E2597">
            <v>0</v>
          </cell>
          <cell r="F2597">
            <v>0</v>
          </cell>
          <cell r="G2597">
            <v>0</v>
          </cell>
          <cell r="H2597">
            <v>0</v>
          </cell>
        </row>
        <row r="2598">
          <cell r="A2598">
            <v>0</v>
          </cell>
          <cell r="B2598">
            <v>0</v>
          </cell>
          <cell r="C2598">
            <v>0</v>
          </cell>
          <cell r="D2598">
            <v>0</v>
          </cell>
          <cell r="E2598">
            <v>0</v>
          </cell>
          <cell r="F2598">
            <v>0</v>
          </cell>
          <cell r="G2598">
            <v>0</v>
          </cell>
          <cell r="H2598">
            <v>0</v>
          </cell>
        </row>
        <row r="2599">
          <cell r="A2599">
            <v>0</v>
          </cell>
          <cell r="B2599">
            <v>0</v>
          </cell>
          <cell r="C2599">
            <v>0</v>
          </cell>
          <cell r="D2599">
            <v>0</v>
          </cell>
          <cell r="E2599">
            <v>0</v>
          </cell>
          <cell r="F2599">
            <v>0</v>
          </cell>
          <cell r="G2599">
            <v>0</v>
          </cell>
          <cell r="H2599">
            <v>0</v>
          </cell>
        </row>
        <row r="2600">
          <cell r="A2600">
            <v>0</v>
          </cell>
          <cell r="B2600">
            <v>0</v>
          </cell>
          <cell r="C2600">
            <v>0</v>
          </cell>
          <cell r="D2600">
            <v>0</v>
          </cell>
          <cell r="E2600">
            <v>0</v>
          </cell>
          <cell r="F2600">
            <v>0</v>
          </cell>
          <cell r="G2600">
            <v>0</v>
          </cell>
          <cell r="H2600">
            <v>0</v>
          </cell>
        </row>
        <row r="2601">
          <cell r="A2601">
            <v>0</v>
          </cell>
          <cell r="B2601">
            <v>0</v>
          </cell>
          <cell r="C2601">
            <v>0</v>
          </cell>
          <cell r="D2601">
            <v>0</v>
          </cell>
          <cell r="E2601">
            <v>0</v>
          </cell>
          <cell r="F2601">
            <v>0</v>
          </cell>
          <cell r="G2601">
            <v>0</v>
          </cell>
          <cell r="H2601">
            <v>0</v>
          </cell>
        </row>
        <row r="2602">
          <cell r="A2602">
            <v>0</v>
          </cell>
          <cell r="B2602">
            <v>0</v>
          </cell>
          <cell r="C2602">
            <v>0</v>
          </cell>
          <cell r="D2602">
            <v>0</v>
          </cell>
          <cell r="E2602">
            <v>0</v>
          </cell>
          <cell r="F2602">
            <v>0</v>
          </cell>
          <cell r="G2602">
            <v>0</v>
          </cell>
          <cell r="H2602">
            <v>0</v>
          </cell>
        </row>
        <row r="2603">
          <cell r="A2603">
            <v>0</v>
          </cell>
          <cell r="B2603">
            <v>0</v>
          </cell>
          <cell r="C2603">
            <v>0</v>
          </cell>
          <cell r="D2603">
            <v>0</v>
          </cell>
          <cell r="E2603">
            <v>0</v>
          </cell>
          <cell r="F2603">
            <v>0</v>
          </cell>
          <cell r="G2603">
            <v>0</v>
          </cell>
          <cell r="H2603">
            <v>0</v>
          </cell>
        </row>
        <row r="2604">
          <cell r="A2604">
            <v>0</v>
          </cell>
          <cell r="C2604">
            <v>0</v>
          </cell>
          <cell r="D2604">
            <v>0</v>
          </cell>
          <cell r="E2604">
            <v>0</v>
          </cell>
          <cell r="F2604">
            <v>0</v>
          </cell>
          <cell r="G2604">
            <v>0</v>
          </cell>
        </row>
        <row r="2605">
          <cell r="A2605">
            <v>0</v>
          </cell>
          <cell r="C2605">
            <v>0</v>
          </cell>
          <cell r="D2605">
            <v>0</v>
          </cell>
          <cell r="E2605">
            <v>0</v>
          </cell>
          <cell r="F2605">
            <v>0</v>
          </cell>
          <cell r="G2605">
            <v>0</v>
          </cell>
        </row>
        <row r="2606">
          <cell r="A2606">
            <v>0</v>
          </cell>
          <cell r="B2606">
            <v>0</v>
          </cell>
          <cell r="C2606">
            <v>0</v>
          </cell>
          <cell r="D2606">
            <v>0</v>
          </cell>
          <cell r="E2606">
            <v>0</v>
          </cell>
          <cell r="F2606">
            <v>0</v>
          </cell>
          <cell r="G2606">
            <v>0</v>
          </cell>
        </row>
        <row r="2607">
          <cell r="A2607">
            <v>0</v>
          </cell>
          <cell r="B2607" t="str">
            <v>OVIDIO HURTADO MOSQUERA</v>
          </cell>
          <cell r="C2607">
            <v>0</v>
          </cell>
          <cell r="D2607">
            <v>0</v>
          </cell>
          <cell r="E2607">
            <v>0</v>
          </cell>
          <cell r="F2607">
            <v>0</v>
          </cell>
          <cell r="G2607">
            <v>0</v>
          </cell>
        </row>
        <row r="2608">
          <cell r="A2608">
            <v>0</v>
          </cell>
          <cell r="B2608" t="str">
            <v>Consultor</v>
          </cell>
          <cell r="C2608">
            <v>0</v>
          </cell>
          <cell r="D2608">
            <v>0</v>
          </cell>
          <cell r="E2608">
            <v>0</v>
          </cell>
          <cell r="F2608">
            <v>0</v>
          </cell>
          <cell r="G2608">
            <v>0</v>
          </cell>
        </row>
        <row r="2609">
          <cell r="A2609">
            <v>0</v>
          </cell>
          <cell r="B2609" t="str">
            <v>Consultor</v>
          </cell>
          <cell r="C2609">
            <v>0</v>
          </cell>
          <cell r="D2609">
            <v>0</v>
          </cell>
          <cell r="E2609">
            <v>0</v>
          </cell>
          <cell r="F2609">
            <v>0</v>
          </cell>
          <cell r="G2609">
            <v>0</v>
          </cell>
        </row>
        <row r="2610">
          <cell r="A2610">
            <v>0</v>
          </cell>
          <cell r="B2610" t="str">
            <v>M.P. 05202-260189 ANT</v>
          </cell>
          <cell r="C2610" t="str">
            <v>ITEM  - PÁGINA 2</v>
          </cell>
          <cell r="D2610">
            <v>0</v>
          </cell>
          <cell r="E2610">
            <v>0</v>
          </cell>
          <cell r="F2610">
            <v>0</v>
          </cell>
          <cell r="G2610">
            <v>0</v>
          </cell>
          <cell r="H2610">
            <v>0</v>
          </cell>
        </row>
        <row r="2611">
          <cell r="A2611" t="str">
            <v>DEPARTAMENTO DE ANTIOQUIA</v>
          </cell>
          <cell r="B2611">
            <v>0</v>
          </cell>
          <cell r="C2611">
            <v>0</v>
          </cell>
          <cell r="D2611">
            <v>0</v>
          </cell>
          <cell r="E2611">
            <v>0</v>
          </cell>
          <cell r="F2611">
            <v>0</v>
          </cell>
          <cell r="G2611">
            <v>0</v>
          </cell>
          <cell r="H2611">
            <v>0</v>
          </cell>
        </row>
        <row r="2612">
          <cell r="A2612" t="str">
            <v>MUNICIPIO DE SAN VICENTE FERRER</v>
          </cell>
          <cell r="B2612">
            <v>0</v>
          </cell>
          <cell r="C2612">
            <v>0</v>
          </cell>
          <cell r="D2612">
            <v>0</v>
          </cell>
          <cell r="E2612">
            <v>0</v>
          </cell>
          <cell r="F2612">
            <v>0</v>
          </cell>
          <cell r="G2612">
            <v>0</v>
          </cell>
          <cell r="H2612">
            <v>0</v>
          </cell>
        </row>
        <row r="2613">
          <cell r="A2613" t="str">
            <v>PROYECTO:  INTERVENCION DE CALLEJONES EN LA ZONA URBANA DEL MUNICIPIO SAN VICENTE FERRER_CALLEJÓN 01-COCIACA</v>
          </cell>
          <cell r="B2613">
            <v>0</v>
          </cell>
          <cell r="C2613">
            <v>0</v>
          </cell>
          <cell r="D2613">
            <v>0</v>
          </cell>
          <cell r="E2613">
            <v>0</v>
          </cell>
          <cell r="F2613">
            <v>0</v>
          </cell>
          <cell r="G2613">
            <v>0</v>
          </cell>
          <cell r="H2613">
            <v>0</v>
          </cell>
        </row>
        <row r="2614">
          <cell r="A2614">
            <v>0</v>
          </cell>
          <cell r="C2614">
            <v>0</v>
          </cell>
          <cell r="D2614">
            <v>0</v>
          </cell>
          <cell r="E2614">
            <v>0</v>
          </cell>
          <cell r="F2614">
            <v>0</v>
          </cell>
          <cell r="G2614">
            <v>0</v>
          </cell>
          <cell r="H2614">
            <v>0</v>
          </cell>
        </row>
        <row r="2615">
          <cell r="A2615" t="str">
            <v>MEMORIAS DE OBRA</v>
          </cell>
          <cell r="B2615">
            <v>0</v>
          </cell>
          <cell r="C2615">
            <v>0</v>
          </cell>
          <cell r="D2615">
            <v>0</v>
          </cell>
          <cell r="E2615">
            <v>0</v>
          </cell>
          <cell r="F2615">
            <v>0</v>
          </cell>
          <cell r="G2615">
            <v>0</v>
          </cell>
          <cell r="H2615">
            <v>0</v>
          </cell>
        </row>
        <row r="2617">
          <cell r="A2617" t="str">
            <v>ITEM</v>
          </cell>
          <cell r="B2617" t="str">
            <v>DESCRIPCIÓN</v>
          </cell>
          <cell r="C2617">
            <v>0</v>
          </cell>
          <cell r="D2617">
            <v>0</v>
          </cell>
          <cell r="E2617">
            <v>0</v>
          </cell>
          <cell r="F2617">
            <v>0</v>
          </cell>
          <cell r="G2617" t="str">
            <v>UNIDAD</v>
          </cell>
          <cell r="H2617" t="str">
            <v>CANTIDAD</v>
          </cell>
        </row>
        <row r="2618">
          <cell r="A2618">
            <v>0</v>
          </cell>
          <cell r="B2618"/>
          <cell r="C2618">
            <v>0</v>
          </cell>
          <cell r="D2618">
            <v>0</v>
          </cell>
          <cell r="E2618">
            <v>0</v>
          </cell>
          <cell r="F2618">
            <v>0</v>
          </cell>
          <cell r="G2618"/>
          <cell r="H2618"/>
        </row>
        <row r="2619">
          <cell r="A2619">
            <v>0</v>
          </cell>
          <cell r="B2619">
            <v>0</v>
          </cell>
          <cell r="C2619">
            <v>0</v>
          </cell>
          <cell r="D2619">
            <v>0</v>
          </cell>
          <cell r="E2619">
            <v>0</v>
          </cell>
          <cell r="F2619">
            <v>0</v>
          </cell>
          <cell r="G2619">
            <v>0</v>
          </cell>
        </row>
        <row r="2620">
          <cell r="A2620" t="str">
            <v>DETALLE</v>
          </cell>
          <cell r="B2620">
            <v>0</v>
          </cell>
          <cell r="C2620" t="str">
            <v>FACTOR</v>
          </cell>
          <cell r="D2620" t="str">
            <v>CANTIDAD</v>
          </cell>
          <cell r="E2620" t="str">
            <v>A (ML)</v>
          </cell>
          <cell r="F2620" t="str">
            <v>B (M2)</v>
          </cell>
          <cell r="G2620" t="str">
            <v>C (M3)</v>
          </cell>
          <cell r="H2620" t="str">
            <v>TOTAL</v>
          </cell>
        </row>
        <row r="2621">
          <cell r="A2621">
            <v>0</v>
          </cell>
          <cell r="B2621">
            <v>0</v>
          </cell>
          <cell r="C2621">
            <v>0</v>
          </cell>
          <cell r="D2621">
            <v>0</v>
          </cell>
          <cell r="E2621">
            <v>0</v>
          </cell>
          <cell r="F2621">
            <v>0</v>
          </cell>
          <cell r="G2621">
            <v>0</v>
          </cell>
          <cell r="H2621"/>
        </row>
        <row r="2622">
          <cell r="A2622">
            <v>0</v>
          </cell>
          <cell r="B2622">
            <v>0</v>
          </cell>
          <cell r="C2622">
            <v>0</v>
          </cell>
          <cell r="D2622">
            <v>0</v>
          </cell>
          <cell r="E2622">
            <v>0</v>
          </cell>
          <cell r="F2622">
            <v>0</v>
          </cell>
          <cell r="G2622">
            <v>0</v>
          </cell>
          <cell r="H2622"/>
        </row>
        <row r="2623">
          <cell r="A2623">
            <v>0</v>
          </cell>
          <cell r="B2623">
            <v>0</v>
          </cell>
          <cell r="C2623">
            <v>0</v>
          </cell>
          <cell r="D2623">
            <v>0</v>
          </cell>
          <cell r="E2623">
            <v>0</v>
          </cell>
          <cell r="F2623">
            <v>0</v>
          </cell>
          <cell r="G2623">
            <v>0</v>
          </cell>
          <cell r="H2623"/>
        </row>
        <row r="2624">
          <cell r="A2624">
            <v>0</v>
          </cell>
          <cell r="B2624">
            <v>0</v>
          </cell>
          <cell r="C2624">
            <v>0</v>
          </cell>
          <cell r="D2624">
            <v>0</v>
          </cell>
          <cell r="E2624">
            <v>0</v>
          </cell>
          <cell r="F2624">
            <v>0</v>
          </cell>
          <cell r="G2624">
            <v>0</v>
          </cell>
          <cell r="H2624"/>
        </row>
        <row r="2625">
          <cell r="A2625">
            <v>0</v>
          </cell>
          <cell r="B2625">
            <v>0</v>
          </cell>
          <cell r="C2625">
            <v>0</v>
          </cell>
          <cell r="D2625">
            <v>0</v>
          </cell>
          <cell r="E2625">
            <v>0</v>
          </cell>
          <cell r="F2625">
            <v>0</v>
          </cell>
          <cell r="G2625">
            <v>0</v>
          </cell>
          <cell r="H2625"/>
        </row>
        <row r="2626">
          <cell r="A2626">
            <v>0</v>
          </cell>
          <cell r="B2626">
            <v>0</v>
          </cell>
          <cell r="C2626">
            <v>0</v>
          </cell>
          <cell r="D2626">
            <v>0</v>
          </cell>
          <cell r="E2626">
            <v>0</v>
          </cell>
          <cell r="F2626">
            <v>0</v>
          </cell>
          <cell r="G2626">
            <v>0</v>
          </cell>
          <cell r="H2626"/>
        </row>
        <row r="2627">
          <cell r="A2627">
            <v>0</v>
          </cell>
          <cell r="B2627">
            <v>0</v>
          </cell>
          <cell r="C2627">
            <v>0</v>
          </cell>
          <cell r="D2627">
            <v>0</v>
          </cell>
          <cell r="E2627">
            <v>0</v>
          </cell>
          <cell r="F2627">
            <v>0</v>
          </cell>
          <cell r="G2627">
            <v>0</v>
          </cell>
          <cell r="H2627"/>
        </row>
        <row r="2628">
          <cell r="A2628">
            <v>0</v>
          </cell>
          <cell r="B2628">
            <v>0</v>
          </cell>
          <cell r="C2628">
            <v>0</v>
          </cell>
          <cell r="D2628">
            <v>0</v>
          </cell>
          <cell r="E2628">
            <v>0</v>
          </cell>
          <cell r="F2628">
            <v>0</v>
          </cell>
          <cell r="G2628">
            <v>0</v>
          </cell>
          <cell r="H2628"/>
        </row>
        <row r="2629">
          <cell r="A2629">
            <v>0</v>
          </cell>
          <cell r="B2629">
            <v>0</v>
          </cell>
          <cell r="C2629">
            <v>0</v>
          </cell>
          <cell r="D2629">
            <v>0</v>
          </cell>
          <cell r="E2629">
            <v>0</v>
          </cell>
          <cell r="F2629">
            <v>0</v>
          </cell>
          <cell r="G2629">
            <v>0</v>
          </cell>
          <cell r="H2629"/>
        </row>
        <row r="2630">
          <cell r="A2630">
            <v>0</v>
          </cell>
          <cell r="B2630">
            <v>0</v>
          </cell>
          <cell r="C2630">
            <v>0</v>
          </cell>
          <cell r="D2630">
            <v>0</v>
          </cell>
          <cell r="E2630">
            <v>0</v>
          </cell>
          <cell r="F2630">
            <v>0</v>
          </cell>
          <cell r="G2630">
            <v>0</v>
          </cell>
          <cell r="H2630"/>
        </row>
        <row r="2631">
          <cell r="A2631">
            <v>0</v>
          </cell>
          <cell r="B2631">
            <v>0</v>
          </cell>
          <cell r="C2631">
            <v>0</v>
          </cell>
          <cell r="D2631">
            <v>0</v>
          </cell>
          <cell r="E2631">
            <v>0</v>
          </cell>
          <cell r="F2631">
            <v>0</v>
          </cell>
          <cell r="G2631">
            <v>0</v>
          </cell>
          <cell r="H2631"/>
        </row>
        <row r="2632">
          <cell r="A2632">
            <v>0</v>
          </cell>
          <cell r="B2632">
            <v>0</v>
          </cell>
          <cell r="C2632">
            <v>0</v>
          </cell>
          <cell r="D2632">
            <v>0</v>
          </cell>
          <cell r="E2632">
            <v>0</v>
          </cell>
          <cell r="F2632">
            <v>0</v>
          </cell>
          <cell r="G2632">
            <v>0</v>
          </cell>
          <cell r="H2632"/>
        </row>
        <row r="2633">
          <cell r="A2633">
            <v>0</v>
          </cell>
          <cell r="B2633">
            <v>0</v>
          </cell>
          <cell r="C2633">
            <v>0</v>
          </cell>
          <cell r="D2633">
            <v>0</v>
          </cell>
          <cell r="E2633">
            <v>0</v>
          </cell>
          <cell r="F2633">
            <v>0</v>
          </cell>
          <cell r="G2633">
            <v>0</v>
          </cell>
          <cell r="H2633"/>
        </row>
        <row r="2634">
          <cell r="A2634">
            <v>0</v>
          </cell>
          <cell r="B2634">
            <v>0</v>
          </cell>
          <cell r="C2634">
            <v>0</v>
          </cell>
          <cell r="D2634">
            <v>0</v>
          </cell>
          <cell r="E2634">
            <v>0</v>
          </cell>
          <cell r="F2634">
            <v>0</v>
          </cell>
          <cell r="G2634">
            <v>0</v>
          </cell>
          <cell r="H2634"/>
        </row>
        <row r="2635">
          <cell r="A2635">
            <v>0</v>
          </cell>
          <cell r="B2635">
            <v>0</v>
          </cell>
          <cell r="C2635">
            <v>0</v>
          </cell>
          <cell r="D2635">
            <v>0</v>
          </cell>
          <cell r="E2635">
            <v>0</v>
          </cell>
          <cell r="F2635">
            <v>0</v>
          </cell>
          <cell r="G2635">
            <v>0</v>
          </cell>
          <cell r="H2635"/>
        </row>
        <row r="2636">
          <cell r="A2636">
            <v>0</v>
          </cell>
          <cell r="B2636">
            <v>0</v>
          </cell>
          <cell r="C2636">
            <v>0</v>
          </cell>
          <cell r="D2636">
            <v>0</v>
          </cell>
          <cell r="E2636">
            <v>0</v>
          </cell>
          <cell r="F2636">
            <v>0</v>
          </cell>
          <cell r="G2636">
            <v>0</v>
          </cell>
          <cell r="H2636"/>
        </row>
        <row r="2637">
          <cell r="A2637">
            <v>0</v>
          </cell>
          <cell r="B2637">
            <v>0</v>
          </cell>
          <cell r="C2637">
            <v>0</v>
          </cell>
          <cell r="D2637">
            <v>0</v>
          </cell>
          <cell r="E2637">
            <v>0</v>
          </cell>
          <cell r="F2637">
            <v>0</v>
          </cell>
          <cell r="G2637">
            <v>0</v>
          </cell>
          <cell r="H2637"/>
        </row>
        <row r="2638">
          <cell r="A2638">
            <v>0</v>
          </cell>
          <cell r="B2638">
            <v>0</v>
          </cell>
          <cell r="C2638">
            <v>0</v>
          </cell>
          <cell r="D2638">
            <v>0</v>
          </cell>
          <cell r="E2638">
            <v>0</v>
          </cell>
          <cell r="F2638">
            <v>0</v>
          </cell>
          <cell r="G2638">
            <v>0</v>
          </cell>
          <cell r="H2638"/>
        </row>
        <row r="2639">
          <cell r="A2639">
            <v>0</v>
          </cell>
          <cell r="B2639">
            <v>0</v>
          </cell>
          <cell r="C2639">
            <v>0</v>
          </cell>
          <cell r="D2639">
            <v>0</v>
          </cell>
          <cell r="E2639">
            <v>0</v>
          </cell>
          <cell r="F2639">
            <v>0</v>
          </cell>
          <cell r="G2639">
            <v>0</v>
          </cell>
          <cell r="H2639"/>
        </row>
        <row r="2640">
          <cell r="A2640">
            <v>0</v>
          </cell>
          <cell r="B2640">
            <v>0</v>
          </cell>
          <cell r="C2640">
            <v>0</v>
          </cell>
          <cell r="D2640">
            <v>0</v>
          </cell>
          <cell r="E2640">
            <v>0</v>
          </cell>
          <cell r="F2640">
            <v>0</v>
          </cell>
          <cell r="G2640">
            <v>0</v>
          </cell>
          <cell r="H2640"/>
        </row>
        <row r="2641">
          <cell r="A2641">
            <v>0</v>
          </cell>
          <cell r="B2641">
            <v>0</v>
          </cell>
          <cell r="C2641">
            <v>0</v>
          </cell>
          <cell r="D2641">
            <v>0</v>
          </cell>
          <cell r="E2641">
            <v>0</v>
          </cell>
          <cell r="F2641">
            <v>0</v>
          </cell>
          <cell r="G2641">
            <v>0</v>
          </cell>
          <cell r="H2641"/>
        </row>
        <row r="2642">
          <cell r="A2642">
            <v>0</v>
          </cell>
          <cell r="B2642">
            <v>0</v>
          </cell>
          <cell r="C2642">
            <v>0</v>
          </cell>
          <cell r="D2642">
            <v>0</v>
          </cell>
          <cell r="E2642">
            <v>0</v>
          </cell>
          <cell r="F2642">
            <v>0</v>
          </cell>
          <cell r="G2642">
            <v>0</v>
          </cell>
          <cell r="H2642"/>
        </row>
        <row r="2643">
          <cell r="A2643">
            <v>0</v>
          </cell>
          <cell r="B2643">
            <v>0</v>
          </cell>
          <cell r="C2643">
            <v>0</v>
          </cell>
          <cell r="D2643">
            <v>0</v>
          </cell>
          <cell r="E2643">
            <v>0</v>
          </cell>
          <cell r="F2643">
            <v>0</v>
          </cell>
          <cell r="G2643">
            <v>0</v>
          </cell>
          <cell r="H2643"/>
        </row>
        <row r="2644">
          <cell r="A2644">
            <v>0</v>
          </cell>
          <cell r="B2644">
            <v>0</v>
          </cell>
          <cell r="C2644">
            <v>0</v>
          </cell>
          <cell r="D2644">
            <v>0</v>
          </cell>
          <cell r="E2644">
            <v>0</v>
          </cell>
          <cell r="F2644">
            <v>0</v>
          </cell>
          <cell r="G2644">
            <v>0</v>
          </cell>
          <cell r="H2644"/>
        </row>
        <row r="2645">
          <cell r="A2645">
            <v>0</v>
          </cell>
          <cell r="B2645">
            <v>0</v>
          </cell>
          <cell r="C2645">
            <v>0</v>
          </cell>
          <cell r="D2645">
            <v>0</v>
          </cell>
          <cell r="E2645">
            <v>0</v>
          </cell>
          <cell r="F2645">
            <v>0</v>
          </cell>
          <cell r="G2645">
            <v>0</v>
          </cell>
          <cell r="H2645"/>
        </row>
        <row r="2646">
          <cell r="A2646">
            <v>0</v>
          </cell>
          <cell r="B2646">
            <v>0</v>
          </cell>
          <cell r="C2646">
            <v>0</v>
          </cell>
          <cell r="D2646">
            <v>0</v>
          </cell>
          <cell r="E2646">
            <v>0</v>
          </cell>
          <cell r="F2646">
            <v>0</v>
          </cell>
          <cell r="G2646">
            <v>0</v>
          </cell>
          <cell r="H2646"/>
        </row>
        <row r="2647">
          <cell r="A2647">
            <v>0</v>
          </cell>
          <cell r="B2647">
            <v>0</v>
          </cell>
          <cell r="C2647">
            <v>0</v>
          </cell>
          <cell r="D2647">
            <v>0</v>
          </cell>
          <cell r="E2647">
            <v>0</v>
          </cell>
          <cell r="F2647">
            <v>0</v>
          </cell>
          <cell r="G2647">
            <v>0</v>
          </cell>
          <cell r="H2647"/>
        </row>
        <row r="2648">
          <cell r="A2648">
            <v>0</v>
          </cell>
          <cell r="B2648">
            <v>0</v>
          </cell>
          <cell r="C2648">
            <v>0</v>
          </cell>
          <cell r="D2648">
            <v>0</v>
          </cell>
          <cell r="E2648">
            <v>0</v>
          </cell>
          <cell r="F2648">
            <v>0</v>
          </cell>
          <cell r="G2648">
            <v>0</v>
          </cell>
          <cell r="H2648"/>
        </row>
        <row r="2649">
          <cell r="A2649">
            <v>0</v>
          </cell>
          <cell r="B2649">
            <v>0</v>
          </cell>
          <cell r="C2649">
            <v>0</v>
          </cell>
          <cell r="D2649">
            <v>0</v>
          </cell>
          <cell r="E2649">
            <v>0</v>
          </cell>
          <cell r="F2649">
            <v>0</v>
          </cell>
          <cell r="G2649">
            <v>0</v>
          </cell>
          <cell r="H2649"/>
        </row>
        <row r="2650">
          <cell r="A2650">
            <v>0</v>
          </cell>
          <cell r="B2650">
            <v>0</v>
          </cell>
          <cell r="C2650">
            <v>0</v>
          </cell>
          <cell r="D2650">
            <v>0</v>
          </cell>
          <cell r="E2650">
            <v>0</v>
          </cell>
          <cell r="F2650">
            <v>0</v>
          </cell>
          <cell r="G2650">
            <v>0</v>
          </cell>
          <cell r="H2650"/>
        </row>
        <row r="2651">
          <cell r="A2651">
            <v>0</v>
          </cell>
          <cell r="B2651">
            <v>0</v>
          </cell>
          <cell r="C2651">
            <v>0</v>
          </cell>
          <cell r="D2651">
            <v>0</v>
          </cell>
          <cell r="E2651">
            <v>0</v>
          </cell>
          <cell r="F2651">
            <v>0</v>
          </cell>
          <cell r="G2651">
            <v>0</v>
          </cell>
          <cell r="H2651"/>
        </row>
        <row r="2652">
          <cell r="A2652" t="str">
            <v>ITEM  - PÁGINA 1</v>
          </cell>
          <cell r="B2652">
            <v>0</v>
          </cell>
          <cell r="C2652">
            <v>0</v>
          </cell>
          <cell r="D2652">
            <v>0</v>
          </cell>
          <cell r="E2652">
            <v>0</v>
          </cell>
          <cell r="F2652">
            <v>0</v>
          </cell>
          <cell r="G2652">
            <v>0</v>
          </cell>
          <cell r="H2652">
            <v>0</v>
          </cell>
        </row>
        <row r="2653">
          <cell r="A2653">
            <v>0</v>
          </cell>
          <cell r="B2653">
            <v>0</v>
          </cell>
          <cell r="C2653">
            <v>0</v>
          </cell>
          <cell r="D2653">
            <v>0</v>
          </cell>
          <cell r="E2653">
            <v>0</v>
          </cell>
          <cell r="F2653">
            <v>0</v>
          </cell>
          <cell r="G2653">
            <v>0</v>
          </cell>
          <cell r="H2653"/>
        </row>
        <row r="2654">
          <cell r="A2654">
            <v>0</v>
          </cell>
          <cell r="B2654">
            <v>0</v>
          </cell>
          <cell r="C2654">
            <v>0</v>
          </cell>
          <cell r="D2654">
            <v>0</v>
          </cell>
          <cell r="E2654">
            <v>0</v>
          </cell>
          <cell r="F2654">
            <v>0</v>
          </cell>
          <cell r="G2654">
            <v>0</v>
          </cell>
          <cell r="H2654"/>
        </row>
        <row r="2655">
          <cell r="A2655">
            <v>0</v>
          </cell>
          <cell r="B2655">
            <v>0</v>
          </cell>
          <cell r="C2655">
            <v>0</v>
          </cell>
          <cell r="D2655">
            <v>0</v>
          </cell>
          <cell r="E2655">
            <v>0</v>
          </cell>
          <cell r="F2655">
            <v>0</v>
          </cell>
          <cell r="G2655">
            <v>0</v>
          </cell>
          <cell r="H2655"/>
        </row>
        <row r="2656">
          <cell r="A2656">
            <v>0</v>
          </cell>
          <cell r="B2656">
            <v>0</v>
          </cell>
          <cell r="C2656">
            <v>0</v>
          </cell>
          <cell r="D2656">
            <v>0</v>
          </cell>
          <cell r="E2656">
            <v>0</v>
          </cell>
          <cell r="F2656">
            <v>0</v>
          </cell>
          <cell r="G2656">
            <v>0</v>
          </cell>
          <cell r="H2656"/>
        </row>
        <row r="2657">
          <cell r="A2657">
            <v>0</v>
          </cell>
          <cell r="B2657">
            <v>0</v>
          </cell>
          <cell r="C2657">
            <v>0</v>
          </cell>
          <cell r="D2657">
            <v>0</v>
          </cell>
          <cell r="E2657">
            <v>0</v>
          </cell>
          <cell r="F2657">
            <v>0</v>
          </cell>
          <cell r="G2657">
            <v>0</v>
          </cell>
          <cell r="H2657"/>
        </row>
        <row r="2658">
          <cell r="A2658">
            <v>0</v>
          </cell>
          <cell r="B2658">
            <v>0</v>
          </cell>
          <cell r="C2658">
            <v>0</v>
          </cell>
          <cell r="D2658">
            <v>0</v>
          </cell>
          <cell r="E2658">
            <v>0</v>
          </cell>
          <cell r="F2658">
            <v>0</v>
          </cell>
          <cell r="G2658">
            <v>0</v>
          </cell>
          <cell r="H2658"/>
        </row>
        <row r="2659">
          <cell r="A2659">
            <v>0</v>
          </cell>
          <cell r="B2659">
            <v>0</v>
          </cell>
          <cell r="C2659">
            <v>0</v>
          </cell>
          <cell r="D2659">
            <v>0</v>
          </cell>
          <cell r="E2659">
            <v>0</v>
          </cell>
          <cell r="F2659">
            <v>0</v>
          </cell>
          <cell r="G2659">
            <v>0</v>
          </cell>
          <cell r="H2659"/>
        </row>
        <row r="2660">
          <cell r="A2660">
            <v>0</v>
          </cell>
          <cell r="B2660">
            <v>0</v>
          </cell>
          <cell r="C2660">
            <v>0</v>
          </cell>
          <cell r="D2660">
            <v>0</v>
          </cell>
          <cell r="E2660">
            <v>0</v>
          </cell>
          <cell r="F2660">
            <v>0</v>
          </cell>
          <cell r="G2660">
            <v>0</v>
          </cell>
          <cell r="H2660"/>
        </row>
        <row r="2661">
          <cell r="A2661">
            <v>0</v>
          </cell>
          <cell r="B2661">
            <v>0</v>
          </cell>
          <cell r="C2661">
            <v>0</v>
          </cell>
          <cell r="D2661">
            <v>0</v>
          </cell>
          <cell r="E2661">
            <v>0</v>
          </cell>
          <cell r="F2661">
            <v>0</v>
          </cell>
          <cell r="G2661">
            <v>0</v>
          </cell>
          <cell r="H2661"/>
        </row>
        <row r="2662">
          <cell r="A2662">
            <v>0</v>
          </cell>
          <cell r="B2662">
            <v>0</v>
          </cell>
          <cell r="C2662">
            <v>0</v>
          </cell>
          <cell r="D2662">
            <v>0</v>
          </cell>
          <cell r="E2662">
            <v>0</v>
          </cell>
          <cell r="F2662">
            <v>0</v>
          </cell>
          <cell r="G2662">
            <v>0</v>
          </cell>
          <cell r="H2662"/>
        </row>
        <row r="2663">
          <cell r="A2663">
            <v>0</v>
          </cell>
          <cell r="B2663">
            <v>0</v>
          </cell>
          <cell r="C2663">
            <v>0</v>
          </cell>
          <cell r="D2663">
            <v>0</v>
          </cell>
          <cell r="E2663">
            <v>0</v>
          </cell>
          <cell r="F2663">
            <v>0</v>
          </cell>
          <cell r="G2663">
            <v>0</v>
          </cell>
          <cell r="H2663"/>
        </row>
        <row r="2664">
          <cell r="A2664">
            <v>0</v>
          </cell>
          <cell r="B2664">
            <v>0</v>
          </cell>
          <cell r="C2664">
            <v>0</v>
          </cell>
          <cell r="D2664">
            <v>0</v>
          </cell>
          <cell r="E2664">
            <v>0</v>
          </cell>
          <cell r="F2664">
            <v>0</v>
          </cell>
          <cell r="G2664">
            <v>0</v>
          </cell>
          <cell r="H2664"/>
        </row>
        <row r="2665">
          <cell r="A2665">
            <v>0</v>
          </cell>
          <cell r="B2665">
            <v>0</v>
          </cell>
          <cell r="C2665">
            <v>0</v>
          </cell>
          <cell r="D2665">
            <v>0</v>
          </cell>
          <cell r="E2665">
            <v>0</v>
          </cell>
          <cell r="F2665">
            <v>0</v>
          </cell>
          <cell r="G2665">
            <v>0</v>
          </cell>
          <cell r="H2665"/>
        </row>
        <row r="2666">
          <cell r="A2666">
            <v>0</v>
          </cell>
          <cell r="B2666">
            <v>0</v>
          </cell>
          <cell r="C2666">
            <v>0</v>
          </cell>
          <cell r="D2666">
            <v>0</v>
          </cell>
          <cell r="E2666">
            <v>0</v>
          </cell>
          <cell r="F2666">
            <v>0</v>
          </cell>
          <cell r="G2666">
            <v>0</v>
          </cell>
          <cell r="H2666"/>
        </row>
        <row r="2667">
          <cell r="A2667">
            <v>0</v>
          </cell>
          <cell r="B2667">
            <v>0</v>
          </cell>
          <cell r="C2667">
            <v>0</v>
          </cell>
          <cell r="D2667">
            <v>0</v>
          </cell>
          <cell r="E2667">
            <v>0</v>
          </cell>
          <cell r="F2667">
            <v>0</v>
          </cell>
          <cell r="G2667">
            <v>0</v>
          </cell>
          <cell r="H2667"/>
        </row>
        <row r="2668">
          <cell r="A2668">
            <v>0</v>
          </cell>
          <cell r="B2668">
            <v>0</v>
          </cell>
          <cell r="C2668">
            <v>0</v>
          </cell>
          <cell r="D2668">
            <v>0</v>
          </cell>
          <cell r="E2668">
            <v>0</v>
          </cell>
          <cell r="F2668">
            <v>0</v>
          </cell>
          <cell r="G2668">
            <v>0</v>
          </cell>
          <cell r="H2668"/>
        </row>
        <row r="2669">
          <cell r="A2669">
            <v>0</v>
          </cell>
          <cell r="B2669">
            <v>0</v>
          </cell>
          <cell r="C2669">
            <v>0</v>
          </cell>
          <cell r="D2669">
            <v>0</v>
          </cell>
          <cell r="E2669">
            <v>0</v>
          </cell>
          <cell r="F2669">
            <v>0</v>
          </cell>
          <cell r="G2669">
            <v>0</v>
          </cell>
          <cell r="H2669"/>
        </row>
        <row r="2670">
          <cell r="A2670" t="str">
            <v xml:space="preserve">TOTAL CANTIDAD ITEM </v>
          </cell>
          <cell r="B2670">
            <v>0</v>
          </cell>
          <cell r="C2670">
            <v>0</v>
          </cell>
          <cell r="D2670">
            <v>0</v>
          </cell>
          <cell r="E2670">
            <v>0</v>
          </cell>
          <cell r="F2670">
            <v>0</v>
          </cell>
          <cell r="G2670">
            <v>0</v>
          </cell>
          <cell r="H2670"/>
        </row>
        <row r="2671">
          <cell r="A2671" t="str">
            <v>INSERTE PLANO, GRÁFICO O ESQUEMA AQUÍ</v>
          </cell>
          <cell r="B2671">
            <v>0</v>
          </cell>
          <cell r="C2671">
            <v>0</v>
          </cell>
          <cell r="D2671">
            <v>0</v>
          </cell>
          <cell r="E2671">
            <v>0</v>
          </cell>
          <cell r="F2671">
            <v>0</v>
          </cell>
          <cell r="G2671">
            <v>0</v>
          </cell>
          <cell r="H2671">
            <v>0</v>
          </cell>
        </row>
        <row r="2672">
          <cell r="A2672">
            <v>0</v>
          </cell>
          <cell r="B2672">
            <v>0</v>
          </cell>
          <cell r="C2672">
            <v>0</v>
          </cell>
          <cell r="D2672">
            <v>0</v>
          </cell>
          <cell r="E2672">
            <v>0</v>
          </cell>
          <cell r="F2672">
            <v>0</v>
          </cell>
          <cell r="G2672">
            <v>0</v>
          </cell>
          <cell r="H2672">
            <v>0</v>
          </cell>
        </row>
        <row r="2673">
          <cell r="A2673">
            <v>0</v>
          </cell>
          <cell r="B2673">
            <v>0</v>
          </cell>
          <cell r="C2673">
            <v>0</v>
          </cell>
          <cell r="D2673">
            <v>0</v>
          </cell>
          <cell r="E2673">
            <v>0</v>
          </cell>
          <cell r="F2673">
            <v>0</v>
          </cell>
          <cell r="G2673">
            <v>0</v>
          </cell>
          <cell r="H2673">
            <v>0</v>
          </cell>
        </row>
        <row r="2674">
          <cell r="A2674">
            <v>0</v>
          </cell>
          <cell r="B2674">
            <v>0</v>
          </cell>
          <cell r="C2674">
            <v>0</v>
          </cell>
          <cell r="D2674">
            <v>0</v>
          </cell>
          <cell r="E2674">
            <v>0</v>
          </cell>
          <cell r="F2674">
            <v>0</v>
          </cell>
          <cell r="G2674">
            <v>0</v>
          </cell>
          <cell r="H2674">
            <v>0</v>
          </cell>
        </row>
        <row r="2675">
          <cell r="A2675">
            <v>0</v>
          </cell>
          <cell r="B2675">
            <v>0</v>
          </cell>
          <cell r="C2675">
            <v>0</v>
          </cell>
          <cell r="D2675">
            <v>0</v>
          </cell>
          <cell r="E2675">
            <v>0</v>
          </cell>
          <cell r="F2675">
            <v>0</v>
          </cell>
          <cell r="G2675">
            <v>0</v>
          </cell>
          <cell r="H2675">
            <v>0</v>
          </cell>
        </row>
        <row r="2676">
          <cell r="A2676">
            <v>0</v>
          </cell>
          <cell r="B2676">
            <v>0</v>
          </cell>
          <cell r="C2676">
            <v>0</v>
          </cell>
          <cell r="D2676">
            <v>0</v>
          </cell>
          <cell r="E2676">
            <v>0</v>
          </cell>
          <cell r="F2676">
            <v>0</v>
          </cell>
          <cell r="G2676">
            <v>0</v>
          </cell>
          <cell r="H2676">
            <v>0</v>
          </cell>
        </row>
        <row r="2677">
          <cell r="A2677">
            <v>0</v>
          </cell>
          <cell r="B2677">
            <v>0</v>
          </cell>
          <cell r="C2677">
            <v>0</v>
          </cell>
          <cell r="D2677">
            <v>0</v>
          </cell>
          <cell r="E2677">
            <v>0</v>
          </cell>
          <cell r="F2677">
            <v>0</v>
          </cell>
          <cell r="G2677">
            <v>0</v>
          </cell>
          <cell r="H2677">
            <v>0</v>
          </cell>
        </row>
        <row r="2678">
          <cell r="A2678">
            <v>0</v>
          </cell>
          <cell r="B2678">
            <v>0</v>
          </cell>
          <cell r="C2678">
            <v>0</v>
          </cell>
          <cell r="D2678">
            <v>0</v>
          </cell>
          <cell r="E2678">
            <v>0</v>
          </cell>
          <cell r="F2678">
            <v>0</v>
          </cell>
          <cell r="G2678">
            <v>0</v>
          </cell>
          <cell r="H2678">
            <v>0</v>
          </cell>
        </row>
        <row r="2679">
          <cell r="A2679">
            <v>0</v>
          </cell>
          <cell r="B2679">
            <v>0</v>
          </cell>
          <cell r="C2679">
            <v>0</v>
          </cell>
          <cell r="D2679">
            <v>0</v>
          </cell>
          <cell r="E2679">
            <v>0</v>
          </cell>
          <cell r="F2679">
            <v>0</v>
          </cell>
          <cell r="G2679">
            <v>0</v>
          </cell>
          <cell r="H2679">
            <v>0</v>
          </cell>
        </row>
        <row r="2680">
          <cell r="A2680">
            <v>0</v>
          </cell>
          <cell r="B2680">
            <v>0</v>
          </cell>
          <cell r="C2680">
            <v>0</v>
          </cell>
          <cell r="D2680">
            <v>0</v>
          </cell>
          <cell r="E2680">
            <v>0</v>
          </cell>
          <cell r="F2680">
            <v>0</v>
          </cell>
          <cell r="G2680">
            <v>0</v>
          </cell>
          <cell r="H2680">
            <v>0</v>
          </cell>
        </row>
        <row r="2681">
          <cell r="A2681">
            <v>0</v>
          </cell>
          <cell r="B2681">
            <v>0</v>
          </cell>
          <cell r="C2681">
            <v>0</v>
          </cell>
          <cell r="D2681">
            <v>0</v>
          </cell>
          <cell r="E2681">
            <v>0</v>
          </cell>
          <cell r="F2681">
            <v>0</v>
          </cell>
          <cell r="G2681">
            <v>0</v>
          </cell>
          <cell r="H2681">
            <v>0</v>
          </cell>
        </row>
        <row r="2682">
          <cell r="A2682">
            <v>0</v>
          </cell>
          <cell r="B2682">
            <v>0</v>
          </cell>
          <cell r="C2682">
            <v>0</v>
          </cell>
          <cell r="D2682">
            <v>0</v>
          </cell>
          <cell r="E2682">
            <v>0</v>
          </cell>
          <cell r="F2682">
            <v>0</v>
          </cell>
          <cell r="G2682">
            <v>0</v>
          </cell>
          <cell r="H2682">
            <v>0</v>
          </cell>
        </row>
        <row r="2683">
          <cell r="A2683">
            <v>0</v>
          </cell>
          <cell r="B2683">
            <v>0</v>
          </cell>
          <cell r="C2683">
            <v>0</v>
          </cell>
          <cell r="D2683">
            <v>0</v>
          </cell>
          <cell r="E2683">
            <v>0</v>
          </cell>
          <cell r="F2683">
            <v>0</v>
          </cell>
          <cell r="G2683">
            <v>0</v>
          </cell>
          <cell r="H2683">
            <v>0</v>
          </cell>
        </row>
        <row r="2684">
          <cell r="A2684">
            <v>0</v>
          </cell>
          <cell r="B2684">
            <v>0</v>
          </cell>
          <cell r="C2684">
            <v>0</v>
          </cell>
          <cell r="D2684">
            <v>0</v>
          </cell>
          <cell r="E2684">
            <v>0</v>
          </cell>
          <cell r="F2684">
            <v>0</v>
          </cell>
          <cell r="G2684">
            <v>0</v>
          </cell>
          <cell r="H2684">
            <v>0</v>
          </cell>
        </row>
        <row r="2685">
          <cell r="A2685">
            <v>0</v>
          </cell>
          <cell r="B2685">
            <v>0</v>
          </cell>
          <cell r="C2685">
            <v>0</v>
          </cell>
          <cell r="D2685">
            <v>0</v>
          </cell>
          <cell r="E2685">
            <v>0</v>
          </cell>
          <cell r="F2685">
            <v>0</v>
          </cell>
          <cell r="G2685">
            <v>0</v>
          </cell>
          <cell r="H2685">
            <v>0</v>
          </cell>
        </row>
        <row r="2686">
          <cell r="A2686">
            <v>0</v>
          </cell>
          <cell r="B2686">
            <v>0</v>
          </cell>
          <cell r="C2686">
            <v>0</v>
          </cell>
          <cell r="D2686">
            <v>0</v>
          </cell>
          <cell r="E2686">
            <v>0</v>
          </cell>
          <cell r="F2686">
            <v>0</v>
          </cell>
          <cell r="G2686">
            <v>0</v>
          </cell>
          <cell r="H2686">
            <v>0</v>
          </cell>
        </row>
        <row r="2687">
          <cell r="A2687">
            <v>0</v>
          </cell>
          <cell r="B2687">
            <v>0</v>
          </cell>
          <cell r="C2687">
            <v>0</v>
          </cell>
          <cell r="D2687">
            <v>0</v>
          </cell>
          <cell r="E2687">
            <v>0</v>
          </cell>
          <cell r="F2687">
            <v>0</v>
          </cell>
          <cell r="G2687">
            <v>0</v>
          </cell>
          <cell r="H2687">
            <v>0</v>
          </cell>
        </row>
        <row r="2688">
          <cell r="A2688">
            <v>0</v>
          </cell>
          <cell r="B2688">
            <v>0</v>
          </cell>
          <cell r="C2688">
            <v>0</v>
          </cell>
          <cell r="D2688">
            <v>0</v>
          </cell>
          <cell r="E2688">
            <v>0</v>
          </cell>
          <cell r="F2688">
            <v>0</v>
          </cell>
          <cell r="G2688">
            <v>0</v>
          </cell>
          <cell r="H2688">
            <v>0</v>
          </cell>
        </row>
        <row r="2689">
          <cell r="A2689">
            <v>0</v>
          </cell>
          <cell r="B2689">
            <v>0</v>
          </cell>
          <cell r="C2689">
            <v>0</v>
          </cell>
          <cell r="D2689">
            <v>0</v>
          </cell>
          <cell r="E2689">
            <v>0</v>
          </cell>
          <cell r="F2689">
            <v>0</v>
          </cell>
          <cell r="G2689">
            <v>0</v>
          </cell>
          <cell r="H2689">
            <v>0</v>
          </cell>
        </row>
        <row r="2690">
          <cell r="A2690">
            <v>0</v>
          </cell>
          <cell r="B2690">
            <v>0</v>
          </cell>
          <cell r="C2690">
            <v>0</v>
          </cell>
          <cell r="D2690">
            <v>0</v>
          </cell>
          <cell r="E2690">
            <v>0</v>
          </cell>
          <cell r="F2690">
            <v>0</v>
          </cell>
          <cell r="G2690">
            <v>0</v>
          </cell>
          <cell r="H2690">
            <v>0</v>
          </cell>
        </row>
        <row r="2691">
          <cell r="A2691">
            <v>0</v>
          </cell>
          <cell r="C2691">
            <v>0</v>
          </cell>
          <cell r="D2691">
            <v>0</v>
          </cell>
          <cell r="E2691">
            <v>0</v>
          </cell>
          <cell r="F2691">
            <v>0</v>
          </cell>
          <cell r="G2691">
            <v>0</v>
          </cell>
        </row>
        <row r="2692">
          <cell r="A2692">
            <v>0</v>
          </cell>
          <cell r="C2692">
            <v>0</v>
          </cell>
          <cell r="D2692">
            <v>0</v>
          </cell>
          <cell r="E2692">
            <v>0</v>
          </cell>
          <cell r="F2692">
            <v>0</v>
          </cell>
          <cell r="G2692">
            <v>0</v>
          </cell>
        </row>
        <row r="2693">
          <cell r="A2693">
            <v>0</v>
          </cell>
          <cell r="B2693">
            <v>0</v>
          </cell>
          <cell r="C2693">
            <v>0</v>
          </cell>
          <cell r="D2693">
            <v>0</v>
          </cell>
          <cell r="E2693">
            <v>0</v>
          </cell>
          <cell r="F2693">
            <v>0</v>
          </cell>
          <cell r="G2693">
            <v>0</v>
          </cell>
        </row>
        <row r="2694">
          <cell r="A2694">
            <v>0</v>
          </cell>
          <cell r="B2694" t="str">
            <v>OVIDIO HURTADO MOSQUERA</v>
          </cell>
          <cell r="C2694">
            <v>0</v>
          </cell>
          <cell r="D2694">
            <v>0</v>
          </cell>
          <cell r="E2694">
            <v>0</v>
          </cell>
          <cell r="F2694">
            <v>0</v>
          </cell>
          <cell r="G2694">
            <v>0</v>
          </cell>
        </row>
        <row r="2695">
          <cell r="A2695">
            <v>0</v>
          </cell>
          <cell r="B2695" t="str">
            <v>Consultor</v>
          </cell>
          <cell r="C2695">
            <v>0</v>
          </cell>
          <cell r="D2695">
            <v>0</v>
          </cell>
          <cell r="E2695">
            <v>0</v>
          </cell>
          <cell r="F2695">
            <v>0</v>
          </cell>
          <cell r="G2695">
            <v>0</v>
          </cell>
        </row>
        <row r="2696">
          <cell r="A2696">
            <v>0</v>
          </cell>
          <cell r="B2696" t="str">
            <v>Consultor</v>
          </cell>
          <cell r="C2696">
            <v>0</v>
          </cell>
          <cell r="D2696">
            <v>0</v>
          </cell>
          <cell r="E2696">
            <v>0</v>
          </cell>
          <cell r="F2696">
            <v>0</v>
          </cell>
          <cell r="G2696">
            <v>0</v>
          </cell>
        </row>
        <row r="2697">
          <cell r="A2697">
            <v>0</v>
          </cell>
          <cell r="B2697" t="str">
            <v>M.P. 05202-260189 ANT</v>
          </cell>
          <cell r="C2697" t="str">
            <v>ITEM  - PÁGINA 2</v>
          </cell>
          <cell r="D2697">
            <v>0</v>
          </cell>
          <cell r="E2697">
            <v>0</v>
          </cell>
          <cell r="F2697">
            <v>0</v>
          </cell>
          <cell r="G2697">
            <v>0</v>
          </cell>
          <cell r="H2697">
            <v>0</v>
          </cell>
        </row>
        <row r="2698">
          <cell r="A2698" t="str">
            <v>DEPARTAMENTO DE ANTIOQUIA</v>
          </cell>
          <cell r="B2698">
            <v>0</v>
          </cell>
          <cell r="C2698">
            <v>0</v>
          </cell>
          <cell r="D2698">
            <v>0</v>
          </cell>
          <cell r="E2698">
            <v>0</v>
          </cell>
          <cell r="F2698">
            <v>0</v>
          </cell>
          <cell r="G2698">
            <v>0</v>
          </cell>
          <cell r="H2698">
            <v>0</v>
          </cell>
        </row>
        <row r="2699">
          <cell r="A2699" t="str">
            <v>MUNICIPIO DE SAN VICENTE FERRER</v>
          </cell>
          <cell r="B2699">
            <v>0</v>
          </cell>
          <cell r="C2699">
            <v>0</v>
          </cell>
          <cell r="D2699">
            <v>0</v>
          </cell>
          <cell r="E2699">
            <v>0</v>
          </cell>
          <cell r="F2699">
            <v>0</v>
          </cell>
          <cell r="G2699">
            <v>0</v>
          </cell>
          <cell r="H2699">
            <v>0</v>
          </cell>
        </row>
        <row r="2700">
          <cell r="A2700" t="str">
            <v>PROYECTO:  INTERVENCION DE CALLEJONES EN LA ZONA URBANA DEL MUNICIPIO SAN VICENTE FERRER_CALLEJÓN 01-COCIACA</v>
          </cell>
          <cell r="B2700">
            <v>0</v>
          </cell>
          <cell r="C2700">
            <v>0</v>
          </cell>
          <cell r="D2700">
            <v>0</v>
          </cell>
          <cell r="E2700">
            <v>0</v>
          </cell>
          <cell r="F2700">
            <v>0</v>
          </cell>
          <cell r="G2700">
            <v>0</v>
          </cell>
          <cell r="H2700">
            <v>0</v>
          </cell>
        </row>
        <row r="2701">
          <cell r="A2701">
            <v>0</v>
          </cell>
          <cell r="C2701">
            <v>0</v>
          </cell>
          <cell r="D2701">
            <v>0</v>
          </cell>
          <cell r="E2701">
            <v>0</v>
          </cell>
          <cell r="F2701">
            <v>0</v>
          </cell>
          <cell r="G2701">
            <v>0</v>
          </cell>
          <cell r="H2701">
            <v>0</v>
          </cell>
        </row>
        <row r="2702">
          <cell r="A2702" t="str">
            <v>MEMORIAS DE OBRA</v>
          </cell>
          <cell r="B2702">
            <v>0</v>
          </cell>
          <cell r="C2702">
            <v>0</v>
          </cell>
          <cell r="D2702">
            <v>0</v>
          </cell>
          <cell r="E2702">
            <v>0</v>
          </cell>
          <cell r="F2702">
            <v>0</v>
          </cell>
          <cell r="G2702">
            <v>0</v>
          </cell>
          <cell r="H2702">
            <v>0</v>
          </cell>
        </row>
        <row r="2704">
          <cell r="A2704" t="str">
            <v>ITEM</v>
          </cell>
          <cell r="B2704" t="str">
            <v>DESCRIPCIÓN</v>
          </cell>
          <cell r="C2704">
            <v>0</v>
          </cell>
          <cell r="D2704">
            <v>0</v>
          </cell>
          <cell r="E2704">
            <v>0</v>
          </cell>
          <cell r="F2704">
            <v>0</v>
          </cell>
          <cell r="G2704" t="str">
            <v>UNIDAD</v>
          </cell>
          <cell r="H2704" t="str">
            <v>CANTIDAD</v>
          </cell>
        </row>
        <row r="2705">
          <cell r="A2705">
            <v>0</v>
          </cell>
          <cell r="B2705"/>
          <cell r="C2705">
            <v>0</v>
          </cell>
          <cell r="D2705">
            <v>0</v>
          </cell>
          <cell r="E2705">
            <v>0</v>
          </cell>
          <cell r="F2705">
            <v>0</v>
          </cell>
          <cell r="G2705"/>
          <cell r="H2705"/>
        </row>
        <row r="2706">
          <cell r="A2706">
            <v>0</v>
          </cell>
          <cell r="B2706">
            <v>0</v>
          </cell>
          <cell r="C2706">
            <v>0</v>
          </cell>
          <cell r="D2706">
            <v>0</v>
          </cell>
          <cell r="E2706">
            <v>0</v>
          </cell>
          <cell r="F2706">
            <v>0</v>
          </cell>
          <cell r="G2706">
            <v>0</v>
          </cell>
        </row>
        <row r="2707">
          <cell r="A2707" t="str">
            <v>DETALLE</v>
          </cell>
          <cell r="B2707">
            <v>0</v>
          </cell>
          <cell r="C2707" t="str">
            <v>FACTOR</v>
          </cell>
          <cell r="D2707" t="str">
            <v>CANTIDAD</v>
          </cell>
          <cell r="E2707" t="str">
            <v>A (ML)</v>
          </cell>
          <cell r="F2707" t="str">
            <v>B (M2)</v>
          </cell>
          <cell r="G2707" t="str">
            <v>C (M3)</v>
          </cell>
          <cell r="H2707" t="str">
            <v>TOTAL</v>
          </cell>
        </row>
        <row r="2708">
          <cell r="A2708">
            <v>0</v>
          </cell>
          <cell r="B2708">
            <v>0</v>
          </cell>
          <cell r="C2708">
            <v>0</v>
          </cell>
          <cell r="D2708">
            <v>0</v>
          </cell>
          <cell r="E2708">
            <v>0</v>
          </cell>
          <cell r="F2708">
            <v>0</v>
          </cell>
          <cell r="G2708">
            <v>0</v>
          </cell>
          <cell r="H2708"/>
        </row>
        <row r="2709">
          <cell r="A2709">
            <v>0</v>
          </cell>
          <cell r="B2709">
            <v>0</v>
          </cell>
          <cell r="C2709">
            <v>0</v>
          </cell>
          <cell r="D2709">
            <v>0</v>
          </cell>
          <cell r="E2709">
            <v>0</v>
          </cell>
          <cell r="F2709">
            <v>0</v>
          </cell>
          <cell r="G2709">
            <v>0</v>
          </cell>
          <cell r="H2709"/>
        </row>
        <row r="2710">
          <cell r="A2710">
            <v>0</v>
          </cell>
          <cell r="B2710">
            <v>0</v>
          </cell>
          <cell r="C2710">
            <v>0</v>
          </cell>
          <cell r="D2710">
            <v>0</v>
          </cell>
          <cell r="E2710">
            <v>0</v>
          </cell>
          <cell r="F2710">
            <v>0</v>
          </cell>
          <cell r="G2710">
            <v>0</v>
          </cell>
          <cell r="H2710"/>
        </row>
        <row r="2711">
          <cell r="A2711">
            <v>0</v>
          </cell>
          <cell r="B2711">
            <v>0</v>
          </cell>
          <cell r="C2711">
            <v>0</v>
          </cell>
          <cell r="D2711">
            <v>0</v>
          </cell>
          <cell r="E2711">
            <v>0</v>
          </cell>
          <cell r="F2711">
            <v>0</v>
          </cell>
          <cell r="G2711">
            <v>0</v>
          </cell>
          <cell r="H2711"/>
        </row>
        <row r="2712">
          <cell r="A2712">
            <v>0</v>
          </cell>
          <cell r="B2712">
            <v>0</v>
          </cell>
          <cell r="C2712">
            <v>0</v>
          </cell>
          <cell r="D2712">
            <v>0</v>
          </cell>
          <cell r="E2712">
            <v>0</v>
          </cell>
          <cell r="F2712">
            <v>0</v>
          </cell>
          <cell r="G2712">
            <v>0</v>
          </cell>
          <cell r="H2712"/>
        </row>
        <row r="2713">
          <cell r="A2713">
            <v>0</v>
          </cell>
          <cell r="B2713">
            <v>0</v>
          </cell>
          <cell r="C2713">
            <v>0</v>
          </cell>
          <cell r="D2713">
            <v>0</v>
          </cell>
          <cell r="E2713">
            <v>0</v>
          </cell>
          <cell r="F2713">
            <v>0</v>
          </cell>
          <cell r="G2713">
            <v>0</v>
          </cell>
          <cell r="H2713"/>
        </row>
        <row r="2714">
          <cell r="A2714">
            <v>0</v>
          </cell>
          <cell r="B2714">
            <v>0</v>
          </cell>
          <cell r="C2714">
            <v>0</v>
          </cell>
          <cell r="D2714">
            <v>0</v>
          </cell>
          <cell r="E2714">
            <v>0</v>
          </cell>
          <cell r="F2714">
            <v>0</v>
          </cell>
          <cell r="G2714">
            <v>0</v>
          </cell>
          <cell r="H2714"/>
        </row>
        <row r="2715">
          <cell r="A2715">
            <v>0</v>
          </cell>
          <cell r="B2715">
            <v>0</v>
          </cell>
          <cell r="C2715">
            <v>0</v>
          </cell>
          <cell r="D2715">
            <v>0</v>
          </cell>
          <cell r="E2715">
            <v>0</v>
          </cell>
          <cell r="F2715">
            <v>0</v>
          </cell>
          <cell r="G2715">
            <v>0</v>
          </cell>
          <cell r="H2715"/>
        </row>
        <row r="2716">
          <cell r="A2716">
            <v>0</v>
          </cell>
          <cell r="B2716">
            <v>0</v>
          </cell>
          <cell r="C2716">
            <v>0</v>
          </cell>
          <cell r="D2716">
            <v>0</v>
          </cell>
          <cell r="E2716">
            <v>0</v>
          </cell>
          <cell r="F2716">
            <v>0</v>
          </cell>
          <cell r="G2716">
            <v>0</v>
          </cell>
          <cell r="H2716"/>
        </row>
        <row r="2717">
          <cell r="A2717">
            <v>0</v>
          </cell>
          <cell r="B2717">
            <v>0</v>
          </cell>
          <cell r="C2717">
            <v>0</v>
          </cell>
          <cell r="D2717">
            <v>0</v>
          </cell>
          <cell r="E2717">
            <v>0</v>
          </cell>
          <cell r="F2717">
            <v>0</v>
          </cell>
          <cell r="G2717">
            <v>0</v>
          </cell>
          <cell r="H2717"/>
        </row>
        <row r="2718">
          <cell r="A2718">
            <v>0</v>
          </cell>
          <cell r="B2718">
            <v>0</v>
          </cell>
          <cell r="C2718">
            <v>0</v>
          </cell>
          <cell r="D2718">
            <v>0</v>
          </cell>
          <cell r="E2718">
            <v>0</v>
          </cell>
          <cell r="F2718">
            <v>0</v>
          </cell>
          <cell r="G2718">
            <v>0</v>
          </cell>
          <cell r="H2718"/>
        </row>
        <row r="2719">
          <cell r="A2719">
            <v>0</v>
          </cell>
          <cell r="B2719">
            <v>0</v>
          </cell>
          <cell r="C2719">
            <v>0</v>
          </cell>
          <cell r="D2719">
            <v>0</v>
          </cell>
          <cell r="E2719">
            <v>0</v>
          </cell>
          <cell r="F2719">
            <v>0</v>
          </cell>
          <cell r="G2719">
            <v>0</v>
          </cell>
          <cell r="H2719"/>
        </row>
        <row r="2720">
          <cell r="A2720">
            <v>0</v>
          </cell>
          <cell r="B2720">
            <v>0</v>
          </cell>
          <cell r="C2720">
            <v>0</v>
          </cell>
          <cell r="D2720">
            <v>0</v>
          </cell>
          <cell r="E2720">
            <v>0</v>
          </cell>
          <cell r="F2720">
            <v>0</v>
          </cell>
          <cell r="G2720">
            <v>0</v>
          </cell>
          <cell r="H2720"/>
        </row>
        <row r="2721">
          <cell r="A2721">
            <v>0</v>
          </cell>
          <cell r="B2721">
            <v>0</v>
          </cell>
          <cell r="C2721">
            <v>0</v>
          </cell>
          <cell r="D2721">
            <v>0</v>
          </cell>
          <cell r="E2721">
            <v>0</v>
          </cell>
          <cell r="F2721">
            <v>0</v>
          </cell>
          <cell r="G2721">
            <v>0</v>
          </cell>
          <cell r="H2721"/>
        </row>
        <row r="2722">
          <cell r="A2722">
            <v>0</v>
          </cell>
          <cell r="B2722">
            <v>0</v>
          </cell>
          <cell r="C2722">
            <v>0</v>
          </cell>
          <cell r="D2722">
            <v>0</v>
          </cell>
          <cell r="E2722">
            <v>0</v>
          </cell>
          <cell r="F2722">
            <v>0</v>
          </cell>
          <cell r="G2722">
            <v>0</v>
          </cell>
          <cell r="H2722"/>
        </row>
        <row r="2723">
          <cell r="A2723">
            <v>0</v>
          </cell>
          <cell r="B2723">
            <v>0</v>
          </cell>
          <cell r="C2723">
            <v>0</v>
          </cell>
          <cell r="D2723">
            <v>0</v>
          </cell>
          <cell r="E2723">
            <v>0</v>
          </cell>
          <cell r="F2723">
            <v>0</v>
          </cell>
          <cell r="G2723">
            <v>0</v>
          </cell>
          <cell r="H2723"/>
        </row>
        <row r="2724">
          <cell r="A2724">
            <v>0</v>
          </cell>
          <cell r="B2724">
            <v>0</v>
          </cell>
          <cell r="C2724">
            <v>0</v>
          </cell>
          <cell r="D2724">
            <v>0</v>
          </cell>
          <cell r="E2724">
            <v>0</v>
          </cell>
          <cell r="F2724">
            <v>0</v>
          </cell>
          <cell r="G2724">
            <v>0</v>
          </cell>
          <cell r="H2724"/>
        </row>
        <row r="2725">
          <cell r="A2725">
            <v>0</v>
          </cell>
          <cell r="B2725">
            <v>0</v>
          </cell>
          <cell r="C2725">
            <v>0</v>
          </cell>
          <cell r="D2725">
            <v>0</v>
          </cell>
          <cell r="E2725">
            <v>0</v>
          </cell>
          <cell r="F2725">
            <v>0</v>
          </cell>
          <cell r="G2725">
            <v>0</v>
          </cell>
          <cell r="H2725"/>
        </row>
        <row r="2726">
          <cell r="A2726">
            <v>0</v>
          </cell>
          <cell r="B2726">
            <v>0</v>
          </cell>
          <cell r="C2726">
            <v>0</v>
          </cell>
          <cell r="D2726">
            <v>0</v>
          </cell>
          <cell r="E2726">
            <v>0</v>
          </cell>
          <cell r="F2726">
            <v>0</v>
          </cell>
          <cell r="G2726">
            <v>0</v>
          </cell>
          <cell r="H2726"/>
        </row>
        <row r="2727">
          <cell r="A2727">
            <v>0</v>
          </cell>
          <cell r="B2727">
            <v>0</v>
          </cell>
          <cell r="C2727">
            <v>0</v>
          </cell>
          <cell r="D2727">
            <v>0</v>
          </cell>
          <cell r="E2727">
            <v>0</v>
          </cell>
          <cell r="F2727">
            <v>0</v>
          </cell>
          <cell r="G2727">
            <v>0</v>
          </cell>
          <cell r="H2727"/>
        </row>
        <row r="2728">
          <cell r="A2728">
            <v>0</v>
          </cell>
          <cell r="B2728">
            <v>0</v>
          </cell>
          <cell r="C2728">
            <v>0</v>
          </cell>
          <cell r="D2728">
            <v>0</v>
          </cell>
          <cell r="E2728">
            <v>0</v>
          </cell>
          <cell r="F2728">
            <v>0</v>
          </cell>
          <cell r="G2728">
            <v>0</v>
          </cell>
          <cell r="H2728"/>
        </row>
        <row r="2729">
          <cell r="A2729">
            <v>0</v>
          </cell>
          <cell r="B2729">
            <v>0</v>
          </cell>
          <cell r="C2729">
            <v>0</v>
          </cell>
          <cell r="D2729">
            <v>0</v>
          </cell>
          <cell r="E2729">
            <v>0</v>
          </cell>
          <cell r="F2729">
            <v>0</v>
          </cell>
          <cell r="G2729">
            <v>0</v>
          </cell>
          <cell r="H2729"/>
        </row>
        <row r="2730">
          <cell r="A2730">
            <v>0</v>
          </cell>
          <cell r="B2730">
            <v>0</v>
          </cell>
          <cell r="C2730">
            <v>0</v>
          </cell>
          <cell r="D2730">
            <v>0</v>
          </cell>
          <cell r="E2730">
            <v>0</v>
          </cell>
          <cell r="F2730">
            <v>0</v>
          </cell>
          <cell r="G2730">
            <v>0</v>
          </cell>
          <cell r="H2730"/>
        </row>
        <row r="2731">
          <cell r="A2731">
            <v>0</v>
          </cell>
          <cell r="B2731">
            <v>0</v>
          </cell>
          <cell r="C2731">
            <v>0</v>
          </cell>
          <cell r="D2731">
            <v>0</v>
          </cell>
          <cell r="E2731">
            <v>0</v>
          </cell>
          <cell r="F2731">
            <v>0</v>
          </cell>
          <cell r="G2731">
            <v>0</v>
          </cell>
          <cell r="H2731"/>
        </row>
        <row r="2732">
          <cell r="A2732">
            <v>0</v>
          </cell>
          <cell r="B2732">
            <v>0</v>
          </cell>
          <cell r="C2732">
            <v>0</v>
          </cell>
          <cell r="D2732">
            <v>0</v>
          </cell>
          <cell r="E2732">
            <v>0</v>
          </cell>
          <cell r="F2732">
            <v>0</v>
          </cell>
          <cell r="G2732">
            <v>0</v>
          </cell>
          <cell r="H2732"/>
        </row>
        <row r="2733">
          <cell r="A2733">
            <v>0</v>
          </cell>
          <cell r="B2733">
            <v>0</v>
          </cell>
          <cell r="C2733">
            <v>0</v>
          </cell>
          <cell r="D2733">
            <v>0</v>
          </cell>
          <cell r="E2733">
            <v>0</v>
          </cell>
          <cell r="F2733">
            <v>0</v>
          </cell>
          <cell r="G2733">
            <v>0</v>
          </cell>
          <cell r="H2733"/>
        </row>
        <row r="2734">
          <cell r="A2734">
            <v>0</v>
          </cell>
          <cell r="B2734">
            <v>0</v>
          </cell>
          <cell r="C2734">
            <v>0</v>
          </cell>
          <cell r="D2734">
            <v>0</v>
          </cell>
          <cell r="E2734">
            <v>0</v>
          </cell>
          <cell r="F2734">
            <v>0</v>
          </cell>
          <cell r="G2734">
            <v>0</v>
          </cell>
          <cell r="H2734"/>
        </row>
        <row r="2735">
          <cell r="A2735">
            <v>0</v>
          </cell>
          <cell r="B2735">
            <v>0</v>
          </cell>
          <cell r="C2735">
            <v>0</v>
          </cell>
          <cell r="D2735">
            <v>0</v>
          </cell>
          <cell r="E2735">
            <v>0</v>
          </cell>
          <cell r="F2735">
            <v>0</v>
          </cell>
          <cell r="G2735">
            <v>0</v>
          </cell>
          <cell r="H2735"/>
        </row>
        <row r="2736">
          <cell r="A2736">
            <v>0</v>
          </cell>
          <cell r="B2736">
            <v>0</v>
          </cell>
          <cell r="C2736">
            <v>0</v>
          </cell>
          <cell r="D2736">
            <v>0</v>
          </cell>
          <cell r="E2736">
            <v>0</v>
          </cell>
          <cell r="F2736">
            <v>0</v>
          </cell>
          <cell r="G2736">
            <v>0</v>
          </cell>
          <cell r="H2736"/>
        </row>
        <row r="2737">
          <cell r="A2737">
            <v>0</v>
          </cell>
          <cell r="B2737">
            <v>0</v>
          </cell>
          <cell r="C2737">
            <v>0</v>
          </cell>
          <cell r="D2737">
            <v>0</v>
          </cell>
          <cell r="E2737">
            <v>0</v>
          </cell>
          <cell r="F2737">
            <v>0</v>
          </cell>
          <cell r="G2737">
            <v>0</v>
          </cell>
          <cell r="H2737"/>
        </row>
        <row r="2738">
          <cell r="A2738">
            <v>0</v>
          </cell>
          <cell r="B2738">
            <v>0</v>
          </cell>
          <cell r="C2738">
            <v>0</v>
          </cell>
          <cell r="D2738">
            <v>0</v>
          </cell>
          <cell r="E2738">
            <v>0</v>
          </cell>
          <cell r="F2738">
            <v>0</v>
          </cell>
          <cell r="G2738">
            <v>0</v>
          </cell>
          <cell r="H2738"/>
        </row>
        <row r="2739">
          <cell r="A2739" t="str">
            <v>ITEM  - PÁGINA 1</v>
          </cell>
          <cell r="B2739">
            <v>0</v>
          </cell>
          <cell r="C2739">
            <v>0</v>
          </cell>
          <cell r="D2739">
            <v>0</v>
          </cell>
          <cell r="E2739">
            <v>0</v>
          </cell>
          <cell r="F2739">
            <v>0</v>
          </cell>
          <cell r="G2739">
            <v>0</v>
          </cell>
          <cell r="H2739">
            <v>0</v>
          </cell>
        </row>
        <row r="2740">
          <cell r="A2740">
            <v>0</v>
          </cell>
          <cell r="B2740">
            <v>0</v>
          </cell>
          <cell r="C2740">
            <v>0</v>
          </cell>
          <cell r="D2740">
            <v>0</v>
          </cell>
          <cell r="E2740">
            <v>0</v>
          </cell>
          <cell r="F2740">
            <v>0</v>
          </cell>
          <cell r="G2740">
            <v>0</v>
          </cell>
          <cell r="H2740"/>
        </row>
        <row r="2741">
          <cell r="A2741">
            <v>0</v>
          </cell>
          <cell r="B2741">
            <v>0</v>
          </cell>
          <cell r="C2741">
            <v>0</v>
          </cell>
          <cell r="D2741">
            <v>0</v>
          </cell>
          <cell r="E2741">
            <v>0</v>
          </cell>
          <cell r="F2741">
            <v>0</v>
          </cell>
          <cell r="G2741">
            <v>0</v>
          </cell>
          <cell r="H2741"/>
        </row>
        <row r="2742">
          <cell r="A2742">
            <v>0</v>
          </cell>
          <cell r="B2742">
            <v>0</v>
          </cell>
          <cell r="C2742">
            <v>0</v>
          </cell>
          <cell r="D2742">
            <v>0</v>
          </cell>
          <cell r="E2742">
            <v>0</v>
          </cell>
          <cell r="F2742">
            <v>0</v>
          </cell>
          <cell r="G2742">
            <v>0</v>
          </cell>
          <cell r="H2742"/>
        </row>
        <row r="2743">
          <cell r="A2743">
            <v>0</v>
          </cell>
          <cell r="B2743">
            <v>0</v>
          </cell>
          <cell r="C2743">
            <v>0</v>
          </cell>
          <cell r="D2743">
            <v>0</v>
          </cell>
          <cell r="E2743">
            <v>0</v>
          </cell>
          <cell r="F2743">
            <v>0</v>
          </cell>
          <cell r="G2743">
            <v>0</v>
          </cell>
          <cell r="H2743"/>
        </row>
        <row r="2744">
          <cell r="A2744">
            <v>0</v>
          </cell>
          <cell r="B2744">
            <v>0</v>
          </cell>
          <cell r="C2744">
            <v>0</v>
          </cell>
          <cell r="D2744">
            <v>0</v>
          </cell>
          <cell r="E2744">
            <v>0</v>
          </cell>
          <cell r="F2744">
            <v>0</v>
          </cell>
          <cell r="G2744">
            <v>0</v>
          </cell>
          <cell r="H2744"/>
        </row>
        <row r="2745">
          <cell r="A2745">
            <v>0</v>
          </cell>
          <cell r="B2745">
            <v>0</v>
          </cell>
          <cell r="C2745">
            <v>0</v>
          </cell>
          <cell r="D2745">
            <v>0</v>
          </cell>
          <cell r="E2745">
            <v>0</v>
          </cell>
          <cell r="F2745">
            <v>0</v>
          </cell>
          <cell r="G2745">
            <v>0</v>
          </cell>
          <cell r="H2745"/>
        </row>
        <row r="2746">
          <cell r="A2746">
            <v>0</v>
          </cell>
          <cell r="B2746">
            <v>0</v>
          </cell>
          <cell r="C2746">
            <v>0</v>
          </cell>
          <cell r="D2746">
            <v>0</v>
          </cell>
          <cell r="E2746">
            <v>0</v>
          </cell>
          <cell r="F2746">
            <v>0</v>
          </cell>
          <cell r="G2746">
            <v>0</v>
          </cell>
          <cell r="H2746"/>
        </row>
        <row r="2747">
          <cell r="A2747">
            <v>0</v>
          </cell>
          <cell r="B2747">
            <v>0</v>
          </cell>
          <cell r="C2747">
            <v>0</v>
          </cell>
          <cell r="D2747">
            <v>0</v>
          </cell>
          <cell r="E2747">
            <v>0</v>
          </cell>
          <cell r="F2747">
            <v>0</v>
          </cell>
          <cell r="G2747">
            <v>0</v>
          </cell>
          <cell r="H2747"/>
        </row>
        <row r="2748">
          <cell r="A2748">
            <v>0</v>
          </cell>
          <cell r="B2748">
            <v>0</v>
          </cell>
          <cell r="C2748">
            <v>0</v>
          </cell>
          <cell r="D2748">
            <v>0</v>
          </cell>
          <cell r="E2748">
            <v>0</v>
          </cell>
          <cell r="F2748">
            <v>0</v>
          </cell>
          <cell r="G2748">
            <v>0</v>
          </cell>
          <cell r="H2748"/>
        </row>
        <row r="2749">
          <cell r="A2749">
            <v>0</v>
          </cell>
          <cell r="B2749">
            <v>0</v>
          </cell>
          <cell r="C2749">
            <v>0</v>
          </cell>
          <cell r="D2749">
            <v>0</v>
          </cell>
          <cell r="E2749">
            <v>0</v>
          </cell>
          <cell r="F2749">
            <v>0</v>
          </cell>
          <cell r="G2749">
            <v>0</v>
          </cell>
          <cell r="H2749"/>
        </row>
        <row r="2750">
          <cell r="A2750">
            <v>0</v>
          </cell>
          <cell r="B2750">
            <v>0</v>
          </cell>
          <cell r="C2750">
            <v>0</v>
          </cell>
          <cell r="D2750">
            <v>0</v>
          </cell>
          <cell r="E2750">
            <v>0</v>
          </cell>
          <cell r="F2750">
            <v>0</v>
          </cell>
          <cell r="G2750">
            <v>0</v>
          </cell>
          <cell r="H2750"/>
        </row>
        <row r="2751">
          <cell r="A2751">
            <v>0</v>
          </cell>
          <cell r="B2751">
            <v>0</v>
          </cell>
          <cell r="C2751">
            <v>0</v>
          </cell>
          <cell r="D2751">
            <v>0</v>
          </cell>
          <cell r="E2751">
            <v>0</v>
          </cell>
          <cell r="F2751">
            <v>0</v>
          </cell>
          <cell r="G2751">
            <v>0</v>
          </cell>
          <cell r="H2751"/>
        </row>
        <row r="2752">
          <cell r="A2752">
            <v>0</v>
          </cell>
          <cell r="B2752">
            <v>0</v>
          </cell>
          <cell r="C2752">
            <v>0</v>
          </cell>
          <cell r="D2752">
            <v>0</v>
          </cell>
          <cell r="E2752">
            <v>0</v>
          </cell>
          <cell r="F2752">
            <v>0</v>
          </cell>
          <cell r="G2752">
            <v>0</v>
          </cell>
          <cell r="H2752"/>
        </row>
        <row r="2753">
          <cell r="A2753">
            <v>0</v>
          </cell>
          <cell r="B2753">
            <v>0</v>
          </cell>
          <cell r="C2753">
            <v>0</v>
          </cell>
          <cell r="D2753">
            <v>0</v>
          </cell>
          <cell r="E2753">
            <v>0</v>
          </cell>
          <cell r="F2753">
            <v>0</v>
          </cell>
          <cell r="G2753">
            <v>0</v>
          </cell>
          <cell r="H2753"/>
        </row>
        <row r="2754">
          <cell r="A2754">
            <v>0</v>
          </cell>
          <cell r="B2754">
            <v>0</v>
          </cell>
          <cell r="C2754">
            <v>0</v>
          </cell>
          <cell r="D2754">
            <v>0</v>
          </cell>
          <cell r="E2754">
            <v>0</v>
          </cell>
          <cell r="F2754">
            <v>0</v>
          </cell>
          <cell r="G2754">
            <v>0</v>
          </cell>
          <cell r="H2754"/>
        </row>
        <row r="2755">
          <cell r="A2755">
            <v>0</v>
          </cell>
          <cell r="B2755">
            <v>0</v>
          </cell>
          <cell r="C2755">
            <v>0</v>
          </cell>
          <cell r="D2755">
            <v>0</v>
          </cell>
          <cell r="E2755">
            <v>0</v>
          </cell>
          <cell r="F2755">
            <v>0</v>
          </cell>
          <cell r="G2755">
            <v>0</v>
          </cell>
          <cell r="H2755"/>
        </row>
        <row r="2756">
          <cell r="A2756">
            <v>0</v>
          </cell>
          <cell r="B2756">
            <v>0</v>
          </cell>
          <cell r="C2756">
            <v>0</v>
          </cell>
          <cell r="D2756">
            <v>0</v>
          </cell>
          <cell r="E2756">
            <v>0</v>
          </cell>
          <cell r="F2756">
            <v>0</v>
          </cell>
          <cell r="G2756">
            <v>0</v>
          </cell>
          <cell r="H2756"/>
        </row>
        <row r="2757">
          <cell r="A2757" t="str">
            <v xml:space="preserve">TOTAL CANTIDAD ITEM </v>
          </cell>
          <cell r="B2757">
            <v>0</v>
          </cell>
          <cell r="C2757">
            <v>0</v>
          </cell>
          <cell r="D2757">
            <v>0</v>
          </cell>
          <cell r="E2757">
            <v>0</v>
          </cell>
          <cell r="F2757">
            <v>0</v>
          </cell>
          <cell r="G2757">
            <v>0</v>
          </cell>
          <cell r="H2757"/>
        </row>
        <row r="2758">
          <cell r="A2758" t="str">
            <v>INSERTE PLANO, GRÁFICO O ESQUEMA AQUÍ</v>
          </cell>
          <cell r="B2758">
            <v>0</v>
          </cell>
          <cell r="C2758">
            <v>0</v>
          </cell>
          <cell r="D2758">
            <v>0</v>
          </cell>
          <cell r="E2758">
            <v>0</v>
          </cell>
          <cell r="F2758">
            <v>0</v>
          </cell>
          <cell r="G2758">
            <v>0</v>
          </cell>
          <cell r="H2758">
            <v>0</v>
          </cell>
        </row>
        <row r="2759">
          <cell r="A2759">
            <v>0</v>
          </cell>
          <cell r="B2759">
            <v>0</v>
          </cell>
          <cell r="C2759">
            <v>0</v>
          </cell>
          <cell r="D2759">
            <v>0</v>
          </cell>
          <cell r="E2759">
            <v>0</v>
          </cell>
          <cell r="F2759">
            <v>0</v>
          </cell>
          <cell r="G2759">
            <v>0</v>
          </cell>
          <cell r="H2759">
            <v>0</v>
          </cell>
        </row>
        <row r="2760">
          <cell r="A2760">
            <v>0</v>
          </cell>
          <cell r="B2760">
            <v>0</v>
          </cell>
          <cell r="C2760">
            <v>0</v>
          </cell>
          <cell r="D2760">
            <v>0</v>
          </cell>
          <cell r="E2760">
            <v>0</v>
          </cell>
          <cell r="F2760">
            <v>0</v>
          </cell>
          <cell r="G2760">
            <v>0</v>
          </cell>
          <cell r="H2760">
            <v>0</v>
          </cell>
        </row>
        <row r="2761">
          <cell r="A2761">
            <v>0</v>
          </cell>
          <cell r="B2761">
            <v>0</v>
          </cell>
          <cell r="C2761">
            <v>0</v>
          </cell>
          <cell r="D2761">
            <v>0</v>
          </cell>
          <cell r="E2761">
            <v>0</v>
          </cell>
          <cell r="F2761">
            <v>0</v>
          </cell>
          <cell r="G2761">
            <v>0</v>
          </cell>
          <cell r="H2761">
            <v>0</v>
          </cell>
        </row>
        <row r="2762">
          <cell r="A2762">
            <v>0</v>
          </cell>
          <cell r="B2762">
            <v>0</v>
          </cell>
          <cell r="C2762">
            <v>0</v>
          </cell>
          <cell r="D2762">
            <v>0</v>
          </cell>
          <cell r="E2762">
            <v>0</v>
          </cell>
          <cell r="F2762">
            <v>0</v>
          </cell>
          <cell r="G2762">
            <v>0</v>
          </cell>
          <cell r="H2762">
            <v>0</v>
          </cell>
        </row>
        <row r="2763">
          <cell r="A2763">
            <v>0</v>
          </cell>
          <cell r="B2763">
            <v>0</v>
          </cell>
          <cell r="C2763">
            <v>0</v>
          </cell>
          <cell r="D2763">
            <v>0</v>
          </cell>
          <cell r="E2763">
            <v>0</v>
          </cell>
          <cell r="F2763">
            <v>0</v>
          </cell>
          <cell r="G2763">
            <v>0</v>
          </cell>
          <cell r="H2763">
            <v>0</v>
          </cell>
        </row>
        <row r="2764">
          <cell r="A2764">
            <v>0</v>
          </cell>
          <cell r="B2764">
            <v>0</v>
          </cell>
          <cell r="C2764">
            <v>0</v>
          </cell>
          <cell r="D2764">
            <v>0</v>
          </cell>
          <cell r="E2764">
            <v>0</v>
          </cell>
          <cell r="F2764">
            <v>0</v>
          </cell>
          <cell r="G2764">
            <v>0</v>
          </cell>
          <cell r="H2764">
            <v>0</v>
          </cell>
        </row>
        <row r="2765">
          <cell r="A2765">
            <v>0</v>
          </cell>
          <cell r="B2765">
            <v>0</v>
          </cell>
          <cell r="C2765">
            <v>0</v>
          </cell>
          <cell r="D2765">
            <v>0</v>
          </cell>
          <cell r="E2765">
            <v>0</v>
          </cell>
          <cell r="F2765">
            <v>0</v>
          </cell>
          <cell r="G2765">
            <v>0</v>
          </cell>
          <cell r="H2765">
            <v>0</v>
          </cell>
        </row>
        <row r="2766">
          <cell r="A2766">
            <v>0</v>
          </cell>
          <cell r="B2766">
            <v>0</v>
          </cell>
          <cell r="C2766">
            <v>0</v>
          </cell>
          <cell r="D2766">
            <v>0</v>
          </cell>
          <cell r="E2766">
            <v>0</v>
          </cell>
          <cell r="F2766">
            <v>0</v>
          </cell>
          <cell r="G2766">
            <v>0</v>
          </cell>
          <cell r="H2766">
            <v>0</v>
          </cell>
        </row>
        <row r="2767">
          <cell r="A2767">
            <v>0</v>
          </cell>
          <cell r="B2767">
            <v>0</v>
          </cell>
          <cell r="C2767">
            <v>0</v>
          </cell>
          <cell r="D2767">
            <v>0</v>
          </cell>
          <cell r="E2767">
            <v>0</v>
          </cell>
          <cell r="F2767">
            <v>0</v>
          </cell>
          <cell r="G2767">
            <v>0</v>
          </cell>
          <cell r="H2767">
            <v>0</v>
          </cell>
        </row>
        <row r="2768">
          <cell r="A2768">
            <v>0</v>
          </cell>
          <cell r="B2768">
            <v>0</v>
          </cell>
          <cell r="C2768">
            <v>0</v>
          </cell>
          <cell r="D2768">
            <v>0</v>
          </cell>
          <cell r="E2768">
            <v>0</v>
          </cell>
          <cell r="F2768">
            <v>0</v>
          </cell>
          <cell r="G2768">
            <v>0</v>
          </cell>
          <cell r="H2768">
            <v>0</v>
          </cell>
        </row>
        <row r="2769">
          <cell r="A2769">
            <v>0</v>
          </cell>
          <cell r="B2769">
            <v>0</v>
          </cell>
          <cell r="C2769">
            <v>0</v>
          </cell>
          <cell r="D2769">
            <v>0</v>
          </cell>
          <cell r="E2769">
            <v>0</v>
          </cell>
          <cell r="F2769">
            <v>0</v>
          </cell>
          <cell r="G2769">
            <v>0</v>
          </cell>
          <cell r="H2769">
            <v>0</v>
          </cell>
        </row>
        <row r="2770">
          <cell r="A2770">
            <v>0</v>
          </cell>
          <cell r="B2770">
            <v>0</v>
          </cell>
          <cell r="C2770">
            <v>0</v>
          </cell>
          <cell r="D2770">
            <v>0</v>
          </cell>
          <cell r="E2770">
            <v>0</v>
          </cell>
          <cell r="F2770">
            <v>0</v>
          </cell>
          <cell r="G2770">
            <v>0</v>
          </cell>
          <cell r="H2770">
            <v>0</v>
          </cell>
        </row>
        <row r="2771">
          <cell r="A2771">
            <v>0</v>
          </cell>
          <cell r="B2771">
            <v>0</v>
          </cell>
          <cell r="C2771">
            <v>0</v>
          </cell>
          <cell r="D2771">
            <v>0</v>
          </cell>
          <cell r="E2771">
            <v>0</v>
          </cell>
          <cell r="F2771">
            <v>0</v>
          </cell>
          <cell r="G2771">
            <v>0</v>
          </cell>
          <cell r="H2771">
            <v>0</v>
          </cell>
        </row>
        <row r="2772">
          <cell r="A2772">
            <v>0</v>
          </cell>
          <cell r="B2772">
            <v>0</v>
          </cell>
          <cell r="C2772">
            <v>0</v>
          </cell>
          <cell r="D2772">
            <v>0</v>
          </cell>
          <cell r="E2772">
            <v>0</v>
          </cell>
          <cell r="F2772">
            <v>0</v>
          </cell>
          <cell r="G2772">
            <v>0</v>
          </cell>
          <cell r="H2772">
            <v>0</v>
          </cell>
        </row>
        <row r="2773">
          <cell r="A2773">
            <v>0</v>
          </cell>
          <cell r="B2773">
            <v>0</v>
          </cell>
          <cell r="C2773">
            <v>0</v>
          </cell>
          <cell r="D2773">
            <v>0</v>
          </cell>
          <cell r="E2773">
            <v>0</v>
          </cell>
          <cell r="F2773">
            <v>0</v>
          </cell>
          <cell r="G2773">
            <v>0</v>
          </cell>
          <cell r="H2773">
            <v>0</v>
          </cell>
        </row>
        <row r="2774">
          <cell r="A2774">
            <v>0</v>
          </cell>
          <cell r="B2774">
            <v>0</v>
          </cell>
          <cell r="C2774">
            <v>0</v>
          </cell>
          <cell r="D2774">
            <v>0</v>
          </cell>
          <cell r="E2774">
            <v>0</v>
          </cell>
          <cell r="F2774">
            <v>0</v>
          </cell>
          <cell r="G2774">
            <v>0</v>
          </cell>
          <cell r="H2774">
            <v>0</v>
          </cell>
        </row>
        <row r="2775">
          <cell r="A2775">
            <v>0</v>
          </cell>
          <cell r="B2775">
            <v>0</v>
          </cell>
          <cell r="C2775">
            <v>0</v>
          </cell>
          <cell r="D2775">
            <v>0</v>
          </cell>
          <cell r="E2775">
            <v>0</v>
          </cell>
          <cell r="F2775">
            <v>0</v>
          </cell>
          <cell r="G2775">
            <v>0</v>
          </cell>
          <cell r="H2775">
            <v>0</v>
          </cell>
        </row>
        <row r="2776">
          <cell r="A2776">
            <v>0</v>
          </cell>
          <cell r="B2776">
            <v>0</v>
          </cell>
          <cell r="C2776">
            <v>0</v>
          </cell>
          <cell r="D2776">
            <v>0</v>
          </cell>
          <cell r="E2776">
            <v>0</v>
          </cell>
          <cell r="F2776">
            <v>0</v>
          </cell>
          <cell r="G2776">
            <v>0</v>
          </cell>
          <cell r="H2776">
            <v>0</v>
          </cell>
        </row>
        <row r="2777">
          <cell r="A2777">
            <v>0</v>
          </cell>
          <cell r="B2777">
            <v>0</v>
          </cell>
          <cell r="C2777">
            <v>0</v>
          </cell>
          <cell r="D2777">
            <v>0</v>
          </cell>
          <cell r="E2777">
            <v>0</v>
          </cell>
          <cell r="F2777">
            <v>0</v>
          </cell>
          <cell r="G2777">
            <v>0</v>
          </cell>
          <cell r="H2777">
            <v>0</v>
          </cell>
        </row>
        <row r="2778">
          <cell r="A2778">
            <v>0</v>
          </cell>
          <cell r="C2778">
            <v>0</v>
          </cell>
          <cell r="D2778">
            <v>0</v>
          </cell>
          <cell r="E2778">
            <v>0</v>
          </cell>
          <cell r="F2778">
            <v>0</v>
          </cell>
          <cell r="G2778">
            <v>0</v>
          </cell>
        </row>
        <row r="2779">
          <cell r="A2779">
            <v>0</v>
          </cell>
          <cell r="C2779">
            <v>0</v>
          </cell>
          <cell r="D2779">
            <v>0</v>
          </cell>
          <cell r="E2779">
            <v>0</v>
          </cell>
          <cell r="F2779">
            <v>0</v>
          </cell>
          <cell r="G2779">
            <v>0</v>
          </cell>
        </row>
        <row r="2780">
          <cell r="A2780">
            <v>0</v>
          </cell>
          <cell r="B2780">
            <v>0</v>
          </cell>
          <cell r="C2780">
            <v>0</v>
          </cell>
          <cell r="D2780">
            <v>0</v>
          </cell>
          <cell r="E2780">
            <v>0</v>
          </cell>
          <cell r="F2780">
            <v>0</v>
          </cell>
          <cell r="G2780">
            <v>0</v>
          </cell>
        </row>
        <row r="2781">
          <cell r="A2781">
            <v>0</v>
          </cell>
          <cell r="B2781" t="str">
            <v>OVIDIO HURTADO MOSQUERA</v>
          </cell>
          <cell r="C2781">
            <v>0</v>
          </cell>
          <cell r="D2781">
            <v>0</v>
          </cell>
          <cell r="E2781">
            <v>0</v>
          </cell>
          <cell r="F2781">
            <v>0</v>
          </cell>
          <cell r="G2781">
            <v>0</v>
          </cell>
        </row>
        <row r="2782">
          <cell r="A2782">
            <v>0</v>
          </cell>
          <cell r="B2782" t="str">
            <v>Consultor</v>
          </cell>
          <cell r="C2782">
            <v>0</v>
          </cell>
          <cell r="D2782">
            <v>0</v>
          </cell>
          <cell r="E2782">
            <v>0</v>
          </cell>
          <cell r="F2782">
            <v>0</v>
          </cell>
          <cell r="G2782">
            <v>0</v>
          </cell>
        </row>
        <row r="2783">
          <cell r="A2783">
            <v>0</v>
          </cell>
          <cell r="B2783" t="str">
            <v>Consultor</v>
          </cell>
          <cell r="C2783">
            <v>0</v>
          </cell>
          <cell r="D2783">
            <v>0</v>
          </cell>
          <cell r="E2783">
            <v>0</v>
          </cell>
          <cell r="F2783">
            <v>0</v>
          </cell>
          <cell r="G2783">
            <v>0</v>
          </cell>
        </row>
        <row r="2784">
          <cell r="A2784">
            <v>0</v>
          </cell>
          <cell r="B2784" t="str">
            <v>M.P. 05202-260189 ANT</v>
          </cell>
          <cell r="C2784" t="str">
            <v>ITEM  - PÁGINA 2</v>
          </cell>
          <cell r="D2784">
            <v>0</v>
          </cell>
          <cell r="E2784">
            <v>0</v>
          </cell>
          <cell r="F2784">
            <v>0</v>
          </cell>
          <cell r="G2784">
            <v>0</v>
          </cell>
          <cell r="H2784">
            <v>0</v>
          </cell>
        </row>
        <row r="2785">
          <cell r="A2785" t="str">
            <v>DEPARTAMENTO DE ANTIOQUIA</v>
          </cell>
          <cell r="B2785">
            <v>0</v>
          </cell>
          <cell r="C2785">
            <v>0</v>
          </cell>
          <cell r="D2785">
            <v>0</v>
          </cell>
          <cell r="E2785">
            <v>0</v>
          </cell>
          <cell r="F2785">
            <v>0</v>
          </cell>
          <cell r="G2785">
            <v>0</v>
          </cell>
          <cell r="H2785">
            <v>0</v>
          </cell>
        </row>
        <row r="2786">
          <cell r="A2786" t="str">
            <v>MUNICIPIO DE SAN VICENTE FERRER</v>
          </cell>
          <cell r="B2786">
            <v>0</v>
          </cell>
          <cell r="C2786">
            <v>0</v>
          </cell>
          <cell r="D2786">
            <v>0</v>
          </cell>
          <cell r="E2786">
            <v>0</v>
          </cell>
          <cell r="F2786">
            <v>0</v>
          </cell>
          <cell r="G2786">
            <v>0</v>
          </cell>
          <cell r="H2786">
            <v>0</v>
          </cell>
        </row>
        <row r="2787">
          <cell r="A2787" t="str">
            <v>PROYECTO:  INTERVENCION DE CALLEJONES EN LA ZONA URBANA DEL MUNICIPIO SAN VICENTE FERRER_CALLEJÓN 01-COCIACA</v>
          </cell>
          <cell r="B2787">
            <v>0</v>
          </cell>
          <cell r="C2787">
            <v>0</v>
          </cell>
          <cell r="D2787">
            <v>0</v>
          </cell>
          <cell r="E2787">
            <v>0</v>
          </cell>
          <cell r="F2787">
            <v>0</v>
          </cell>
          <cell r="G2787">
            <v>0</v>
          </cell>
          <cell r="H2787">
            <v>0</v>
          </cell>
        </row>
        <row r="2788">
          <cell r="A2788">
            <v>0</v>
          </cell>
          <cell r="C2788">
            <v>0</v>
          </cell>
          <cell r="D2788">
            <v>0</v>
          </cell>
          <cell r="E2788">
            <v>0</v>
          </cell>
          <cell r="F2788">
            <v>0</v>
          </cell>
          <cell r="G2788">
            <v>0</v>
          </cell>
          <cell r="H2788">
            <v>0</v>
          </cell>
        </row>
        <row r="2789">
          <cell r="A2789" t="str">
            <v>MEMORIAS DE OBRA</v>
          </cell>
          <cell r="B2789">
            <v>0</v>
          </cell>
          <cell r="C2789">
            <v>0</v>
          </cell>
          <cell r="D2789">
            <v>0</v>
          </cell>
          <cell r="E2789">
            <v>0</v>
          </cell>
          <cell r="F2789">
            <v>0</v>
          </cell>
          <cell r="G2789">
            <v>0</v>
          </cell>
          <cell r="H2789">
            <v>0</v>
          </cell>
        </row>
        <row r="2791">
          <cell r="A2791" t="str">
            <v>ITEM</v>
          </cell>
          <cell r="B2791" t="str">
            <v>DESCRIPCIÓN</v>
          </cell>
          <cell r="C2791">
            <v>0</v>
          </cell>
          <cell r="D2791">
            <v>0</v>
          </cell>
          <cell r="E2791">
            <v>0</v>
          </cell>
          <cell r="F2791">
            <v>0</v>
          </cell>
          <cell r="G2791" t="str">
            <v>UNIDAD</v>
          </cell>
          <cell r="H2791" t="str">
            <v>CANTIDAD</v>
          </cell>
        </row>
        <row r="2792">
          <cell r="A2792">
            <v>0</v>
          </cell>
          <cell r="B2792"/>
          <cell r="C2792">
            <v>0</v>
          </cell>
          <cell r="D2792">
            <v>0</v>
          </cell>
          <cell r="E2792">
            <v>0</v>
          </cell>
          <cell r="F2792">
            <v>0</v>
          </cell>
          <cell r="G2792"/>
          <cell r="H2792"/>
        </row>
        <row r="2793">
          <cell r="A2793">
            <v>0</v>
          </cell>
          <cell r="B2793">
            <v>0</v>
          </cell>
          <cell r="C2793">
            <v>0</v>
          </cell>
          <cell r="D2793">
            <v>0</v>
          </cell>
          <cell r="E2793">
            <v>0</v>
          </cell>
          <cell r="F2793">
            <v>0</v>
          </cell>
          <cell r="G2793">
            <v>0</v>
          </cell>
        </row>
        <row r="2794">
          <cell r="A2794" t="str">
            <v>DETALLE</v>
          </cell>
          <cell r="B2794">
            <v>0</v>
          </cell>
          <cell r="C2794" t="str">
            <v>FACTOR</v>
          </cell>
          <cell r="D2794" t="str">
            <v>CANTIDAD</v>
          </cell>
          <cell r="E2794" t="str">
            <v>A (ML)</v>
          </cell>
          <cell r="F2794" t="str">
            <v>B (M2)</v>
          </cell>
          <cell r="G2794" t="str">
            <v>C (M3)</v>
          </cell>
          <cell r="H2794" t="str">
            <v>TOTAL</v>
          </cell>
        </row>
        <row r="2795">
          <cell r="A2795">
            <v>0</v>
          </cell>
          <cell r="B2795">
            <v>0</v>
          </cell>
          <cell r="C2795">
            <v>0</v>
          </cell>
          <cell r="D2795">
            <v>0</v>
          </cell>
          <cell r="E2795">
            <v>0</v>
          </cell>
          <cell r="F2795">
            <v>0</v>
          </cell>
          <cell r="G2795">
            <v>0</v>
          </cell>
          <cell r="H2795"/>
        </row>
        <row r="2796">
          <cell r="A2796">
            <v>0</v>
          </cell>
          <cell r="B2796">
            <v>0</v>
          </cell>
          <cell r="C2796">
            <v>0</v>
          </cell>
          <cell r="D2796">
            <v>0</v>
          </cell>
          <cell r="E2796">
            <v>0</v>
          </cell>
          <cell r="F2796">
            <v>0</v>
          </cell>
          <cell r="G2796">
            <v>0</v>
          </cell>
          <cell r="H2796"/>
        </row>
        <row r="2797">
          <cell r="A2797">
            <v>0</v>
          </cell>
          <cell r="B2797">
            <v>0</v>
          </cell>
          <cell r="C2797">
            <v>0</v>
          </cell>
          <cell r="D2797">
            <v>0</v>
          </cell>
          <cell r="E2797">
            <v>0</v>
          </cell>
          <cell r="F2797">
            <v>0</v>
          </cell>
          <cell r="G2797">
            <v>0</v>
          </cell>
          <cell r="H2797"/>
        </row>
        <row r="2798">
          <cell r="A2798">
            <v>0</v>
          </cell>
          <cell r="B2798">
            <v>0</v>
          </cell>
          <cell r="C2798">
            <v>0</v>
          </cell>
          <cell r="D2798">
            <v>0</v>
          </cell>
          <cell r="E2798">
            <v>0</v>
          </cell>
          <cell r="F2798">
            <v>0</v>
          </cell>
          <cell r="G2798">
            <v>0</v>
          </cell>
          <cell r="H2798"/>
        </row>
        <row r="2799">
          <cell r="A2799">
            <v>0</v>
          </cell>
          <cell r="B2799">
            <v>0</v>
          </cell>
          <cell r="C2799">
            <v>0</v>
          </cell>
          <cell r="D2799">
            <v>0</v>
          </cell>
          <cell r="E2799">
            <v>0</v>
          </cell>
          <cell r="F2799">
            <v>0</v>
          </cell>
          <cell r="G2799">
            <v>0</v>
          </cell>
          <cell r="H2799"/>
        </row>
        <row r="2800">
          <cell r="A2800">
            <v>0</v>
          </cell>
          <cell r="B2800">
            <v>0</v>
          </cell>
          <cell r="C2800">
            <v>0</v>
          </cell>
          <cell r="D2800">
            <v>0</v>
          </cell>
          <cell r="E2800">
            <v>0</v>
          </cell>
          <cell r="F2800">
            <v>0</v>
          </cell>
          <cell r="G2800">
            <v>0</v>
          </cell>
          <cell r="H2800"/>
        </row>
        <row r="2801">
          <cell r="A2801">
            <v>0</v>
          </cell>
          <cell r="B2801">
            <v>0</v>
          </cell>
          <cell r="C2801">
            <v>0</v>
          </cell>
          <cell r="D2801">
            <v>0</v>
          </cell>
          <cell r="E2801">
            <v>0</v>
          </cell>
          <cell r="F2801">
            <v>0</v>
          </cell>
          <cell r="G2801">
            <v>0</v>
          </cell>
          <cell r="H2801"/>
        </row>
        <row r="2802">
          <cell r="A2802">
            <v>0</v>
          </cell>
          <cell r="B2802">
            <v>0</v>
          </cell>
          <cell r="C2802">
            <v>0</v>
          </cell>
          <cell r="D2802">
            <v>0</v>
          </cell>
          <cell r="E2802">
            <v>0</v>
          </cell>
          <cell r="F2802">
            <v>0</v>
          </cell>
          <cell r="G2802">
            <v>0</v>
          </cell>
          <cell r="H2802"/>
        </row>
        <row r="2803">
          <cell r="A2803">
            <v>0</v>
          </cell>
          <cell r="B2803">
            <v>0</v>
          </cell>
          <cell r="C2803">
            <v>0</v>
          </cell>
          <cell r="D2803">
            <v>0</v>
          </cell>
          <cell r="E2803">
            <v>0</v>
          </cell>
          <cell r="F2803">
            <v>0</v>
          </cell>
          <cell r="G2803">
            <v>0</v>
          </cell>
          <cell r="H2803"/>
        </row>
        <row r="2804">
          <cell r="A2804">
            <v>0</v>
          </cell>
          <cell r="B2804">
            <v>0</v>
          </cell>
          <cell r="C2804">
            <v>0</v>
          </cell>
          <cell r="D2804">
            <v>0</v>
          </cell>
          <cell r="E2804">
            <v>0</v>
          </cell>
          <cell r="F2804">
            <v>0</v>
          </cell>
          <cell r="G2804">
            <v>0</v>
          </cell>
          <cell r="H2804"/>
        </row>
        <row r="2805">
          <cell r="A2805">
            <v>0</v>
          </cell>
          <cell r="B2805">
            <v>0</v>
          </cell>
          <cell r="C2805">
            <v>0</v>
          </cell>
          <cell r="D2805">
            <v>0</v>
          </cell>
          <cell r="E2805">
            <v>0</v>
          </cell>
          <cell r="F2805">
            <v>0</v>
          </cell>
          <cell r="G2805">
            <v>0</v>
          </cell>
          <cell r="H2805"/>
        </row>
        <row r="2806">
          <cell r="A2806">
            <v>0</v>
          </cell>
          <cell r="B2806">
            <v>0</v>
          </cell>
          <cell r="C2806">
            <v>0</v>
          </cell>
          <cell r="D2806">
            <v>0</v>
          </cell>
          <cell r="E2806">
            <v>0</v>
          </cell>
          <cell r="F2806">
            <v>0</v>
          </cell>
          <cell r="G2806">
            <v>0</v>
          </cell>
          <cell r="H2806"/>
        </row>
        <row r="2807">
          <cell r="A2807">
            <v>0</v>
          </cell>
          <cell r="B2807">
            <v>0</v>
          </cell>
          <cell r="C2807">
            <v>0</v>
          </cell>
          <cell r="D2807">
            <v>0</v>
          </cell>
          <cell r="E2807">
            <v>0</v>
          </cell>
          <cell r="F2807">
            <v>0</v>
          </cell>
          <cell r="G2807">
            <v>0</v>
          </cell>
          <cell r="H2807"/>
        </row>
        <row r="2808">
          <cell r="A2808">
            <v>0</v>
          </cell>
          <cell r="B2808">
            <v>0</v>
          </cell>
          <cell r="C2808">
            <v>0</v>
          </cell>
          <cell r="D2808">
            <v>0</v>
          </cell>
          <cell r="E2808">
            <v>0</v>
          </cell>
          <cell r="F2808">
            <v>0</v>
          </cell>
          <cell r="G2808">
            <v>0</v>
          </cell>
          <cell r="H2808"/>
        </row>
        <row r="2809">
          <cell r="A2809">
            <v>0</v>
          </cell>
          <cell r="B2809">
            <v>0</v>
          </cell>
          <cell r="C2809">
            <v>0</v>
          </cell>
          <cell r="D2809">
            <v>0</v>
          </cell>
          <cell r="E2809">
            <v>0</v>
          </cell>
          <cell r="F2809">
            <v>0</v>
          </cell>
          <cell r="G2809">
            <v>0</v>
          </cell>
          <cell r="H2809"/>
        </row>
        <row r="2810">
          <cell r="A2810">
            <v>0</v>
          </cell>
          <cell r="B2810">
            <v>0</v>
          </cell>
          <cell r="C2810">
            <v>0</v>
          </cell>
          <cell r="D2810">
            <v>0</v>
          </cell>
          <cell r="E2810">
            <v>0</v>
          </cell>
          <cell r="F2810">
            <v>0</v>
          </cell>
          <cell r="G2810">
            <v>0</v>
          </cell>
          <cell r="H2810"/>
        </row>
        <row r="2811">
          <cell r="A2811">
            <v>0</v>
          </cell>
          <cell r="B2811">
            <v>0</v>
          </cell>
          <cell r="C2811">
            <v>0</v>
          </cell>
          <cell r="D2811">
            <v>0</v>
          </cell>
          <cell r="E2811">
            <v>0</v>
          </cell>
          <cell r="F2811">
            <v>0</v>
          </cell>
          <cell r="G2811">
            <v>0</v>
          </cell>
          <cell r="H2811"/>
        </row>
        <row r="2812">
          <cell r="A2812">
            <v>0</v>
          </cell>
          <cell r="B2812">
            <v>0</v>
          </cell>
          <cell r="C2812">
            <v>0</v>
          </cell>
          <cell r="D2812">
            <v>0</v>
          </cell>
          <cell r="E2812">
            <v>0</v>
          </cell>
          <cell r="F2812">
            <v>0</v>
          </cell>
          <cell r="G2812">
            <v>0</v>
          </cell>
          <cell r="H2812"/>
        </row>
        <row r="2813">
          <cell r="A2813">
            <v>0</v>
          </cell>
          <cell r="B2813">
            <v>0</v>
          </cell>
          <cell r="C2813">
            <v>0</v>
          </cell>
          <cell r="D2813">
            <v>0</v>
          </cell>
          <cell r="E2813">
            <v>0</v>
          </cell>
          <cell r="F2813">
            <v>0</v>
          </cell>
          <cell r="G2813">
            <v>0</v>
          </cell>
          <cell r="H2813"/>
        </row>
        <row r="2814">
          <cell r="A2814">
            <v>0</v>
          </cell>
          <cell r="B2814">
            <v>0</v>
          </cell>
          <cell r="C2814">
            <v>0</v>
          </cell>
          <cell r="D2814">
            <v>0</v>
          </cell>
          <cell r="E2814">
            <v>0</v>
          </cell>
          <cell r="F2814">
            <v>0</v>
          </cell>
          <cell r="G2814">
            <v>0</v>
          </cell>
          <cell r="H2814"/>
        </row>
        <row r="2815">
          <cell r="A2815">
            <v>0</v>
          </cell>
          <cell r="B2815">
            <v>0</v>
          </cell>
          <cell r="C2815">
            <v>0</v>
          </cell>
          <cell r="D2815">
            <v>0</v>
          </cell>
          <cell r="E2815">
            <v>0</v>
          </cell>
          <cell r="F2815">
            <v>0</v>
          </cell>
          <cell r="G2815">
            <v>0</v>
          </cell>
          <cell r="H2815"/>
        </row>
        <row r="2816">
          <cell r="A2816">
            <v>0</v>
          </cell>
          <cell r="B2816">
            <v>0</v>
          </cell>
          <cell r="C2816">
            <v>0</v>
          </cell>
          <cell r="D2816">
            <v>0</v>
          </cell>
          <cell r="E2816">
            <v>0</v>
          </cell>
          <cell r="F2816">
            <v>0</v>
          </cell>
          <cell r="G2816">
            <v>0</v>
          </cell>
          <cell r="H2816"/>
        </row>
        <row r="2817">
          <cell r="A2817">
            <v>0</v>
          </cell>
          <cell r="B2817">
            <v>0</v>
          </cell>
          <cell r="C2817">
            <v>0</v>
          </cell>
          <cell r="D2817">
            <v>0</v>
          </cell>
          <cell r="E2817">
            <v>0</v>
          </cell>
          <cell r="F2817">
            <v>0</v>
          </cell>
          <cell r="G2817">
            <v>0</v>
          </cell>
          <cell r="H2817"/>
        </row>
        <row r="2818">
          <cell r="A2818">
            <v>0</v>
          </cell>
          <cell r="B2818">
            <v>0</v>
          </cell>
          <cell r="C2818">
            <v>0</v>
          </cell>
          <cell r="D2818">
            <v>0</v>
          </cell>
          <cell r="E2818">
            <v>0</v>
          </cell>
          <cell r="F2818">
            <v>0</v>
          </cell>
          <cell r="G2818">
            <v>0</v>
          </cell>
          <cell r="H2818"/>
        </row>
        <row r="2819">
          <cell r="A2819">
            <v>0</v>
          </cell>
          <cell r="B2819">
            <v>0</v>
          </cell>
          <cell r="C2819">
            <v>0</v>
          </cell>
          <cell r="D2819">
            <v>0</v>
          </cell>
          <cell r="E2819">
            <v>0</v>
          </cell>
          <cell r="F2819">
            <v>0</v>
          </cell>
          <cell r="G2819">
            <v>0</v>
          </cell>
          <cell r="H2819"/>
        </row>
        <row r="2820">
          <cell r="A2820">
            <v>0</v>
          </cell>
          <cell r="B2820">
            <v>0</v>
          </cell>
          <cell r="C2820">
            <v>0</v>
          </cell>
          <cell r="D2820">
            <v>0</v>
          </cell>
          <cell r="E2820">
            <v>0</v>
          </cell>
          <cell r="F2820">
            <v>0</v>
          </cell>
          <cell r="G2820">
            <v>0</v>
          </cell>
          <cell r="H2820"/>
        </row>
        <row r="2821">
          <cell r="A2821">
            <v>0</v>
          </cell>
          <cell r="B2821">
            <v>0</v>
          </cell>
          <cell r="C2821">
            <v>0</v>
          </cell>
          <cell r="D2821">
            <v>0</v>
          </cell>
          <cell r="E2821">
            <v>0</v>
          </cell>
          <cell r="F2821">
            <v>0</v>
          </cell>
          <cell r="G2821">
            <v>0</v>
          </cell>
          <cell r="H2821"/>
        </row>
        <row r="2822">
          <cell r="A2822">
            <v>0</v>
          </cell>
          <cell r="B2822">
            <v>0</v>
          </cell>
          <cell r="C2822">
            <v>0</v>
          </cell>
          <cell r="D2822">
            <v>0</v>
          </cell>
          <cell r="E2822">
            <v>0</v>
          </cell>
          <cell r="F2822">
            <v>0</v>
          </cell>
          <cell r="G2822">
            <v>0</v>
          </cell>
          <cell r="H2822"/>
        </row>
        <row r="2823">
          <cell r="A2823">
            <v>0</v>
          </cell>
          <cell r="B2823">
            <v>0</v>
          </cell>
          <cell r="C2823">
            <v>0</v>
          </cell>
          <cell r="D2823">
            <v>0</v>
          </cell>
          <cell r="E2823">
            <v>0</v>
          </cell>
          <cell r="F2823">
            <v>0</v>
          </cell>
          <cell r="G2823">
            <v>0</v>
          </cell>
          <cell r="H2823"/>
        </row>
        <row r="2824">
          <cell r="A2824">
            <v>0</v>
          </cell>
          <cell r="B2824">
            <v>0</v>
          </cell>
          <cell r="C2824">
            <v>0</v>
          </cell>
          <cell r="D2824">
            <v>0</v>
          </cell>
          <cell r="E2824">
            <v>0</v>
          </cell>
          <cell r="F2824">
            <v>0</v>
          </cell>
          <cell r="G2824">
            <v>0</v>
          </cell>
          <cell r="H2824"/>
        </row>
        <row r="2825">
          <cell r="A2825">
            <v>0</v>
          </cell>
          <cell r="B2825">
            <v>0</v>
          </cell>
          <cell r="C2825">
            <v>0</v>
          </cell>
          <cell r="D2825">
            <v>0</v>
          </cell>
          <cell r="E2825">
            <v>0</v>
          </cell>
          <cell r="F2825">
            <v>0</v>
          </cell>
          <cell r="G2825">
            <v>0</v>
          </cell>
          <cell r="H2825"/>
        </row>
        <row r="2826">
          <cell r="A2826" t="str">
            <v>ITEM  - PÁGINA 1</v>
          </cell>
          <cell r="B2826">
            <v>0</v>
          </cell>
          <cell r="C2826">
            <v>0</v>
          </cell>
          <cell r="D2826">
            <v>0</v>
          </cell>
          <cell r="E2826">
            <v>0</v>
          </cell>
          <cell r="F2826">
            <v>0</v>
          </cell>
          <cell r="G2826">
            <v>0</v>
          </cell>
          <cell r="H2826">
            <v>0</v>
          </cell>
        </row>
        <row r="2827">
          <cell r="A2827">
            <v>0</v>
          </cell>
          <cell r="B2827">
            <v>0</v>
          </cell>
          <cell r="C2827">
            <v>0</v>
          </cell>
          <cell r="D2827">
            <v>0</v>
          </cell>
          <cell r="E2827">
            <v>0</v>
          </cell>
          <cell r="F2827">
            <v>0</v>
          </cell>
          <cell r="G2827">
            <v>0</v>
          </cell>
          <cell r="H2827"/>
        </row>
        <row r="2828">
          <cell r="A2828">
            <v>0</v>
          </cell>
          <cell r="B2828">
            <v>0</v>
          </cell>
          <cell r="C2828">
            <v>0</v>
          </cell>
          <cell r="D2828">
            <v>0</v>
          </cell>
          <cell r="E2828">
            <v>0</v>
          </cell>
          <cell r="F2828">
            <v>0</v>
          </cell>
          <cell r="G2828">
            <v>0</v>
          </cell>
          <cell r="H2828"/>
        </row>
        <row r="2829">
          <cell r="A2829">
            <v>0</v>
          </cell>
          <cell r="B2829">
            <v>0</v>
          </cell>
          <cell r="C2829">
            <v>0</v>
          </cell>
          <cell r="D2829">
            <v>0</v>
          </cell>
          <cell r="E2829">
            <v>0</v>
          </cell>
          <cell r="F2829">
            <v>0</v>
          </cell>
          <cell r="G2829">
            <v>0</v>
          </cell>
          <cell r="H2829"/>
        </row>
        <row r="2830">
          <cell r="A2830">
            <v>0</v>
          </cell>
          <cell r="B2830">
            <v>0</v>
          </cell>
          <cell r="C2830">
            <v>0</v>
          </cell>
          <cell r="D2830">
            <v>0</v>
          </cell>
          <cell r="E2830">
            <v>0</v>
          </cell>
          <cell r="F2830">
            <v>0</v>
          </cell>
          <cell r="G2830">
            <v>0</v>
          </cell>
          <cell r="H2830"/>
        </row>
        <row r="2831">
          <cell r="A2831">
            <v>0</v>
          </cell>
          <cell r="B2831">
            <v>0</v>
          </cell>
          <cell r="C2831">
            <v>0</v>
          </cell>
          <cell r="D2831">
            <v>0</v>
          </cell>
          <cell r="E2831">
            <v>0</v>
          </cell>
          <cell r="F2831">
            <v>0</v>
          </cell>
          <cell r="G2831">
            <v>0</v>
          </cell>
          <cell r="H2831"/>
        </row>
        <row r="2832">
          <cell r="A2832">
            <v>0</v>
          </cell>
          <cell r="B2832">
            <v>0</v>
          </cell>
          <cell r="C2832">
            <v>0</v>
          </cell>
          <cell r="D2832">
            <v>0</v>
          </cell>
          <cell r="E2832">
            <v>0</v>
          </cell>
          <cell r="F2832">
            <v>0</v>
          </cell>
          <cell r="G2832">
            <v>0</v>
          </cell>
          <cell r="H2832"/>
        </row>
        <row r="2833">
          <cell r="A2833">
            <v>0</v>
          </cell>
          <cell r="B2833">
            <v>0</v>
          </cell>
          <cell r="C2833">
            <v>0</v>
          </cell>
          <cell r="D2833">
            <v>0</v>
          </cell>
          <cell r="E2833">
            <v>0</v>
          </cell>
          <cell r="F2833">
            <v>0</v>
          </cell>
          <cell r="G2833">
            <v>0</v>
          </cell>
          <cell r="H2833"/>
        </row>
        <row r="2834">
          <cell r="A2834">
            <v>0</v>
          </cell>
          <cell r="B2834">
            <v>0</v>
          </cell>
          <cell r="C2834">
            <v>0</v>
          </cell>
          <cell r="D2834">
            <v>0</v>
          </cell>
          <cell r="E2834">
            <v>0</v>
          </cell>
          <cell r="F2834">
            <v>0</v>
          </cell>
          <cell r="G2834">
            <v>0</v>
          </cell>
          <cell r="H2834"/>
        </row>
        <row r="2835">
          <cell r="A2835">
            <v>0</v>
          </cell>
          <cell r="B2835">
            <v>0</v>
          </cell>
          <cell r="C2835">
            <v>0</v>
          </cell>
          <cell r="D2835">
            <v>0</v>
          </cell>
          <cell r="E2835">
            <v>0</v>
          </cell>
          <cell r="F2835">
            <v>0</v>
          </cell>
          <cell r="G2835">
            <v>0</v>
          </cell>
          <cell r="H2835"/>
        </row>
        <row r="2836">
          <cell r="A2836">
            <v>0</v>
          </cell>
          <cell r="B2836">
            <v>0</v>
          </cell>
          <cell r="C2836">
            <v>0</v>
          </cell>
          <cell r="D2836">
            <v>0</v>
          </cell>
          <cell r="E2836">
            <v>0</v>
          </cell>
          <cell r="F2836">
            <v>0</v>
          </cell>
          <cell r="G2836">
            <v>0</v>
          </cell>
          <cell r="H2836"/>
        </row>
        <row r="2837">
          <cell r="A2837">
            <v>0</v>
          </cell>
          <cell r="B2837">
            <v>0</v>
          </cell>
          <cell r="C2837">
            <v>0</v>
          </cell>
          <cell r="D2837">
            <v>0</v>
          </cell>
          <cell r="E2837">
            <v>0</v>
          </cell>
          <cell r="F2837">
            <v>0</v>
          </cell>
          <cell r="G2837">
            <v>0</v>
          </cell>
          <cell r="H2837"/>
        </row>
        <row r="2838">
          <cell r="A2838">
            <v>0</v>
          </cell>
          <cell r="B2838">
            <v>0</v>
          </cell>
          <cell r="C2838">
            <v>0</v>
          </cell>
          <cell r="D2838">
            <v>0</v>
          </cell>
          <cell r="E2838">
            <v>0</v>
          </cell>
          <cell r="F2838">
            <v>0</v>
          </cell>
          <cell r="G2838">
            <v>0</v>
          </cell>
          <cell r="H2838"/>
        </row>
        <row r="2839">
          <cell r="A2839">
            <v>0</v>
          </cell>
          <cell r="B2839">
            <v>0</v>
          </cell>
          <cell r="C2839">
            <v>0</v>
          </cell>
          <cell r="D2839">
            <v>0</v>
          </cell>
          <cell r="E2839">
            <v>0</v>
          </cell>
          <cell r="F2839">
            <v>0</v>
          </cell>
          <cell r="G2839">
            <v>0</v>
          </cell>
          <cell r="H2839"/>
        </row>
        <row r="2840">
          <cell r="A2840">
            <v>0</v>
          </cell>
          <cell r="B2840">
            <v>0</v>
          </cell>
          <cell r="C2840">
            <v>0</v>
          </cell>
          <cell r="D2840">
            <v>0</v>
          </cell>
          <cell r="E2840">
            <v>0</v>
          </cell>
          <cell r="F2840">
            <v>0</v>
          </cell>
          <cell r="G2840">
            <v>0</v>
          </cell>
          <cell r="H2840"/>
        </row>
        <row r="2841">
          <cell r="A2841">
            <v>0</v>
          </cell>
          <cell r="B2841">
            <v>0</v>
          </cell>
          <cell r="C2841">
            <v>0</v>
          </cell>
          <cell r="D2841">
            <v>0</v>
          </cell>
          <cell r="E2841">
            <v>0</v>
          </cell>
          <cell r="F2841">
            <v>0</v>
          </cell>
          <cell r="G2841">
            <v>0</v>
          </cell>
          <cell r="H2841"/>
        </row>
        <row r="2842">
          <cell r="A2842">
            <v>0</v>
          </cell>
          <cell r="B2842">
            <v>0</v>
          </cell>
          <cell r="C2842">
            <v>0</v>
          </cell>
          <cell r="D2842">
            <v>0</v>
          </cell>
          <cell r="E2842">
            <v>0</v>
          </cell>
          <cell r="F2842">
            <v>0</v>
          </cell>
          <cell r="G2842">
            <v>0</v>
          </cell>
          <cell r="H2842"/>
        </row>
        <row r="2843">
          <cell r="A2843">
            <v>0</v>
          </cell>
          <cell r="B2843">
            <v>0</v>
          </cell>
          <cell r="C2843">
            <v>0</v>
          </cell>
          <cell r="D2843">
            <v>0</v>
          </cell>
          <cell r="E2843">
            <v>0</v>
          </cell>
          <cell r="F2843">
            <v>0</v>
          </cell>
          <cell r="G2843">
            <v>0</v>
          </cell>
          <cell r="H2843"/>
        </row>
        <row r="2844">
          <cell r="A2844" t="str">
            <v xml:space="preserve">TOTAL CANTIDAD ITEM </v>
          </cell>
          <cell r="B2844">
            <v>0</v>
          </cell>
          <cell r="C2844">
            <v>0</v>
          </cell>
          <cell r="D2844">
            <v>0</v>
          </cell>
          <cell r="E2844">
            <v>0</v>
          </cell>
          <cell r="F2844">
            <v>0</v>
          </cell>
          <cell r="G2844">
            <v>0</v>
          </cell>
          <cell r="H2844"/>
        </row>
        <row r="2845">
          <cell r="A2845" t="str">
            <v>INSERTE PLANO, GRÁFICO O ESQUEMA AQUÍ</v>
          </cell>
          <cell r="B2845">
            <v>0</v>
          </cell>
          <cell r="C2845">
            <v>0</v>
          </cell>
          <cell r="D2845">
            <v>0</v>
          </cell>
          <cell r="E2845">
            <v>0</v>
          </cell>
          <cell r="F2845">
            <v>0</v>
          </cell>
          <cell r="G2845">
            <v>0</v>
          </cell>
          <cell r="H2845">
            <v>0</v>
          </cell>
        </row>
        <row r="2846">
          <cell r="A2846">
            <v>0</v>
          </cell>
          <cell r="B2846">
            <v>0</v>
          </cell>
          <cell r="C2846">
            <v>0</v>
          </cell>
          <cell r="D2846">
            <v>0</v>
          </cell>
          <cell r="E2846">
            <v>0</v>
          </cell>
          <cell r="F2846">
            <v>0</v>
          </cell>
          <cell r="G2846">
            <v>0</v>
          </cell>
          <cell r="H2846">
            <v>0</v>
          </cell>
        </row>
        <row r="2847">
          <cell r="A2847">
            <v>0</v>
          </cell>
          <cell r="B2847">
            <v>0</v>
          </cell>
          <cell r="C2847">
            <v>0</v>
          </cell>
          <cell r="D2847">
            <v>0</v>
          </cell>
          <cell r="E2847">
            <v>0</v>
          </cell>
          <cell r="F2847">
            <v>0</v>
          </cell>
          <cell r="G2847">
            <v>0</v>
          </cell>
          <cell r="H2847">
            <v>0</v>
          </cell>
        </row>
        <row r="2848">
          <cell r="A2848">
            <v>0</v>
          </cell>
          <cell r="B2848">
            <v>0</v>
          </cell>
          <cell r="C2848">
            <v>0</v>
          </cell>
          <cell r="D2848">
            <v>0</v>
          </cell>
          <cell r="E2848">
            <v>0</v>
          </cell>
          <cell r="F2848">
            <v>0</v>
          </cell>
          <cell r="G2848">
            <v>0</v>
          </cell>
          <cell r="H2848">
            <v>0</v>
          </cell>
        </row>
        <row r="2849">
          <cell r="A2849">
            <v>0</v>
          </cell>
          <cell r="B2849">
            <v>0</v>
          </cell>
          <cell r="C2849">
            <v>0</v>
          </cell>
          <cell r="D2849">
            <v>0</v>
          </cell>
          <cell r="E2849">
            <v>0</v>
          </cell>
          <cell r="F2849">
            <v>0</v>
          </cell>
          <cell r="G2849">
            <v>0</v>
          </cell>
          <cell r="H2849">
            <v>0</v>
          </cell>
        </row>
        <row r="2850">
          <cell r="A2850">
            <v>0</v>
          </cell>
          <cell r="B2850">
            <v>0</v>
          </cell>
          <cell r="C2850">
            <v>0</v>
          </cell>
          <cell r="D2850">
            <v>0</v>
          </cell>
          <cell r="E2850">
            <v>0</v>
          </cell>
          <cell r="F2850">
            <v>0</v>
          </cell>
          <cell r="G2850">
            <v>0</v>
          </cell>
          <cell r="H2850">
            <v>0</v>
          </cell>
        </row>
        <row r="2851">
          <cell r="A2851">
            <v>0</v>
          </cell>
          <cell r="B2851">
            <v>0</v>
          </cell>
          <cell r="C2851">
            <v>0</v>
          </cell>
          <cell r="D2851">
            <v>0</v>
          </cell>
          <cell r="E2851">
            <v>0</v>
          </cell>
          <cell r="F2851">
            <v>0</v>
          </cell>
          <cell r="G2851">
            <v>0</v>
          </cell>
          <cell r="H2851">
            <v>0</v>
          </cell>
        </row>
        <row r="2852">
          <cell r="A2852">
            <v>0</v>
          </cell>
          <cell r="B2852">
            <v>0</v>
          </cell>
          <cell r="C2852">
            <v>0</v>
          </cell>
          <cell r="D2852">
            <v>0</v>
          </cell>
          <cell r="E2852">
            <v>0</v>
          </cell>
          <cell r="F2852">
            <v>0</v>
          </cell>
          <cell r="G2852">
            <v>0</v>
          </cell>
          <cell r="H2852">
            <v>0</v>
          </cell>
        </row>
        <row r="2853">
          <cell r="A2853">
            <v>0</v>
          </cell>
          <cell r="B2853">
            <v>0</v>
          </cell>
          <cell r="C2853">
            <v>0</v>
          </cell>
          <cell r="D2853">
            <v>0</v>
          </cell>
          <cell r="E2853">
            <v>0</v>
          </cell>
          <cell r="F2853">
            <v>0</v>
          </cell>
          <cell r="G2853">
            <v>0</v>
          </cell>
          <cell r="H2853">
            <v>0</v>
          </cell>
        </row>
        <row r="2854">
          <cell r="A2854">
            <v>0</v>
          </cell>
          <cell r="B2854">
            <v>0</v>
          </cell>
          <cell r="C2854">
            <v>0</v>
          </cell>
          <cell r="D2854">
            <v>0</v>
          </cell>
          <cell r="E2854">
            <v>0</v>
          </cell>
          <cell r="F2854">
            <v>0</v>
          </cell>
          <cell r="G2854">
            <v>0</v>
          </cell>
          <cell r="H2854">
            <v>0</v>
          </cell>
        </row>
        <row r="2855">
          <cell r="A2855">
            <v>0</v>
          </cell>
          <cell r="B2855">
            <v>0</v>
          </cell>
          <cell r="C2855">
            <v>0</v>
          </cell>
          <cell r="D2855">
            <v>0</v>
          </cell>
          <cell r="E2855">
            <v>0</v>
          </cell>
          <cell r="F2855">
            <v>0</v>
          </cell>
          <cell r="G2855">
            <v>0</v>
          </cell>
          <cell r="H2855">
            <v>0</v>
          </cell>
        </row>
        <row r="2856">
          <cell r="A2856">
            <v>0</v>
          </cell>
          <cell r="B2856">
            <v>0</v>
          </cell>
          <cell r="C2856">
            <v>0</v>
          </cell>
          <cell r="D2856">
            <v>0</v>
          </cell>
          <cell r="E2856">
            <v>0</v>
          </cell>
          <cell r="F2856">
            <v>0</v>
          </cell>
          <cell r="G2856">
            <v>0</v>
          </cell>
          <cell r="H2856">
            <v>0</v>
          </cell>
        </row>
        <row r="2857">
          <cell r="A2857">
            <v>0</v>
          </cell>
          <cell r="B2857">
            <v>0</v>
          </cell>
          <cell r="C2857">
            <v>0</v>
          </cell>
          <cell r="D2857">
            <v>0</v>
          </cell>
          <cell r="E2857">
            <v>0</v>
          </cell>
          <cell r="F2857">
            <v>0</v>
          </cell>
          <cell r="G2857">
            <v>0</v>
          </cell>
          <cell r="H2857">
            <v>0</v>
          </cell>
        </row>
        <row r="2858">
          <cell r="A2858">
            <v>0</v>
          </cell>
          <cell r="B2858">
            <v>0</v>
          </cell>
          <cell r="C2858">
            <v>0</v>
          </cell>
          <cell r="D2858">
            <v>0</v>
          </cell>
          <cell r="E2858">
            <v>0</v>
          </cell>
          <cell r="F2858">
            <v>0</v>
          </cell>
          <cell r="G2858">
            <v>0</v>
          </cell>
          <cell r="H2858">
            <v>0</v>
          </cell>
        </row>
        <row r="2859">
          <cell r="A2859">
            <v>0</v>
          </cell>
          <cell r="B2859">
            <v>0</v>
          </cell>
          <cell r="C2859">
            <v>0</v>
          </cell>
          <cell r="D2859">
            <v>0</v>
          </cell>
          <cell r="E2859">
            <v>0</v>
          </cell>
          <cell r="F2859">
            <v>0</v>
          </cell>
          <cell r="G2859">
            <v>0</v>
          </cell>
          <cell r="H2859">
            <v>0</v>
          </cell>
        </row>
        <row r="2860">
          <cell r="A2860">
            <v>0</v>
          </cell>
          <cell r="B2860">
            <v>0</v>
          </cell>
          <cell r="C2860">
            <v>0</v>
          </cell>
          <cell r="D2860">
            <v>0</v>
          </cell>
          <cell r="E2860">
            <v>0</v>
          </cell>
          <cell r="F2860">
            <v>0</v>
          </cell>
          <cell r="G2860">
            <v>0</v>
          </cell>
          <cell r="H2860">
            <v>0</v>
          </cell>
        </row>
        <row r="2861">
          <cell r="A2861">
            <v>0</v>
          </cell>
          <cell r="B2861">
            <v>0</v>
          </cell>
          <cell r="C2861">
            <v>0</v>
          </cell>
          <cell r="D2861">
            <v>0</v>
          </cell>
          <cell r="E2861">
            <v>0</v>
          </cell>
          <cell r="F2861">
            <v>0</v>
          </cell>
          <cell r="G2861">
            <v>0</v>
          </cell>
          <cell r="H2861">
            <v>0</v>
          </cell>
        </row>
        <row r="2862">
          <cell r="A2862">
            <v>0</v>
          </cell>
          <cell r="B2862">
            <v>0</v>
          </cell>
          <cell r="C2862">
            <v>0</v>
          </cell>
          <cell r="D2862">
            <v>0</v>
          </cell>
          <cell r="E2862">
            <v>0</v>
          </cell>
          <cell r="F2862">
            <v>0</v>
          </cell>
          <cell r="G2862">
            <v>0</v>
          </cell>
          <cell r="H2862">
            <v>0</v>
          </cell>
        </row>
        <row r="2863">
          <cell r="A2863">
            <v>0</v>
          </cell>
          <cell r="B2863">
            <v>0</v>
          </cell>
          <cell r="C2863">
            <v>0</v>
          </cell>
          <cell r="D2863">
            <v>0</v>
          </cell>
          <cell r="E2863">
            <v>0</v>
          </cell>
          <cell r="F2863">
            <v>0</v>
          </cell>
          <cell r="G2863">
            <v>0</v>
          </cell>
          <cell r="H2863">
            <v>0</v>
          </cell>
        </row>
        <row r="2864">
          <cell r="A2864">
            <v>0</v>
          </cell>
          <cell r="B2864">
            <v>0</v>
          </cell>
          <cell r="C2864">
            <v>0</v>
          </cell>
          <cell r="D2864">
            <v>0</v>
          </cell>
          <cell r="E2864">
            <v>0</v>
          </cell>
          <cell r="F2864">
            <v>0</v>
          </cell>
          <cell r="G2864">
            <v>0</v>
          </cell>
          <cell r="H2864">
            <v>0</v>
          </cell>
        </row>
        <row r="2865">
          <cell r="A2865">
            <v>0</v>
          </cell>
          <cell r="C2865">
            <v>0</v>
          </cell>
          <cell r="D2865">
            <v>0</v>
          </cell>
          <cell r="E2865">
            <v>0</v>
          </cell>
          <cell r="F2865">
            <v>0</v>
          </cell>
          <cell r="G2865">
            <v>0</v>
          </cell>
        </row>
        <row r="2866">
          <cell r="A2866">
            <v>0</v>
          </cell>
          <cell r="C2866">
            <v>0</v>
          </cell>
          <cell r="D2866">
            <v>0</v>
          </cell>
          <cell r="E2866">
            <v>0</v>
          </cell>
          <cell r="F2866">
            <v>0</v>
          </cell>
          <cell r="G2866">
            <v>0</v>
          </cell>
        </row>
        <row r="2867">
          <cell r="A2867">
            <v>0</v>
          </cell>
          <cell r="B2867">
            <v>0</v>
          </cell>
          <cell r="C2867">
            <v>0</v>
          </cell>
          <cell r="D2867">
            <v>0</v>
          </cell>
          <cell r="E2867">
            <v>0</v>
          </cell>
          <cell r="F2867">
            <v>0</v>
          </cell>
          <cell r="G2867">
            <v>0</v>
          </cell>
        </row>
        <row r="2868">
          <cell r="A2868">
            <v>0</v>
          </cell>
          <cell r="B2868" t="str">
            <v>OVIDIO HURTADO MOSQUERA</v>
          </cell>
          <cell r="C2868">
            <v>0</v>
          </cell>
          <cell r="D2868">
            <v>0</v>
          </cell>
          <cell r="E2868">
            <v>0</v>
          </cell>
          <cell r="F2868">
            <v>0</v>
          </cell>
          <cell r="G2868">
            <v>0</v>
          </cell>
        </row>
        <row r="2869">
          <cell r="A2869">
            <v>0</v>
          </cell>
          <cell r="B2869" t="str">
            <v>Consultor</v>
          </cell>
          <cell r="C2869">
            <v>0</v>
          </cell>
          <cell r="D2869">
            <v>0</v>
          </cell>
          <cell r="E2869">
            <v>0</v>
          </cell>
          <cell r="F2869">
            <v>0</v>
          </cell>
          <cell r="G2869">
            <v>0</v>
          </cell>
        </row>
        <row r="2870">
          <cell r="A2870">
            <v>0</v>
          </cell>
          <cell r="B2870" t="str">
            <v>Consultor</v>
          </cell>
          <cell r="C2870">
            <v>0</v>
          </cell>
          <cell r="D2870">
            <v>0</v>
          </cell>
          <cell r="E2870">
            <v>0</v>
          </cell>
          <cell r="F2870">
            <v>0</v>
          </cell>
          <cell r="G2870">
            <v>0</v>
          </cell>
        </row>
        <row r="2871">
          <cell r="A2871">
            <v>0</v>
          </cell>
          <cell r="B2871" t="str">
            <v>M.P. 05202-260189 ANT</v>
          </cell>
          <cell r="C2871" t="str">
            <v>ITEM  - PÁGINA 2</v>
          </cell>
          <cell r="D2871">
            <v>0</v>
          </cell>
          <cell r="E2871">
            <v>0</v>
          </cell>
          <cell r="F2871">
            <v>0</v>
          </cell>
          <cell r="G2871">
            <v>0</v>
          </cell>
          <cell r="H2871">
            <v>0</v>
          </cell>
        </row>
        <row r="2872">
          <cell r="A2872" t="str">
            <v>DEPARTAMENTO DE ANTIOQUIA</v>
          </cell>
          <cell r="B2872">
            <v>0</v>
          </cell>
          <cell r="C2872">
            <v>0</v>
          </cell>
          <cell r="D2872">
            <v>0</v>
          </cell>
          <cell r="E2872">
            <v>0</v>
          </cell>
          <cell r="F2872">
            <v>0</v>
          </cell>
          <cell r="G2872">
            <v>0</v>
          </cell>
          <cell r="H2872">
            <v>0</v>
          </cell>
        </row>
        <row r="2873">
          <cell r="A2873" t="str">
            <v>MUNICIPIO DE SAN VICENTE FERRER</v>
          </cell>
          <cell r="B2873">
            <v>0</v>
          </cell>
          <cell r="C2873">
            <v>0</v>
          </cell>
          <cell r="D2873">
            <v>0</v>
          </cell>
          <cell r="E2873">
            <v>0</v>
          </cell>
          <cell r="F2873">
            <v>0</v>
          </cell>
          <cell r="G2873">
            <v>0</v>
          </cell>
          <cell r="H2873">
            <v>0</v>
          </cell>
        </row>
        <row r="2874">
          <cell r="A2874" t="str">
            <v>PROYECTO:  INTERVENCION DE CALLEJONES EN LA ZONA URBANA DEL MUNICIPIO SAN VICENTE FERRER_CALLEJÓN 01-COCIACA</v>
          </cell>
          <cell r="B2874">
            <v>0</v>
          </cell>
          <cell r="C2874">
            <v>0</v>
          </cell>
          <cell r="D2874">
            <v>0</v>
          </cell>
          <cell r="E2874">
            <v>0</v>
          </cell>
          <cell r="F2874">
            <v>0</v>
          </cell>
          <cell r="G2874">
            <v>0</v>
          </cell>
          <cell r="H2874">
            <v>0</v>
          </cell>
        </row>
        <row r="2875">
          <cell r="A2875">
            <v>0</v>
          </cell>
          <cell r="C2875">
            <v>0</v>
          </cell>
          <cell r="D2875">
            <v>0</v>
          </cell>
          <cell r="E2875">
            <v>0</v>
          </cell>
          <cell r="F2875">
            <v>0</v>
          </cell>
          <cell r="G2875">
            <v>0</v>
          </cell>
          <cell r="H2875">
            <v>0</v>
          </cell>
        </row>
        <row r="2876">
          <cell r="A2876" t="str">
            <v>MEMORIAS DE OBRA</v>
          </cell>
          <cell r="B2876">
            <v>0</v>
          </cell>
          <cell r="C2876">
            <v>0</v>
          </cell>
          <cell r="D2876">
            <v>0</v>
          </cell>
          <cell r="E2876">
            <v>0</v>
          </cell>
          <cell r="F2876">
            <v>0</v>
          </cell>
          <cell r="G2876">
            <v>0</v>
          </cell>
          <cell r="H2876">
            <v>0</v>
          </cell>
        </row>
        <row r="2878">
          <cell r="A2878" t="str">
            <v>ITEM</v>
          </cell>
          <cell r="B2878" t="str">
            <v>DESCRIPCIÓN</v>
          </cell>
          <cell r="C2878">
            <v>0</v>
          </cell>
          <cell r="D2878">
            <v>0</v>
          </cell>
          <cell r="E2878">
            <v>0</v>
          </cell>
          <cell r="F2878">
            <v>0</v>
          </cell>
          <cell r="G2878" t="str">
            <v>UNIDAD</v>
          </cell>
          <cell r="H2878" t="str">
            <v>CANTIDAD</v>
          </cell>
        </row>
        <row r="2879">
          <cell r="A2879">
            <v>0</v>
          </cell>
          <cell r="B2879"/>
          <cell r="C2879">
            <v>0</v>
          </cell>
          <cell r="D2879">
            <v>0</v>
          </cell>
          <cell r="E2879">
            <v>0</v>
          </cell>
          <cell r="F2879">
            <v>0</v>
          </cell>
          <cell r="G2879"/>
          <cell r="H2879"/>
        </row>
        <row r="2880">
          <cell r="A2880">
            <v>0</v>
          </cell>
          <cell r="B2880">
            <v>0</v>
          </cell>
          <cell r="C2880">
            <v>0</v>
          </cell>
          <cell r="D2880">
            <v>0</v>
          </cell>
          <cell r="E2880">
            <v>0</v>
          </cell>
          <cell r="F2880">
            <v>0</v>
          </cell>
          <cell r="G2880">
            <v>0</v>
          </cell>
        </row>
        <row r="2881">
          <cell r="A2881" t="str">
            <v>DETALLE</v>
          </cell>
          <cell r="B2881">
            <v>0</v>
          </cell>
          <cell r="C2881" t="str">
            <v>FACTOR</v>
          </cell>
          <cell r="D2881" t="str">
            <v>CANTIDAD</v>
          </cell>
          <cell r="E2881" t="str">
            <v>A (ML)</v>
          </cell>
          <cell r="F2881" t="str">
            <v>B (M2)</v>
          </cell>
          <cell r="G2881" t="str">
            <v>C (M3)</v>
          </cell>
          <cell r="H2881" t="str">
            <v>TOTAL</v>
          </cell>
        </row>
        <row r="2882">
          <cell r="A2882">
            <v>0</v>
          </cell>
          <cell r="B2882">
            <v>0</v>
          </cell>
          <cell r="C2882">
            <v>0</v>
          </cell>
          <cell r="D2882">
            <v>0</v>
          </cell>
          <cell r="E2882">
            <v>0</v>
          </cell>
          <cell r="F2882">
            <v>0</v>
          </cell>
          <cell r="G2882">
            <v>0</v>
          </cell>
          <cell r="H2882"/>
        </row>
        <row r="2883">
          <cell r="A2883">
            <v>0</v>
          </cell>
          <cell r="B2883">
            <v>0</v>
          </cell>
          <cell r="C2883">
            <v>0</v>
          </cell>
          <cell r="D2883">
            <v>0</v>
          </cell>
          <cell r="E2883">
            <v>0</v>
          </cell>
          <cell r="F2883">
            <v>0</v>
          </cell>
          <cell r="G2883">
            <v>0</v>
          </cell>
          <cell r="H2883"/>
        </row>
        <row r="2884">
          <cell r="A2884">
            <v>0</v>
          </cell>
          <cell r="B2884">
            <v>0</v>
          </cell>
          <cell r="C2884">
            <v>0</v>
          </cell>
          <cell r="D2884">
            <v>0</v>
          </cell>
          <cell r="E2884">
            <v>0</v>
          </cell>
          <cell r="F2884">
            <v>0</v>
          </cell>
          <cell r="G2884">
            <v>0</v>
          </cell>
          <cell r="H2884"/>
        </row>
        <row r="2885">
          <cell r="A2885">
            <v>0</v>
          </cell>
          <cell r="B2885">
            <v>0</v>
          </cell>
          <cell r="C2885">
            <v>0</v>
          </cell>
          <cell r="D2885">
            <v>0</v>
          </cell>
          <cell r="E2885">
            <v>0</v>
          </cell>
          <cell r="F2885">
            <v>0</v>
          </cell>
          <cell r="G2885">
            <v>0</v>
          </cell>
          <cell r="H2885"/>
        </row>
        <row r="2886">
          <cell r="A2886">
            <v>0</v>
          </cell>
          <cell r="B2886">
            <v>0</v>
          </cell>
          <cell r="C2886">
            <v>0</v>
          </cell>
          <cell r="D2886">
            <v>0</v>
          </cell>
          <cell r="E2886">
            <v>0</v>
          </cell>
          <cell r="F2886">
            <v>0</v>
          </cell>
          <cell r="G2886">
            <v>0</v>
          </cell>
          <cell r="H2886"/>
        </row>
        <row r="2887">
          <cell r="A2887">
            <v>0</v>
          </cell>
          <cell r="B2887">
            <v>0</v>
          </cell>
          <cell r="C2887">
            <v>0</v>
          </cell>
          <cell r="D2887">
            <v>0</v>
          </cell>
          <cell r="E2887">
            <v>0</v>
          </cell>
          <cell r="F2887">
            <v>0</v>
          </cell>
          <cell r="G2887">
            <v>0</v>
          </cell>
          <cell r="H2887"/>
        </row>
        <row r="2888">
          <cell r="A2888">
            <v>0</v>
          </cell>
          <cell r="B2888">
            <v>0</v>
          </cell>
          <cell r="C2888">
            <v>0</v>
          </cell>
          <cell r="D2888">
            <v>0</v>
          </cell>
          <cell r="E2888">
            <v>0</v>
          </cell>
          <cell r="F2888">
            <v>0</v>
          </cell>
          <cell r="G2888">
            <v>0</v>
          </cell>
          <cell r="H2888"/>
        </row>
        <row r="2889">
          <cell r="A2889">
            <v>0</v>
          </cell>
          <cell r="B2889">
            <v>0</v>
          </cell>
          <cell r="C2889">
            <v>0</v>
          </cell>
          <cell r="D2889">
            <v>0</v>
          </cell>
          <cell r="E2889">
            <v>0</v>
          </cell>
          <cell r="F2889">
            <v>0</v>
          </cell>
          <cell r="G2889">
            <v>0</v>
          </cell>
          <cell r="H2889"/>
        </row>
        <row r="2890">
          <cell r="A2890">
            <v>0</v>
          </cell>
          <cell r="B2890">
            <v>0</v>
          </cell>
          <cell r="C2890">
            <v>0</v>
          </cell>
          <cell r="D2890">
            <v>0</v>
          </cell>
          <cell r="E2890">
            <v>0</v>
          </cell>
          <cell r="F2890">
            <v>0</v>
          </cell>
          <cell r="G2890">
            <v>0</v>
          </cell>
          <cell r="H2890"/>
        </row>
        <row r="2891">
          <cell r="A2891">
            <v>0</v>
          </cell>
          <cell r="B2891">
            <v>0</v>
          </cell>
          <cell r="C2891">
            <v>0</v>
          </cell>
          <cell r="D2891">
            <v>0</v>
          </cell>
          <cell r="E2891">
            <v>0</v>
          </cell>
          <cell r="F2891">
            <v>0</v>
          </cell>
          <cell r="G2891">
            <v>0</v>
          </cell>
          <cell r="H2891"/>
        </row>
        <row r="2892">
          <cell r="A2892">
            <v>0</v>
          </cell>
          <cell r="B2892">
            <v>0</v>
          </cell>
          <cell r="C2892">
            <v>0</v>
          </cell>
          <cell r="D2892">
            <v>0</v>
          </cell>
          <cell r="E2892">
            <v>0</v>
          </cell>
          <cell r="F2892">
            <v>0</v>
          </cell>
          <cell r="G2892">
            <v>0</v>
          </cell>
          <cell r="H2892"/>
        </row>
        <row r="2893">
          <cell r="A2893">
            <v>0</v>
          </cell>
          <cell r="B2893">
            <v>0</v>
          </cell>
          <cell r="C2893">
            <v>0</v>
          </cell>
          <cell r="D2893">
            <v>0</v>
          </cell>
          <cell r="E2893">
            <v>0</v>
          </cell>
          <cell r="F2893">
            <v>0</v>
          </cell>
          <cell r="G2893">
            <v>0</v>
          </cell>
          <cell r="H2893"/>
        </row>
        <row r="2894">
          <cell r="A2894">
            <v>0</v>
          </cell>
          <cell r="B2894">
            <v>0</v>
          </cell>
          <cell r="C2894">
            <v>0</v>
          </cell>
          <cell r="D2894">
            <v>0</v>
          </cell>
          <cell r="E2894">
            <v>0</v>
          </cell>
          <cell r="F2894">
            <v>0</v>
          </cell>
          <cell r="G2894">
            <v>0</v>
          </cell>
          <cell r="H2894"/>
        </row>
        <row r="2895">
          <cell r="A2895">
            <v>0</v>
          </cell>
          <cell r="B2895">
            <v>0</v>
          </cell>
          <cell r="C2895">
            <v>0</v>
          </cell>
          <cell r="D2895">
            <v>0</v>
          </cell>
          <cell r="E2895">
            <v>0</v>
          </cell>
          <cell r="F2895">
            <v>0</v>
          </cell>
          <cell r="G2895">
            <v>0</v>
          </cell>
          <cell r="H2895"/>
        </row>
        <row r="2896">
          <cell r="A2896">
            <v>0</v>
          </cell>
          <cell r="B2896">
            <v>0</v>
          </cell>
          <cell r="C2896">
            <v>0</v>
          </cell>
          <cell r="D2896">
            <v>0</v>
          </cell>
          <cell r="E2896">
            <v>0</v>
          </cell>
          <cell r="F2896">
            <v>0</v>
          </cell>
          <cell r="G2896">
            <v>0</v>
          </cell>
          <cell r="H2896"/>
        </row>
        <row r="2897">
          <cell r="A2897">
            <v>0</v>
          </cell>
          <cell r="B2897">
            <v>0</v>
          </cell>
          <cell r="C2897">
            <v>0</v>
          </cell>
          <cell r="D2897">
            <v>0</v>
          </cell>
          <cell r="E2897">
            <v>0</v>
          </cell>
          <cell r="F2897">
            <v>0</v>
          </cell>
          <cell r="G2897">
            <v>0</v>
          </cell>
          <cell r="H2897"/>
        </row>
        <row r="2898">
          <cell r="A2898">
            <v>0</v>
          </cell>
          <cell r="B2898">
            <v>0</v>
          </cell>
          <cell r="C2898">
            <v>0</v>
          </cell>
          <cell r="D2898">
            <v>0</v>
          </cell>
          <cell r="E2898">
            <v>0</v>
          </cell>
          <cell r="F2898">
            <v>0</v>
          </cell>
          <cell r="G2898">
            <v>0</v>
          </cell>
          <cell r="H2898"/>
        </row>
        <row r="2899">
          <cell r="A2899">
            <v>0</v>
          </cell>
          <cell r="B2899">
            <v>0</v>
          </cell>
          <cell r="C2899">
            <v>0</v>
          </cell>
          <cell r="D2899">
            <v>0</v>
          </cell>
          <cell r="E2899">
            <v>0</v>
          </cell>
          <cell r="F2899">
            <v>0</v>
          </cell>
          <cell r="G2899">
            <v>0</v>
          </cell>
          <cell r="H2899"/>
        </row>
        <row r="2900">
          <cell r="A2900">
            <v>0</v>
          </cell>
          <cell r="B2900">
            <v>0</v>
          </cell>
          <cell r="C2900">
            <v>0</v>
          </cell>
          <cell r="D2900">
            <v>0</v>
          </cell>
          <cell r="E2900">
            <v>0</v>
          </cell>
          <cell r="F2900">
            <v>0</v>
          </cell>
          <cell r="G2900">
            <v>0</v>
          </cell>
          <cell r="H2900"/>
        </row>
        <row r="2901">
          <cell r="A2901">
            <v>0</v>
          </cell>
          <cell r="B2901">
            <v>0</v>
          </cell>
          <cell r="C2901">
            <v>0</v>
          </cell>
          <cell r="D2901">
            <v>0</v>
          </cell>
          <cell r="E2901">
            <v>0</v>
          </cell>
          <cell r="F2901">
            <v>0</v>
          </cell>
          <cell r="G2901">
            <v>0</v>
          </cell>
          <cell r="H2901"/>
        </row>
        <row r="2902">
          <cell r="A2902">
            <v>0</v>
          </cell>
          <cell r="B2902">
            <v>0</v>
          </cell>
          <cell r="C2902">
            <v>0</v>
          </cell>
          <cell r="D2902">
            <v>0</v>
          </cell>
          <cell r="E2902">
            <v>0</v>
          </cell>
          <cell r="F2902">
            <v>0</v>
          </cell>
          <cell r="G2902">
            <v>0</v>
          </cell>
          <cell r="H2902"/>
        </row>
        <row r="2903">
          <cell r="A2903">
            <v>0</v>
          </cell>
          <cell r="B2903">
            <v>0</v>
          </cell>
          <cell r="C2903">
            <v>0</v>
          </cell>
          <cell r="D2903">
            <v>0</v>
          </cell>
          <cell r="E2903">
            <v>0</v>
          </cell>
          <cell r="F2903">
            <v>0</v>
          </cell>
          <cell r="G2903">
            <v>0</v>
          </cell>
          <cell r="H2903"/>
        </row>
        <row r="2904">
          <cell r="A2904">
            <v>0</v>
          </cell>
          <cell r="B2904">
            <v>0</v>
          </cell>
          <cell r="C2904">
            <v>0</v>
          </cell>
          <cell r="D2904">
            <v>0</v>
          </cell>
          <cell r="E2904">
            <v>0</v>
          </cell>
          <cell r="F2904">
            <v>0</v>
          </cell>
          <cell r="G2904">
            <v>0</v>
          </cell>
          <cell r="H2904"/>
        </row>
        <row r="2905">
          <cell r="A2905">
            <v>0</v>
          </cell>
          <cell r="B2905">
            <v>0</v>
          </cell>
          <cell r="C2905">
            <v>0</v>
          </cell>
          <cell r="D2905">
            <v>0</v>
          </cell>
          <cell r="E2905">
            <v>0</v>
          </cell>
          <cell r="F2905">
            <v>0</v>
          </cell>
          <cell r="G2905">
            <v>0</v>
          </cell>
          <cell r="H2905"/>
        </row>
        <row r="2906">
          <cell r="A2906">
            <v>0</v>
          </cell>
          <cell r="B2906">
            <v>0</v>
          </cell>
          <cell r="C2906">
            <v>0</v>
          </cell>
          <cell r="D2906">
            <v>0</v>
          </cell>
          <cell r="E2906">
            <v>0</v>
          </cell>
          <cell r="F2906">
            <v>0</v>
          </cell>
          <cell r="G2906">
            <v>0</v>
          </cell>
          <cell r="H2906"/>
        </row>
        <row r="2907">
          <cell r="A2907">
            <v>0</v>
          </cell>
          <cell r="B2907">
            <v>0</v>
          </cell>
          <cell r="C2907">
            <v>0</v>
          </cell>
          <cell r="D2907">
            <v>0</v>
          </cell>
          <cell r="E2907">
            <v>0</v>
          </cell>
          <cell r="F2907">
            <v>0</v>
          </cell>
          <cell r="G2907">
            <v>0</v>
          </cell>
          <cell r="H2907"/>
        </row>
        <row r="2908">
          <cell r="A2908">
            <v>0</v>
          </cell>
          <cell r="B2908">
            <v>0</v>
          </cell>
          <cell r="C2908">
            <v>0</v>
          </cell>
          <cell r="D2908">
            <v>0</v>
          </cell>
          <cell r="E2908">
            <v>0</v>
          </cell>
          <cell r="F2908">
            <v>0</v>
          </cell>
          <cell r="G2908">
            <v>0</v>
          </cell>
          <cell r="H2908"/>
        </row>
        <row r="2909">
          <cell r="A2909">
            <v>0</v>
          </cell>
          <cell r="B2909">
            <v>0</v>
          </cell>
          <cell r="C2909">
            <v>0</v>
          </cell>
          <cell r="D2909">
            <v>0</v>
          </cell>
          <cell r="E2909">
            <v>0</v>
          </cell>
          <cell r="F2909">
            <v>0</v>
          </cell>
          <cell r="G2909">
            <v>0</v>
          </cell>
          <cell r="H2909"/>
        </row>
        <row r="2910">
          <cell r="A2910">
            <v>0</v>
          </cell>
          <cell r="B2910">
            <v>0</v>
          </cell>
          <cell r="C2910">
            <v>0</v>
          </cell>
          <cell r="D2910">
            <v>0</v>
          </cell>
          <cell r="E2910">
            <v>0</v>
          </cell>
          <cell r="F2910">
            <v>0</v>
          </cell>
          <cell r="G2910">
            <v>0</v>
          </cell>
          <cell r="H2910"/>
        </row>
        <row r="2911">
          <cell r="A2911">
            <v>0</v>
          </cell>
          <cell r="B2911">
            <v>0</v>
          </cell>
          <cell r="C2911">
            <v>0</v>
          </cell>
          <cell r="D2911">
            <v>0</v>
          </cell>
          <cell r="E2911">
            <v>0</v>
          </cell>
          <cell r="F2911">
            <v>0</v>
          </cell>
          <cell r="G2911">
            <v>0</v>
          </cell>
          <cell r="H2911"/>
        </row>
        <row r="2912">
          <cell r="A2912">
            <v>0</v>
          </cell>
          <cell r="B2912">
            <v>0</v>
          </cell>
          <cell r="C2912">
            <v>0</v>
          </cell>
          <cell r="D2912">
            <v>0</v>
          </cell>
          <cell r="E2912">
            <v>0</v>
          </cell>
          <cell r="F2912">
            <v>0</v>
          </cell>
          <cell r="G2912">
            <v>0</v>
          </cell>
          <cell r="H2912"/>
        </row>
        <row r="2913">
          <cell r="A2913" t="str">
            <v>ITEM  - PÁGINA 1</v>
          </cell>
          <cell r="B2913">
            <v>0</v>
          </cell>
          <cell r="C2913">
            <v>0</v>
          </cell>
          <cell r="D2913">
            <v>0</v>
          </cell>
          <cell r="E2913">
            <v>0</v>
          </cell>
          <cell r="F2913">
            <v>0</v>
          </cell>
          <cell r="G2913">
            <v>0</v>
          </cell>
          <cell r="H2913">
            <v>0</v>
          </cell>
        </row>
        <row r="2914">
          <cell r="A2914">
            <v>0</v>
          </cell>
          <cell r="B2914">
            <v>0</v>
          </cell>
          <cell r="C2914">
            <v>0</v>
          </cell>
          <cell r="D2914">
            <v>0</v>
          </cell>
          <cell r="E2914">
            <v>0</v>
          </cell>
          <cell r="F2914">
            <v>0</v>
          </cell>
          <cell r="G2914">
            <v>0</v>
          </cell>
          <cell r="H2914"/>
        </row>
        <row r="2915">
          <cell r="A2915">
            <v>0</v>
          </cell>
          <cell r="B2915">
            <v>0</v>
          </cell>
          <cell r="C2915">
            <v>0</v>
          </cell>
          <cell r="D2915">
            <v>0</v>
          </cell>
          <cell r="E2915">
            <v>0</v>
          </cell>
          <cell r="F2915">
            <v>0</v>
          </cell>
          <cell r="G2915">
            <v>0</v>
          </cell>
          <cell r="H2915"/>
        </row>
        <row r="2916">
          <cell r="A2916">
            <v>0</v>
          </cell>
          <cell r="B2916">
            <v>0</v>
          </cell>
          <cell r="C2916">
            <v>0</v>
          </cell>
          <cell r="D2916">
            <v>0</v>
          </cell>
          <cell r="E2916">
            <v>0</v>
          </cell>
          <cell r="F2916">
            <v>0</v>
          </cell>
          <cell r="G2916">
            <v>0</v>
          </cell>
          <cell r="H2916"/>
        </row>
        <row r="2917">
          <cell r="A2917">
            <v>0</v>
          </cell>
          <cell r="B2917">
            <v>0</v>
          </cell>
          <cell r="C2917">
            <v>0</v>
          </cell>
          <cell r="D2917">
            <v>0</v>
          </cell>
          <cell r="E2917">
            <v>0</v>
          </cell>
          <cell r="F2917">
            <v>0</v>
          </cell>
          <cell r="G2917">
            <v>0</v>
          </cell>
          <cell r="H2917"/>
        </row>
        <row r="2918">
          <cell r="A2918">
            <v>0</v>
          </cell>
          <cell r="B2918">
            <v>0</v>
          </cell>
          <cell r="C2918">
            <v>0</v>
          </cell>
          <cell r="D2918">
            <v>0</v>
          </cell>
          <cell r="E2918">
            <v>0</v>
          </cell>
          <cell r="F2918">
            <v>0</v>
          </cell>
          <cell r="G2918">
            <v>0</v>
          </cell>
          <cell r="H2918"/>
        </row>
        <row r="2919">
          <cell r="A2919">
            <v>0</v>
          </cell>
          <cell r="B2919">
            <v>0</v>
          </cell>
          <cell r="C2919">
            <v>0</v>
          </cell>
          <cell r="D2919">
            <v>0</v>
          </cell>
          <cell r="E2919">
            <v>0</v>
          </cell>
          <cell r="F2919">
            <v>0</v>
          </cell>
          <cell r="G2919">
            <v>0</v>
          </cell>
          <cell r="H2919"/>
        </row>
        <row r="2920">
          <cell r="A2920">
            <v>0</v>
          </cell>
          <cell r="B2920">
            <v>0</v>
          </cell>
          <cell r="C2920">
            <v>0</v>
          </cell>
          <cell r="D2920">
            <v>0</v>
          </cell>
          <cell r="E2920">
            <v>0</v>
          </cell>
          <cell r="F2920">
            <v>0</v>
          </cell>
          <cell r="G2920">
            <v>0</v>
          </cell>
          <cell r="H2920"/>
        </row>
        <row r="2921">
          <cell r="A2921">
            <v>0</v>
          </cell>
          <cell r="B2921">
            <v>0</v>
          </cell>
          <cell r="C2921">
            <v>0</v>
          </cell>
          <cell r="D2921">
            <v>0</v>
          </cell>
          <cell r="E2921">
            <v>0</v>
          </cell>
          <cell r="F2921">
            <v>0</v>
          </cell>
          <cell r="G2921">
            <v>0</v>
          </cell>
          <cell r="H2921"/>
        </row>
        <row r="2922">
          <cell r="A2922">
            <v>0</v>
          </cell>
          <cell r="B2922">
            <v>0</v>
          </cell>
          <cell r="C2922">
            <v>0</v>
          </cell>
          <cell r="D2922">
            <v>0</v>
          </cell>
          <cell r="E2922">
            <v>0</v>
          </cell>
          <cell r="F2922">
            <v>0</v>
          </cell>
          <cell r="G2922">
            <v>0</v>
          </cell>
          <cell r="H2922"/>
        </row>
        <row r="2923">
          <cell r="A2923">
            <v>0</v>
          </cell>
          <cell r="B2923">
            <v>0</v>
          </cell>
          <cell r="C2923">
            <v>0</v>
          </cell>
          <cell r="D2923">
            <v>0</v>
          </cell>
          <cell r="E2923">
            <v>0</v>
          </cell>
          <cell r="F2923">
            <v>0</v>
          </cell>
          <cell r="G2923">
            <v>0</v>
          </cell>
          <cell r="H2923"/>
        </row>
        <row r="2924">
          <cell r="A2924">
            <v>0</v>
          </cell>
          <cell r="B2924">
            <v>0</v>
          </cell>
          <cell r="C2924">
            <v>0</v>
          </cell>
          <cell r="D2924">
            <v>0</v>
          </cell>
          <cell r="E2924">
            <v>0</v>
          </cell>
          <cell r="F2924">
            <v>0</v>
          </cell>
          <cell r="G2924">
            <v>0</v>
          </cell>
          <cell r="H2924"/>
        </row>
        <row r="2925">
          <cell r="A2925">
            <v>0</v>
          </cell>
          <cell r="B2925">
            <v>0</v>
          </cell>
          <cell r="C2925">
            <v>0</v>
          </cell>
          <cell r="D2925">
            <v>0</v>
          </cell>
          <cell r="E2925">
            <v>0</v>
          </cell>
          <cell r="F2925">
            <v>0</v>
          </cell>
          <cell r="G2925">
            <v>0</v>
          </cell>
          <cell r="H2925"/>
        </row>
        <row r="2926">
          <cell r="A2926">
            <v>0</v>
          </cell>
          <cell r="B2926">
            <v>0</v>
          </cell>
          <cell r="C2926">
            <v>0</v>
          </cell>
          <cell r="D2926">
            <v>0</v>
          </cell>
          <cell r="E2926">
            <v>0</v>
          </cell>
          <cell r="F2926">
            <v>0</v>
          </cell>
          <cell r="G2926">
            <v>0</v>
          </cell>
          <cell r="H2926"/>
        </row>
        <row r="2927">
          <cell r="A2927">
            <v>0</v>
          </cell>
          <cell r="B2927">
            <v>0</v>
          </cell>
          <cell r="C2927">
            <v>0</v>
          </cell>
          <cell r="D2927">
            <v>0</v>
          </cell>
          <cell r="E2927">
            <v>0</v>
          </cell>
          <cell r="F2927">
            <v>0</v>
          </cell>
          <cell r="G2927">
            <v>0</v>
          </cell>
          <cell r="H2927"/>
        </row>
        <row r="2928">
          <cell r="A2928">
            <v>0</v>
          </cell>
          <cell r="B2928">
            <v>0</v>
          </cell>
          <cell r="C2928">
            <v>0</v>
          </cell>
          <cell r="D2928">
            <v>0</v>
          </cell>
          <cell r="E2928">
            <v>0</v>
          </cell>
          <cell r="F2928">
            <v>0</v>
          </cell>
          <cell r="G2928">
            <v>0</v>
          </cell>
          <cell r="H2928"/>
        </row>
        <row r="2929">
          <cell r="A2929">
            <v>0</v>
          </cell>
          <cell r="B2929">
            <v>0</v>
          </cell>
          <cell r="C2929">
            <v>0</v>
          </cell>
          <cell r="D2929">
            <v>0</v>
          </cell>
          <cell r="E2929">
            <v>0</v>
          </cell>
          <cell r="F2929">
            <v>0</v>
          </cell>
          <cell r="G2929">
            <v>0</v>
          </cell>
          <cell r="H2929"/>
        </row>
        <row r="2930">
          <cell r="A2930">
            <v>0</v>
          </cell>
          <cell r="B2930">
            <v>0</v>
          </cell>
          <cell r="C2930">
            <v>0</v>
          </cell>
          <cell r="D2930">
            <v>0</v>
          </cell>
          <cell r="E2930">
            <v>0</v>
          </cell>
          <cell r="F2930">
            <v>0</v>
          </cell>
          <cell r="G2930">
            <v>0</v>
          </cell>
          <cell r="H2930"/>
        </row>
        <row r="2931">
          <cell r="A2931" t="str">
            <v xml:space="preserve">TOTAL CANTIDAD ITEM </v>
          </cell>
          <cell r="B2931">
            <v>0</v>
          </cell>
          <cell r="C2931">
            <v>0</v>
          </cell>
          <cell r="D2931">
            <v>0</v>
          </cell>
          <cell r="E2931">
            <v>0</v>
          </cell>
          <cell r="F2931">
            <v>0</v>
          </cell>
          <cell r="G2931">
            <v>0</v>
          </cell>
          <cell r="H2931"/>
        </row>
        <row r="2932">
          <cell r="A2932" t="str">
            <v>INSERTE PLANO, GRÁFICO O ESQUEMA AQUÍ</v>
          </cell>
          <cell r="B2932">
            <v>0</v>
          </cell>
          <cell r="C2932">
            <v>0</v>
          </cell>
          <cell r="D2932">
            <v>0</v>
          </cell>
          <cell r="E2932">
            <v>0</v>
          </cell>
          <cell r="F2932">
            <v>0</v>
          </cell>
          <cell r="G2932">
            <v>0</v>
          </cell>
          <cell r="H2932">
            <v>0</v>
          </cell>
        </row>
        <row r="2933">
          <cell r="A2933">
            <v>0</v>
          </cell>
          <cell r="B2933">
            <v>0</v>
          </cell>
          <cell r="C2933">
            <v>0</v>
          </cell>
          <cell r="D2933">
            <v>0</v>
          </cell>
          <cell r="E2933">
            <v>0</v>
          </cell>
          <cell r="F2933">
            <v>0</v>
          </cell>
          <cell r="G2933">
            <v>0</v>
          </cell>
          <cell r="H2933">
            <v>0</v>
          </cell>
        </row>
        <row r="2934">
          <cell r="A2934">
            <v>0</v>
          </cell>
          <cell r="B2934">
            <v>0</v>
          </cell>
          <cell r="C2934">
            <v>0</v>
          </cell>
          <cell r="D2934">
            <v>0</v>
          </cell>
          <cell r="E2934">
            <v>0</v>
          </cell>
          <cell r="F2934">
            <v>0</v>
          </cell>
          <cell r="G2934">
            <v>0</v>
          </cell>
          <cell r="H2934">
            <v>0</v>
          </cell>
        </row>
        <row r="2935">
          <cell r="A2935">
            <v>0</v>
          </cell>
          <cell r="B2935">
            <v>0</v>
          </cell>
          <cell r="C2935">
            <v>0</v>
          </cell>
          <cell r="D2935">
            <v>0</v>
          </cell>
          <cell r="E2935">
            <v>0</v>
          </cell>
          <cell r="F2935">
            <v>0</v>
          </cell>
          <cell r="G2935">
            <v>0</v>
          </cell>
          <cell r="H2935">
            <v>0</v>
          </cell>
        </row>
        <row r="2936">
          <cell r="A2936">
            <v>0</v>
          </cell>
          <cell r="B2936">
            <v>0</v>
          </cell>
          <cell r="C2936">
            <v>0</v>
          </cell>
          <cell r="D2936">
            <v>0</v>
          </cell>
          <cell r="E2936">
            <v>0</v>
          </cell>
          <cell r="F2936">
            <v>0</v>
          </cell>
          <cell r="G2936">
            <v>0</v>
          </cell>
          <cell r="H2936">
            <v>0</v>
          </cell>
        </row>
        <row r="2937">
          <cell r="A2937">
            <v>0</v>
          </cell>
          <cell r="B2937">
            <v>0</v>
          </cell>
          <cell r="C2937">
            <v>0</v>
          </cell>
          <cell r="D2937">
            <v>0</v>
          </cell>
          <cell r="E2937">
            <v>0</v>
          </cell>
          <cell r="F2937">
            <v>0</v>
          </cell>
          <cell r="G2937">
            <v>0</v>
          </cell>
          <cell r="H2937">
            <v>0</v>
          </cell>
        </row>
        <row r="2938">
          <cell r="A2938">
            <v>0</v>
          </cell>
          <cell r="B2938">
            <v>0</v>
          </cell>
          <cell r="C2938">
            <v>0</v>
          </cell>
          <cell r="D2938">
            <v>0</v>
          </cell>
          <cell r="E2938">
            <v>0</v>
          </cell>
          <cell r="F2938">
            <v>0</v>
          </cell>
          <cell r="G2938">
            <v>0</v>
          </cell>
          <cell r="H2938">
            <v>0</v>
          </cell>
        </row>
        <row r="2939">
          <cell r="A2939">
            <v>0</v>
          </cell>
          <cell r="B2939">
            <v>0</v>
          </cell>
          <cell r="C2939">
            <v>0</v>
          </cell>
          <cell r="D2939">
            <v>0</v>
          </cell>
          <cell r="E2939">
            <v>0</v>
          </cell>
          <cell r="F2939">
            <v>0</v>
          </cell>
          <cell r="G2939">
            <v>0</v>
          </cell>
          <cell r="H2939">
            <v>0</v>
          </cell>
        </row>
        <row r="2940">
          <cell r="A2940">
            <v>0</v>
          </cell>
          <cell r="B2940">
            <v>0</v>
          </cell>
          <cell r="C2940">
            <v>0</v>
          </cell>
          <cell r="D2940">
            <v>0</v>
          </cell>
          <cell r="E2940">
            <v>0</v>
          </cell>
          <cell r="F2940">
            <v>0</v>
          </cell>
          <cell r="G2940">
            <v>0</v>
          </cell>
          <cell r="H2940">
            <v>0</v>
          </cell>
        </row>
        <row r="2941">
          <cell r="A2941">
            <v>0</v>
          </cell>
          <cell r="B2941">
            <v>0</v>
          </cell>
          <cell r="C2941">
            <v>0</v>
          </cell>
          <cell r="D2941">
            <v>0</v>
          </cell>
          <cell r="E2941">
            <v>0</v>
          </cell>
          <cell r="F2941">
            <v>0</v>
          </cell>
          <cell r="G2941">
            <v>0</v>
          </cell>
          <cell r="H2941">
            <v>0</v>
          </cell>
        </row>
        <row r="2942">
          <cell r="A2942">
            <v>0</v>
          </cell>
          <cell r="B2942">
            <v>0</v>
          </cell>
          <cell r="C2942">
            <v>0</v>
          </cell>
          <cell r="D2942">
            <v>0</v>
          </cell>
          <cell r="E2942">
            <v>0</v>
          </cell>
          <cell r="F2942">
            <v>0</v>
          </cell>
          <cell r="G2942">
            <v>0</v>
          </cell>
          <cell r="H2942">
            <v>0</v>
          </cell>
        </row>
        <row r="2943">
          <cell r="A2943">
            <v>0</v>
          </cell>
          <cell r="B2943">
            <v>0</v>
          </cell>
          <cell r="C2943">
            <v>0</v>
          </cell>
          <cell r="D2943">
            <v>0</v>
          </cell>
          <cell r="E2943">
            <v>0</v>
          </cell>
          <cell r="F2943">
            <v>0</v>
          </cell>
          <cell r="G2943">
            <v>0</v>
          </cell>
          <cell r="H2943">
            <v>0</v>
          </cell>
        </row>
        <row r="2944">
          <cell r="A2944">
            <v>0</v>
          </cell>
          <cell r="B2944">
            <v>0</v>
          </cell>
          <cell r="C2944">
            <v>0</v>
          </cell>
          <cell r="D2944">
            <v>0</v>
          </cell>
          <cell r="E2944">
            <v>0</v>
          </cell>
          <cell r="F2944">
            <v>0</v>
          </cell>
          <cell r="G2944">
            <v>0</v>
          </cell>
          <cell r="H2944">
            <v>0</v>
          </cell>
        </row>
        <row r="2945">
          <cell r="A2945">
            <v>0</v>
          </cell>
          <cell r="B2945">
            <v>0</v>
          </cell>
          <cell r="C2945">
            <v>0</v>
          </cell>
          <cell r="D2945">
            <v>0</v>
          </cell>
          <cell r="E2945">
            <v>0</v>
          </cell>
          <cell r="F2945">
            <v>0</v>
          </cell>
          <cell r="G2945">
            <v>0</v>
          </cell>
          <cell r="H2945">
            <v>0</v>
          </cell>
        </row>
        <row r="2946">
          <cell r="A2946">
            <v>0</v>
          </cell>
          <cell r="B2946">
            <v>0</v>
          </cell>
          <cell r="C2946">
            <v>0</v>
          </cell>
          <cell r="D2946">
            <v>0</v>
          </cell>
          <cell r="E2946">
            <v>0</v>
          </cell>
          <cell r="F2946">
            <v>0</v>
          </cell>
          <cell r="G2946">
            <v>0</v>
          </cell>
          <cell r="H2946">
            <v>0</v>
          </cell>
        </row>
        <row r="2947">
          <cell r="A2947">
            <v>0</v>
          </cell>
          <cell r="B2947">
            <v>0</v>
          </cell>
          <cell r="C2947">
            <v>0</v>
          </cell>
          <cell r="D2947">
            <v>0</v>
          </cell>
          <cell r="E2947">
            <v>0</v>
          </cell>
          <cell r="F2947">
            <v>0</v>
          </cell>
          <cell r="G2947">
            <v>0</v>
          </cell>
          <cell r="H2947">
            <v>0</v>
          </cell>
        </row>
        <row r="2948">
          <cell r="A2948">
            <v>0</v>
          </cell>
          <cell r="B2948">
            <v>0</v>
          </cell>
          <cell r="C2948">
            <v>0</v>
          </cell>
          <cell r="D2948">
            <v>0</v>
          </cell>
          <cell r="E2948">
            <v>0</v>
          </cell>
          <cell r="F2948">
            <v>0</v>
          </cell>
          <cell r="G2948">
            <v>0</v>
          </cell>
          <cell r="H2948">
            <v>0</v>
          </cell>
        </row>
        <row r="2949">
          <cell r="A2949">
            <v>0</v>
          </cell>
          <cell r="B2949">
            <v>0</v>
          </cell>
          <cell r="C2949">
            <v>0</v>
          </cell>
          <cell r="D2949">
            <v>0</v>
          </cell>
          <cell r="E2949">
            <v>0</v>
          </cell>
          <cell r="F2949">
            <v>0</v>
          </cell>
          <cell r="G2949">
            <v>0</v>
          </cell>
          <cell r="H2949">
            <v>0</v>
          </cell>
        </row>
        <row r="2950">
          <cell r="A2950">
            <v>0</v>
          </cell>
          <cell r="B2950">
            <v>0</v>
          </cell>
          <cell r="C2950">
            <v>0</v>
          </cell>
          <cell r="D2950">
            <v>0</v>
          </cell>
          <cell r="E2950">
            <v>0</v>
          </cell>
          <cell r="F2950">
            <v>0</v>
          </cell>
          <cell r="G2950">
            <v>0</v>
          </cell>
          <cell r="H2950">
            <v>0</v>
          </cell>
        </row>
        <row r="2951">
          <cell r="A2951">
            <v>0</v>
          </cell>
          <cell r="B2951">
            <v>0</v>
          </cell>
          <cell r="C2951">
            <v>0</v>
          </cell>
          <cell r="D2951">
            <v>0</v>
          </cell>
          <cell r="E2951">
            <v>0</v>
          </cell>
          <cell r="F2951">
            <v>0</v>
          </cell>
          <cell r="G2951">
            <v>0</v>
          </cell>
          <cell r="H2951">
            <v>0</v>
          </cell>
        </row>
        <row r="2952">
          <cell r="A2952">
            <v>0</v>
          </cell>
          <cell r="C2952">
            <v>0</v>
          </cell>
          <cell r="D2952">
            <v>0</v>
          </cell>
          <cell r="E2952">
            <v>0</v>
          </cell>
          <cell r="F2952">
            <v>0</v>
          </cell>
          <cell r="G2952">
            <v>0</v>
          </cell>
        </row>
        <row r="2953">
          <cell r="A2953">
            <v>0</v>
          </cell>
          <cell r="C2953">
            <v>0</v>
          </cell>
          <cell r="D2953">
            <v>0</v>
          </cell>
          <cell r="E2953">
            <v>0</v>
          </cell>
          <cell r="F2953">
            <v>0</v>
          </cell>
          <cell r="G2953">
            <v>0</v>
          </cell>
        </row>
        <row r="2954">
          <cell r="A2954">
            <v>0</v>
          </cell>
          <cell r="B2954">
            <v>0</v>
          </cell>
          <cell r="C2954">
            <v>0</v>
          </cell>
          <cell r="D2954">
            <v>0</v>
          </cell>
          <cell r="E2954">
            <v>0</v>
          </cell>
          <cell r="F2954">
            <v>0</v>
          </cell>
          <cell r="G2954">
            <v>0</v>
          </cell>
        </row>
        <row r="2955">
          <cell r="A2955">
            <v>0</v>
          </cell>
          <cell r="B2955" t="str">
            <v>OVIDIO HURTADO MOSQUERA</v>
          </cell>
          <cell r="C2955">
            <v>0</v>
          </cell>
          <cell r="D2955">
            <v>0</v>
          </cell>
          <cell r="E2955">
            <v>0</v>
          </cell>
          <cell r="F2955">
            <v>0</v>
          </cell>
          <cell r="G2955">
            <v>0</v>
          </cell>
        </row>
        <row r="2956">
          <cell r="A2956">
            <v>0</v>
          </cell>
          <cell r="B2956" t="str">
            <v>Consultor</v>
          </cell>
          <cell r="C2956">
            <v>0</v>
          </cell>
          <cell r="D2956">
            <v>0</v>
          </cell>
          <cell r="E2956">
            <v>0</v>
          </cell>
          <cell r="F2956">
            <v>0</v>
          </cell>
          <cell r="G2956">
            <v>0</v>
          </cell>
        </row>
        <row r="2957">
          <cell r="A2957">
            <v>0</v>
          </cell>
          <cell r="B2957" t="str">
            <v>Consultor</v>
          </cell>
          <cell r="C2957">
            <v>0</v>
          </cell>
          <cell r="D2957">
            <v>0</v>
          </cell>
          <cell r="E2957">
            <v>0</v>
          </cell>
          <cell r="F2957">
            <v>0</v>
          </cell>
          <cell r="G2957">
            <v>0</v>
          </cell>
        </row>
        <row r="2958">
          <cell r="A2958">
            <v>0</v>
          </cell>
          <cell r="B2958" t="str">
            <v>M.P. 05202-260189 ANT</v>
          </cell>
          <cell r="C2958" t="str">
            <v>ITEM  - PÁGINA 2</v>
          </cell>
          <cell r="D2958">
            <v>0</v>
          </cell>
          <cell r="E2958">
            <v>0</v>
          </cell>
          <cell r="F2958">
            <v>0</v>
          </cell>
          <cell r="G2958">
            <v>0</v>
          </cell>
          <cell r="H2958">
            <v>0</v>
          </cell>
        </row>
        <row r="2959">
          <cell r="A2959" t="str">
            <v>DEPARTAMENTO DE ANTIOQUIA</v>
          </cell>
          <cell r="B2959">
            <v>0</v>
          </cell>
          <cell r="C2959">
            <v>0</v>
          </cell>
          <cell r="D2959">
            <v>0</v>
          </cell>
          <cell r="E2959">
            <v>0</v>
          </cell>
          <cell r="F2959">
            <v>0</v>
          </cell>
          <cell r="G2959">
            <v>0</v>
          </cell>
          <cell r="H2959">
            <v>0</v>
          </cell>
        </row>
        <row r="2960">
          <cell r="A2960" t="str">
            <v>MUNICIPIO DE SAN VICENTE FERRER</v>
          </cell>
          <cell r="B2960">
            <v>0</v>
          </cell>
          <cell r="C2960">
            <v>0</v>
          </cell>
          <cell r="D2960">
            <v>0</v>
          </cell>
          <cell r="E2960">
            <v>0</v>
          </cell>
          <cell r="F2960">
            <v>0</v>
          </cell>
          <cell r="G2960">
            <v>0</v>
          </cell>
          <cell r="H2960">
            <v>0</v>
          </cell>
        </row>
        <row r="2961">
          <cell r="A2961" t="str">
            <v>PROYECTO:  INTERVENCION DE CALLEJONES EN LA ZONA URBANA DEL MUNICIPIO SAN VICENTE FERRER_CALLEJÓN 01-COCIACA</v>
          </cell>
          <cell r="B2961">
            <v>0</v>
          </cell>
          <cell r="C2961">
            <v>0</v>
          </cell>
          <cell r="D2961">
            <v>0</v>
          </cell>
          <cell r="E2961">
            <v>0</v>
          </cell>
          <cell r="F2961">
            <v>0</v>
          </cell>
          <cell r="G2961">
            <v>0</v>
          </cell>
          <cell r="H2961">
            <v>0</v>
          </cell>
        </row>
        <row r="2962">
          <cell r="A2962">
            <v>0</v>
          </cell>
          <cell r="C2962">
            <v>0</v>
          </cell>
          <cell r="D2962">
            <v>0</v>
          </cell>
          <cell r="E2962">
            <v>0</v>
          </cell>
          <cell r="F2962">
            <v>0</v>
          </cell>
          <cell r="G2962">
            <v>0</v>
          </cell>
          <cell r="H2962">
            <v>0</v>
          </cell>
        </row>
        <row r="2963">
          <cell r="A2963" t="str">
            <v>MEMORIAS DE OBRA</v>
          </cell>
          <cell r="B2963">
            <v>0</v>
          </cell>
          <cell r="C2963">
            <v>0</v>
          </cell>
          <cell r="D2963">
            <v>0</v>
          </cell>
          <cell r="E2963">
            <v>0</v>
          </cell>
          <cell r="F2963">
            <v>0</v>
          </cell>
          <cell r="G2963">
            <v>0</v>
          </cell>
          <cell r="H2963">
            <v>0</v>
          </cell>
        </row>
        <row r="2965">
          <cell r="A2965" t="str">
            <v>ITEM</v>
          </cell>
          <cell r="B2965" t="str">
            <v>DESCRIPCIÓN</v>
          </cell>
          <cell r="C2965">
            <v>0</v>
          </cell>
          <cell r="D2965">
            <v>0</v>
          </cell>
          <cell r="E2965">
            <v>0</v>
          </cell>
          <cell r="F2965">
            <v>0</v>
          </cell>
          <cell r="G2965" t="str">
            <v>UNIDAD</v>
          </cell>
          <cell r="H2965" t="str">
            <v>CANTIDAD</v>
          </cell>
        </row>
        <row r="2966">
          <cell r="A2966">
            <v>0</v>
          </cell>
          <cell r="B2966"/>
          <cell r="C2966">
            <v>0</v>
          </cell>
          <cell r="D2966">
            <v>0</v>
          </cell>
          <cell r="E2966">
            <v>0</v>
          </cell>
          <cell r="F2966">
            <v>0</v>
          </cell>
          <cell r="G2966"/>
          <cell r="H2966"/>
        </row>
        <row r="2967">
          <cell r="A2967">
            <v>0</v>
          </cell>
          <cell r="B2967">
            <v>0</v>
          </cell>
          <cell r="C2967">
            <v>0</v>
          </cell>
          <cell r="D2967">
            <v>0</v>
          </cell>
          <cell r="E2967">
            <v>0</v>
          </cell>
          <cell r="F2967">
            <v>0</v>
          </cell>
          <cell r="G2967">
            <v>0</v>
          </cell>
        </row>
        <row r="2968">
          <cell r="A2968" t="str">
            <v>DETALLE</v>
          </cell>
          <cell r="B2968">
            <v>0</v>
          </cell>
          <cell r="C2968" t="str">
            <v>FACTOR</v>
          </cell>
          <cell r="D2968" t="str">
            <v>CANTIDAD</v>
          </cell>
          <cell r="E2968" t="str">
            <v>A (ML)</v>
          </cell>
          <cell r="F2968" t="str">
            <v>B (M2)</v>
          </cell>
          <cell r="G2968" t="str">
            <v>C (M3)</v>
          </cell>
          <cell r="H2968" t="str">
            <v>TOTAL</v>
          </cell>
        </row>
        <row r="2969">
          <cell r="A2969">
            <v>0</v>
          </cell>
          <cell r="B2969">
            <v>0</v>
          </cell>
          <cell r="C2969">
            <v>0</v>
          </cell>
          <cell r="D2969">
            <v>0</v>
          </cell>
          <cell r="E2969">
            <v>0</v>
          </cell>
          <cell r="F2969">
            <v>0</v>
          </cell>
          <cell r="G2969">
            <v>0</v>
          </cell>
          <cell r="H2969"/>
        </row>
        <row r="2970">
          <cell r="A2970">
            <v>0</v>
          </cell>
          <cell r="B2970">
            <v>0</v>
          </cell>
          <cell r="C2970">
            <v>0</v>
          </cell>
          <cell r="D2970">
            <v>0</v>
          </cell>
          <cell r="E2970">
            <v>0</v>
          </cell>
          <cell r="F2970">
            <v>0</v>
          </cell>
          <cell r="G2970">
            <v>0</v>
          </cell>
          <cell r="H2970"/>
        </row>
        <row r="2971">
          <cell r="A2971">
            <v>0</v>
          </cell>
          <cell r="B2971">
            <v>0</v>
          </cell>
          <cell r="C2971">
            <v>0</v>
          </cell>
          <cell r="D2971">
            <v>0</v>
          </cell>
          <cell r="E2971">
            <v>0</v>
          </cell>
          <cell r="F2971">
            <v>0</v>
          </cell>
          <cell r="G2971">
            <v>0</v>
          </cell>
          <cell r="H2971"/>
        </row>
        <row r="2972">
          <cell r="A2972">
            <v>0</v>
          </cell>
          <cell r="B2972">
            <v>0</v>
          </cell>
          <cell r="C2972">
            <v>0</v>
          </cell>
          <cell r="D2972">
            <v>0</v>
          </cell>
          <cell r="E2972">
            <v>0</v>
          </cell>
          <cell r="F2972">
            <v>0</v>
          </cell>
          <cell r="G2972">
            <v>0</v>
          </cell>
          <cell r="H2972"/>
        </row>
        <row r="2973">
          <cell r="A2973">
            <v>0</v>
          </cell>
          <cell r="B2973">
            <v>0</v>
          </cell>
          <cell r="C2973">
            <v>0</v>
          </cell>
          <cell r="D2973">
            <v>0</v>
          </cell>
          <cell r="E2973">
            <v>0</v>
          </cell>
          <cell r="F2973">
            <v>0</v>
          </cell>
          <cell r="G2973">
            <v>0</v>
          </cell>
          <cell r="H2973"/>
        </row>
        <row r="2974">
          <cell r="A2974">
            <v>0</v>
          </cell>
          <cell r="B2974">
            <v>0</v>
          </cell>
          <cell r="C2974">
            <v>0</v>
          </cell>
          <cell r="D2974">
            <v>0</v>
          </cell>
          <cell r="E2974">
            <v>0</v>
          </cell>
          <cell r="F2974">
            <v>0</v>
          </cell>
          <cell r="G2974">
            <v>0</v>
          </cell>
          <cell r="H2974"/>
        </row>
        <row r="2975">
          <cell r="A2975">
            <v>0</v>
          </cell>
          <cell r="B2975">
            <v>0</v>
          </cell>
          <cell r="C2975">
            <v>0</v>
          </cell>
          <cell r="D2975">
            <v>0</v>
          </cell>
          <cell r="E2975">
            <v>0</v>
          </cell>
          <cell r="F2975">
            <v>0</v>
          </cell>
          <cell r="G2975">
            <v>0</v>
          </cell>
          <cell r="H2975"/>
        </row>
        <row r="2976">
          <cell r="A2976">
            <v>0</v>
          </cell>
          <cell r="B2976">
            <v>0</v>
          </cell>
          <cell r="C2976">
            <v>0</v>
          </cell>
          <cell r="D2976">
            <v>0</v>
          </cell>
          <cell r="E2976">
            <v>0</v>
          </cell>
          <cell r="F2976">
            <v>0</v>
          </cell>
          <cell r="G2976">
            <v>0</v>
          </cell>
          <cell r="H2976"/>
        </row>
        <row r="2977">
          <cell r="A2977">
            <v>0</v>
          </cell>
          <cell r="B2977">
            <v>0</v>
          </cell>
          <cell r="C2977">
            <v>0</v>
          </cell>
          <cell r="D2977">
            <v>0</v>
          </cell>
          <cell r="E2977">
            <v>0</v>
          </cell>
          <cell r="F2977">
            <v>0</v>
          </cell>
          <cell r="G2977">
            <v>0</v>
          </cell>
          <cell r="H2977"/>
        </row>
        <row r="2978">
          <cell r="A2978">
            <v>0</v>
          </cell>
          <cell r="B2978">
            <v>0</v>
          </cell>
          <cell r="C2978">
            <v>0</v>
          </cell>
          <cell r="D2978">
            <v>0</v>
          </cell>
          <cell r="E2978">
            <v>0</v>
          </cell>
          <cell r="F2978">
            <v>0</v>
          </cell>
          <cell r="G2978">
            <v>0</v>
          </cell>
          <cell r="H2978"/>
        </row>
        <row r="2979">
          <cell r="A2979">
            <v>0</v>
          </cell>
          <cell r="B2979">
            <v>0</v>
          </cell>
          <cell r="C2979">
            <v>0</v>
          </cell>
          <cell r="D2979">
            <v>0</v>
          </cell>
          <cell r="E2979">
            <v>0</v>
          </cell>
          <cell r="F2979">
            <v>0</v>
          </cell>
          <cell r="G2979">
            <v>0</v>
          </cell>
          <cell r="H2979"/>
        </row>
        <row r="2980">
          <cell r="A2980">
            <v>0</v>
          </cell>
          <cell r="B2980">
            <v>0</v>
          </cell>
          <cell r="C2980">
            <v>0</v>
          </cell>
          <cell r="D2980">
            <v>0</v>
          </cell>
          <cell r="E2980">
            <v>0</v>
          </cell>
          <cell r="F2980">
            <v>0</v>
          </cell>
          <cell r="G2980">
            <v>0</v>
          </cell>
          <cell r="H2980"/>
        </row>
        <row r="2981">
          <cell r="A2981">
            <v>0</v>
          </cell>
          <cell r="B2981">
            <v>0</v>
          </cell>
          <cell r="C2981">
            <v>0</v>
          </cell>
          <cell r="D2981">
            <v>0</v>
          </cell>
          <cell r="E2981">
            <v>0</v>
          </cell>
          <cell r="F2981">
            <v>0</v>
          </cell>
          <cell r="G2981">
            <v>0</v>
          </cell>
          <cell r="H2981"/>
        </row>
        <row r="2982">
          <cell r="A2982">
            <v>0</v>
          </cell>
          <cell r="B2982">
            <v>0</v>
          </cell>
          <cell r="C2982">
            <v>0</v>
          </cell>
          <cell r="D2982">
            <v>0</v>
          </cell>
          <cell r="E2982">
            <v>0</v>
          </cell>
          <cell r="F2982">
            <v>0</v>
          </cell>
          <cell r="G2982">
            <v>0</v>
          </cell>
          <cell r="H2982"/>
        </row>
        <row r="2983">
          <cell r="A2983">
            <v>0</v>
          </cell>
          <cell r="B2983">
            <v>0</v>
          </cell>
          <cell r="C2983">
            <v>0</v>
          </cell>
          <cell r="D2983">
            <v>0</v>
          </cell>
          <cell r="E2983">
            <v>0</v>
          </cell>
          <cell r="F2983">
            <v>0</v>
          </cell>
          <cell r="G2983">
            <v>0</v>
          </cell>
          <cell r="H2983"/>
        </row>
        <row r="2984">
          <cell r="A2984">
            <v>0</v>
          </cell>
          <cell r="B2984">
            <v>0</v>
          </cell>
          <cell r="C2984">
            <v>0</v>
          </cell>
          <cell r="D2984">
            <v>0</v>
          </cell>
          <cell r="E2984">
            <v>0</v>
          </cell>
          <cell r="F2984">
            <v>0</v>
          </cell>
          <cell r="G2984">
            <v>0</v>
          </cell>
          <cell r="H2984"/>
        </row>
        <row r="2985">
          <cell r="A2985">
            <v>0</v>
          </cell>
          <cell r="B2985">
            <v>0</v>
          </cell>
          <cell r="C2985">
            <v>0</v>
          </cell>
          <cell r="D2985">
            <v>0</v>
          </cell>
          <cell r="E2985">
            <v>0</v>
          </cell>
          <cell r="F2985">
            <v>0</v>
          </cell>
          <cell r="G2985">
            <v>0</v>
          </cell>
          <cell r="H2985"/>
        </row>
        <row r="2986">
          <cell r="A2986">
            <v>0</v>
          </cell>
          <cell r="B2986">
            <v>0</v>
          </cell>
          <cell r="C2986">
            <v>0</v>
          </cell>
          <cell r="D2986">
            <v>0</v>
          </cell>
          <cell r="E2986">
            <v>0</v>
          </cell>
          <cell r="F2986">
            <v>0</v>
          </cell>
          <cell r="G2986">
            <v>0</v>
          </cell>
          <cell r="H2986"/>
        </row>
        <row r="2987">
          <cell r="A2987">
            <v>0</v>
          </cell>
          <cell r="B2987">
            <v>0</v>
          </cell>
          <cell r="C2987">
            <v>0</v>
          </cell>
          <cell r="D2987">
            <v>0</v>
          </cell>
          <cell r="E2987">
            <v>0</v>
          </cell>
          <cell r="F2987">
            <v>0</v>
          </cell>
          <cell r="G2987">
            <v>0</v>
          </cell>
          <cell r="H2987"/>
        </row>
        <row r="2988">
          <cell r="A2988">
            <v>0</v>
          </cell>
          <cell r="B2988">
            <v>0</v>
          </cell>
          <cell r="C2988">
            <v>0</v>
          </cell>
          <cell r="D2988">
            <v>0</v>
          </cell>
          <cell r="E2988">
            <v>0</v>
          </cell>
          <cell r="F2988">
            <v>0</v>
          </cell>
          <cell r="G2988">
            <v>0</v>
          </cell>
          <cell r="H2988"/>
        </row>
        <row r="2989">
          <cell r="A2989">
            <v>0</v>
          </cell>
          <cell r="B2989">
            <v>0</v>
          </cell>
          <cell r="C2989">
            <v>0</v>
          </cell>
          <cell r="D2989">
            <v>0</v>
          </cell>
          <cell r="E2989">
            <v>0</v>
          </cell>
          <cell r="F2989">
            <v>0</v>
          </cell>
          <cell r="G2989">
            <v>0</v>
          </cell>
          <cell r="H2989"/>
        </row>
        <row r="2990">
          <cell r="A2990">
            <v>0</v>
          </cell>
          <cell r="B2990">
            <v>0</v>
          </cell>
          <cell r="C2990">
            <v>0</v>
          </cell>
          <cell r="D2990">
            <v>0</v>
          </cell>
          <cell r="E2990">
            <v>0</v>
          </cell>
          <cell r="F2990">
            <v>0</v>
          </cell>
          <cell r="G2990">
            <v>0</v>
          </cell>
          <cell r="H2990"/>
        </row>
        <row r="2991">
          <cell r="A2991">
            <v>0</v>
          </cell>
          <cell r="B2991">
            <v>0</v>
          </cell>
          <cell r="C2991">
            <v>0</v>
          </cell>
          <cell r="D2991">
            <v>0</v>
          </cell>
          <cell r="E2991">
            <v>0</v>
          </cell>
          <cell r="F2991">
            <v>0</v>
          </cell>
          <cell r="G2991">
            <v>0</v>
          </cell>
          <cell r="H2991"/>
        </row>
        <row r="2992">
          <cell r="A2992">
            <v>0</v>
          </cell>
          <cell r="B2992">
            <v>0</v>
          </cell>
          <cell r="C2992">
            <v>0</v>
          </cell>
          <cell r="D2992">
            <v>0</v>
          </cell>
          <cell r="E2992">
            <v>0</v>
          </cell>
          <cell r="F2992">
            <v>0</v>
          </cell>
          <cell r="G2992">
            <v>0</v>
          </cell>
          <cell r="H2992"/>
        </row>
        <row r="2993">
          <cell r="A2993">
            <v>0</v>
          </cell>
          <cell r="B2993">
            <v>0</v>
          </cell>
          <cell r="C2993">
            <v>0</v>
          </cell>
          <cell r="D2993">
            <v>0</v>
          </cell>
          <cell r="E2993">
            <v>0</v>
          </cell>
          <cell r="F2993">
            <v>0</v>
          </cell>
          <cell r="G2993">
            <v>0</v>
          </cell>
          <cell r="H2993"/>
        </row>
        <row r="2994">
          <cell r="A2994">
            <v>0</v>
          </cell>
          <cell r="B2994">
            <v>0</v>
          </cell>
          <cell r="C2994">
            <v>0</v>
          </cell>
          <cell r="D2994">
            <v>0</v>
          </cell>
          <cell r="E2994">
            <v>0</v>
          </cell>
          <cell r="F2994">
            <v>0</v>
          </cell>
          <cell r="G2994">
            <v>0</v>
          </cell>
          <cell r="H2994"/>
        </row>
        <row r="2995">
          <cell r="A2995">
            <v>0</v>
          </cell>
          <cell r="B2995">
            <v>0</v>
          </cell>
          <cell r="C2995">
            <v>0</v>
          </cell>
          <cell r="D2995">
            <v>0</v>
          </cell>
          <cell r="E2995">
            <v>0</v>
          </cell>
          <cell r="F2995">
            <v>0</v>
          </cell>
          <cell r="G2995">
            <v>0</v>
          </cell>
          <cell r="H2995"/>
        </row>
        <row r="2996">
          <cell r="A2996">
            <v>0</v>
          </cell>
          <cell r="B2996">
            <v>0</v>
          </cell>
          <cell r="C2996">
            <v>0</v>
          </cell>
          <cell r="D2996">
            <v>0</v>
          </cell>
          <cell r="E2996">
            <v>0</v>
          </cell>
          <cell r="F2996">
            <v>0</v>
          </cell>
          <cell r="G2996">
            <v>0</v>
          </cell>
          <cell r="H2996"/>
        </row>
        <row r="2997">
          <cell r="A2997">
            <v>0</v>
          </cell>
          <cell r="B2997">
            <v>0</v>
          </cell>
          <cell r="C2997">
            <v>0</v>
          </cell>
          <cell r="D2997">
            <v>0</v>
          </cell>
          <cell r="E2997">
            <v>0</v>
          </cell>
          <cell r="F2997">
            <v>0</v>
          </cell>
          <cell r="G2997">
            <v>0</v>
          </cell>
          <cell r="H2997"/>
        </row>
        <row r="2998">
          <cell r="A2998">
            <v>0</v>
          </cell>
          <cell r="B2998">
            <v>0</v>
          </cell>
          <cell r="C2998">
            <v>0</v>
          </cell>
          <cell r="D2998">
            <v>0</v>
          </cell>
          <cell r="E2998">
            <v>0</v>
          </cell>
          <cell r="F2998">
            <v>0</v>
          </cell>
          <cell r="G2998">
            <v>0</v>
          </cell>
          <cell r="H2998"/>
        </row>
        <row r="2999">
          <cell r="A2999">
            <v>0</v>
          </cell>
          <cell r="B2999">
            <v>0</v>
          </cell>
          <cell r="C2999">
            <v>0</v>
          </cell>
          <cell r="D2999">
            <v>0</v>
          </cell>
          <cell r="E2999">
            <v>0</v>
          </cell>
          <cell r="F2999">
            <v>0</v>
          </cell>
          <cell r="G2999">
            <v>0</v>
          </cell>
          <cell r="H2999"/>
        </row>
        <row r="3000">
          <cell r="A3000" t="str">
            <v>ITEM  - PÁGINA 1</v>
          </cell>
          <cell r="B3000">
            <v>0</v>
          </cell>
          <cell r="C3000">
            <v>0</v>
          </cell>
          <cell r="D3000">
            <v>0</v>
          </cell>
          <cell r="E3000">
            <v>0</v>
          </cell>
          <cell r="F3000">
            <v>0</v>
          </cell>
          <cell r="G3000">
            <v>0</v>
          </cell>
          <cell r="H3000">
            <v>0</v>
          </cell>
        </row>
        <row r="3001">
          <cell r="A3001">
            <v>0</v>
          </cell>
          <cell r="B3001">
            <v>0</v>
          </cell>
          <cell r="C3001">
            <v>0</v>
          </cell>
          <cell r="D3001">
            <v>0</v>
          </cell>
          <cell r="E3001">
            <v>0</v>
          </cell>
          <cell r="F3001">
            <v>0</v>
          </cell>
          <cell r="G3001">
            <v>0</v>
          </cell>
          <cell r="H3001"/>
        </row>
        <row r="3002">
          <cell r="A3002">
            <v>0</v>
          </cell>
          <cell r="B3002">
            <v>0</v>
          </cell>
          <cell r="C3002">
            <v>0</v>
          </cell>
          <cell r="D3002">
            <v>0</v>
          </cell>
          <cell r="E3002">
            <v>0</v>
          </cell>
          <cell r="F3002">
            <v>0</v>
          </cell>
          <cell r="G3002">
            <v>0</v>
          </cell>
          <cell r="H3002"/>
        </row>
        <row r="3003">
          <cell r="A3003">
            <v>0</v>
          </cell>
          <cell r="B3003">
            <v>0</v>
          </cell>
          <cell r="C3003">
            <v>0</v>
          </cell>
          <cell r="D3003">
            <v>0</v>
          </cell>
          <cell r="E3003">
            <v>0</v>
          </cell>
          <cell r="F3003">
            <v>0</v>
          </cell>
          <cell r="G3003">
            <v>0</v>
          </cell>
          <cell r="H3003"/>
        </row>
        <row r="3004">
          <cell r="A3004">
            <v>0</v>
          </cell>
          <cell r="B3004">
            <v>0</v>
          </cell>
          <cell r="C3004">
            <v>0</v>
          </cell>
          <cell r="D3004">
            <v>0</v>
          </cell>
          <cell r="E3004">
            <v>0</v>
          </cell>
          <cell r="F3004">
            <v>0</v>
          </cell>
          <cell r="G3004">
            <v>0</v>
          </cell>
          <cell r="H3004"/>
        </row>
        <row r="3005">
          <cell r="A3005">
            <v>0</v>
          </cell>
          <cell r="B3005">
            <v>0</v>
          </cell>
          <cell r="C3005">
            <v>0</v>
          </cell>
          <cell r="D3005">
            <v>0</v>
          </cell>
          <cell r="E3005">
            <v>0</v>
          </cell>
          <cell r="F3005">
            <v>0</v>
          </cell>
          <cell r="G3005">
            <v>0</v>
          </cell>
          <cell r="H3005"/>
        </row>
        <row r="3006">
          <cell r="A3006">
            <v>0</v>
          </cell>
          <cell r="B3006">
            <v>0</v>
          </cell>
          <cell r="C3006">
            <v>0</v>
          </cell>
          <cell r="D3006">
            <v>0</v>
          </cell>
          <cell r="E3006">
            <v>0</v>
          </cell>
          <cell r="F3006">
            <v>0</v>
          </cell>
          <cell r="G3006">
            <v>0</v>
          </cell>
          <cell r="H3006"/>
        </row>
        <row r="3007">
          <cell r="A3007">
            <v>0</v>
          </cell>
          <cell r="B3007">
            <v>0</v>
          </cell>
          <cell r="C3007">
            <v>0</v>
          </cell>
          <cell r="D3007">
            <v>0</v>
          </cell>
          <cell r="E3007">
            <v>0</v>
          </cell>
          <cell r="F3007">
            <v>0</v>
          </cell>
          <cell r="G3007">
            <v>0</v>
          </cell>
          <cell r="H3007"/>
        </row>
        <row r="3008">
          <cell r="A3008">
            <v>0</v>
          </cell>
          <cell r="B3008">
            <v>0</v>
          </cell>
          <cell r="C3008">
            <v>0</v>
          </cell>
          <cell r="D3008">
            <v>0</v>
          </cell>
          <cell r="E3008">
            <v>0</v>
          </cell>
          <cell r="F3008">
            <v>0</v>
          </cell>
          <cell r="G3008">
            <v>0</v>
          </cell>
          <cell r="H3008"/>
        </row>
        <row r="3009">
          <cell r="A3009">
            <v>0</v>
          </cell>
          <cell r="B3009">
            <v>0</v>
          </cell>
          <cell r="C3009">
            <v>0</v>
          </cell>
          <cell r="D3009">
            <v>0</v>
          </cell>
          <cell r="E3009">
            <v>0</v>
          </cell>
          <cell r="F3009">
            <v>0</v>
          </cell>
          <cell r="G3009">
            <v>0</v>
          </cell>
          <cell r="H3009"/>
        </row>
        <row r="3010">
          <cell r="A3010">
            <v>0</v>
          </cell>
          <cell r="B3010">
            <v>0</v>
          </cell>
          <cell r="C3010">
            <v>0</v>
          </cell>
          <cell r="D3010">
            <v>0</v>
          </cell>
          <cell r="E3010">
            <v>0</v>
          </cell>
          <cell r="F3010">
            <v>0</v>
          </cell>
          <cell r="G3010">
            <v>0</v>
          </cell>
          <cell r="H3010"/>
        </row>
        <row r="3011">
          <cell r="A3011">
            <v>0</v>
          </cell>
          <cell r="B3011">
            <v>0</v>
          </cell>
          <cell r="C3011">
            <v>0</v>
          </cell>
          <cell r="D3011">
            <v>0</v>
          </cell>
          <cell r="E3011">
            <v>0</v>
          </cell>
          <cell r="F3011">
            <v>0</v>
          </cell>
          <cell r="G3011">
            <v>0</v>
          </cell>
          <cell r="H3011"/>
        </row>
        <row r="3012">
          <cell r="A3012">
            <v>0</v>
          </cell>
          <cell r="B3012">
            <v>0</v>
          </cell>
          <cell r="C3012">
            <v>0</v>
          </cell>
          <cell r="D3012">
            <v>0</v>
          </cell>
          <cell r="E3012">
            <v>0</v>
          </cell>
          <cell r="F3012">
            <v>0</v>
          </cell>
          <cell r="G3012">
            <v>0</v>
          </cell>
          <cell r="H3012"/>
        </row>
        <row r="3013">
          <cell r="A3013">
            <v>0</v>
          </cell>
          <cell r="B3013">
            <v>0</v>
          </cell>
          <cell r="C3013">
            <v>0</v>
          </cell>
          <cell r="D3013">
            <v>0</v>
          </cell>
          <cell r="E3013">
            <v>0</v>
          </cell>
          <cell r="F3013">
            <v>0</v>
          </cell>
          <cell r="G3013">
            <v>0</v>
          </cell>
          <cell r="H3013"/>
        </row>
        <row r="3014">
          <cell r="A3014">
            <v>0</v>
          </cell>
          <cell r="B3014">
            <v>0</v>
          </cell>
          <cell r="C3014">
            <v>0</v>
          </cell>
          <cell r="D3014">
            <v>0</v>
          </cell>
          <cell r="E3014">
            <v>0</v>
          </cell>
          <cell r="F3014">
            <v>0</v>
          </cell>
          <cell r="G3014">
            <v>0</v>
          </cell>
          <cell r="H3014"/>
        </row>
        <row r="3015">
          <cell r="A3015">
            <v>0</v>
          </cell>
          <cell r="B3015">
            <v>0</v>
          </cell>
          <cell r="C3015">
            <v>0</v>
          </cell>
          <cell r="D3015">
            <v>0</v>
          </cell>
          <cell r="E3015">
            <v>0</v>
          </cell>
          <cell r="F3015">
            <v>0</v>
          </cell>
          <cell r="G3015">
            <v>0</v>
          </cell>
          <cell r="H3015"/>
        </row>
        <row r="3016">
          <cell r="A3016">
            <v>0</v>
          </cell>
          <cell r="B3016">
            <v>0</v>
          </cell>
          <cell r="C3016">
            <v>0</v>
          </cell>
          <cell r="D3016">
            <v>0</v>
          </cell>
          <cell r="E3016">
            <v>0</v>
          </cell>
          <cell r="F3016">
            <v>0</v>
          </cell>
          <cell r="G3016">
            <v>0</v>
          </cell>
          <cell r="H3016"/>
        </row>
        <row r="3017">
          <cell r="A3017">
            <v>0</v>
          </cell>
          <cell r="B3017">
            <v>0</v>
          </cell>
          <cell r="C3017">
            <v>0</v>
          </cell>
          <cell r="D3017">
            <v>0</v>
          </cell>
          <cell r="E3017">
            <v>0</v>
          </cell>
          <cell r="F3017">
            <v>0</v>
          </cell>
          <cell r="G3017">
            <v>0</v>
          </cell>
          <cell r="H3017"/>
        </row>
        <row r="3018">
          <cell r="A3018" t="str">
            <v xml:space="preserve">TOTAL CANTIDAD ITEM </v>
          </cell>
          <cell r="B3018">
            <v>0</v>
          </cell>
          <cell r="C3018">
            <v>0</v>
          </cell>
          <cell r="D3018">
            <v>0</v>
          </cell>
          <cell r="E3018">
            <v>0</v>
          </cell>
          <cell r="F3018">
            <v>0</v>
          </cell>
          <cell r="G3018">
            <v>0</v>
          </cell>
          <cell r="H3018"/>
        </row>
        <row r="3019">
          <cell r="A3019" t="str">
            <v>INSERTE PLANO, GRÁFICO O ESQUEMA AQUÍ</v>
          </cell>
          <cell r="B3019">
            <v>0</v>
          </cell>
          <cell r="C3019">
            <v>0</v>
          </cell>
          <cell r="D3019">
            <v>0</v>
          </cell>
          <cell r="E3019">
            <v>0</v>
          </cell>
          <cell r="F3019">
            <v>0</v>
          </cell>
          <cell r="G3019">
            <v>0</v>
          </cell>
          <cell r="H3019">
            <v>0</v>
          </cell>
        </row>
        <row r="3020">
          <cell r="A3020">
            <v>0</v>
          </cell>
          <cell r="B3020">
            <v>0</v>
          </cell>
          <cell r="C3020">
            <v>0</v>
          </cell>
          <cell r="D3020">
            <v>0</v>
          </cell>
          <cell r="E3020">
            <v>0</v>
          </cell>
          <cell r="F3020">
            <v>0</v>
          </cell>
          <cell r="G3020">
            <v>0</v>
          </cell>
          <cell r="H3020">
            <v>0</v>
          </cell>
        </row>
        <row r="3021">
          <cell r="A3021">
            <v>0</v>
          </cell>
          <cell r="B3021">
            <v>0</v>
          </cell>
          <cell r="C3021">
            <v>0</v>
          </cell>
          <cell r="D3021">
            <v>0</v>
          </cell>
          <cell r="E3021">
            <v>0</v>
          </cell>
          <cell r="F3021">
            <v>0</v>
          </cell>
          <cell r="G3021">
            <v>0</v>
          </cell>
          <cell r="H3021">
            <v>0</v>
          </cell>
        </row>
        <row r="3022">
          <cell r="A3022">
            <v>0</v>
          </cell>
          <cell r="B3022">
            <v>0</v>
          </cell>
          <cell r="C3022">
            <v>0</v>
          </cell>
          <cell r="D3022">
            <v>0</v>
          </cell>
          <cell r="E3022">
            <v>0</v>
          </cell>
          <cell r="F3022">
            <v>0</v>
          </cell>
          <cell r="G3022">
            <v>0</v>
          </cell>
          <cell r="H3022">
            <v>0</v>
          </cell>
        </row>
        <row r="3023">
          <cell r="A3023">
            <v>0</v>
          </cell>
          <cell r="B3023">
            <v>0</v>
          </cell>
          <cell r="C3023">
            <v>0</v>
          </cell>
          <cell r="D3023">
            <v>0</v>
          </cell>
          <cell r="E3023">
            <v>0</v>
          </cell>
          <cell r="F3023">
            <v>0</v>
          </cell>
          <cell r="G3023">
            <v>0</v>
          </cell>
          <cell r="H3023">
            <v>0</v>
          </cell>
        </row>
        <row r="3024">
          <cell r="A3024">
            <v>0</v>
          </cell>
          <cell r="B3024">
            <v>0</v>
          </cell>
          <cell r="C3024">
            <v>0</v>
          </cell>
          <cell r="D3024">
            <v>0</v>
          </cell>
          <cell r="E3024">
            <v>0</v>
          </cell>
          <cell r="F3024">
            <v>0</v>
          </cell>
          <cell r="G3024">
            <v>0</v>
          </cell>
          <cell r="H3024">
            <v>0</v>
          </cell>
        </row>
        <row r="3025">
          <cell r="A3025">
            <v>0</v>
          </cell>
          <cell r="B3025">
            <v>0</v>
          </cell>
          <cell r="C3025">
            <v>0</v>
          </cell>
          <cell r="D3025">
            <v>0</v>
          </cell>
          <cell r="E3025">
            <v>0</v>
          </cell>
          <cell r="F3025">
            <v>0</v>
          </cell>
          <cell r="G3025">
            <v>0</v>
          </cell>
          <cell r="H3025">
            <v>0</v>
          </cell>
        </row>
        <row r="3026">
          <cell r="A3026">
            <v>0</v>
          </cell>
          <cell r="B3026">
            <v>0</v>
          </cell>
          <cell r="C3026">
            <v>0</v>
          </cell>
          <cell r="D3026">
            <v>0</v>
          </cell>
          <cell r="E3026">
            <v>0</v>
          </cell>
          <cell r="F3026">
            <v>0</v>
          </cell>
          <cell r="G3026">
            <v>0</v>
          </cell>
          <cell r="H3026">
            <v>0</v>
          </cell>
        </row>
        <row r="3027">
          <cell r="A3027">
            <v>0</v>
          </cell>
          <cell r="B3027">
            <v>0</v>
          </cell>
          <cell r="C3027">
            <v>0</v>
          </cell>
          <cell r="D3027">
            <v>0</v>
          </cell>
          <cell r="E3027">
            <v>0</v>
          </cell>
          <cell r="F3027">
            <v>0</v>
          </cell>
          <cell r="G3027">
            <v>0</v>
          </cell>
          <cell r="H3027">
            <v>0</v>
          </cell>
        </row>
        <row r="3028">
          <cell r="A3028">
            <v>0</v>
          </cell>
          <cell r="B3028">
            <v>0</v>
          </cell>
          <cell r="C3028">
            <v>0</v>
          </cell>
          <cell r="D3028">
            <v>0</v>
          </cell>
          <cell r="E3028">
            <v>0</v>
          </cell>
          <cell r="F3028">
            <v>0</v>
          </cell>
          <cell r="G3028">
            <v>0</v>
          </cell>
          <cell r="H3028">
            <v>0</v>
          </cell>
        </row>
        <row r="3029">
          <cell r="A3029">
            <v>0</v>
          </cell>
          <cell r="B3029">
            <v>0</v>
          </cell>
          <cell r="C3029">
            <v>0</v>
          </cell>
          <cell r="D3029">
            <v>0</v>
          </cell>
          <cell r="E3029">
            <v>0</v>
          </cell>
          <cell r="F3029">
            <v>0</v>
          </cell>
          <cell r="G3029">
            <v>0</v>
          </cell>
          <cell r="H3029">
            <v>0</v>
          </cell>
        </row>
        <row r="3030">
          <cell r="A3030">
            <v>0</v>
          </cell>
          <cell r="B3030">
            <v>0</v>
          </cell>
          <cell r="C3030">
            <v>0</v>
          </cell>
          <cell r="D3030">
            <v>0</v>
          </cell>
          <cell r="E3030">
            <v>0</v>
          </cell>
          <cell r="F3030">
            <v>0</v>
          </cell>
          <cell r="G3030">
            <v>0</v>
          </cell>
          <cell r="H3030">
            <v>0</v>
          </cell>
        </row>
        <row r="3031">
          <cell r="A3031">
            <v>0</v>
          </cell>
          <cell r="B3031">
            <v>0</v>
          </cell>
          <cell r="C3031">
            <v>0</v>
          </cell>
          <cell r="D3031">
            <v>0</v>
          </cell>
          <cell r="E3031">
            <v>0</v>
          </cell>
          <cell r="F3031">
            <v>0</v>
          </cell>
          <cell r="G3031">
            <v>0</v>
          </cell>
          <cell r="H3031">
            <v>0</v>
          </cell>
        </row>
        <row r="3032">
          <cell r="A3032">
            <v>0</v>
          </cell>
          <cell r="B3032">
            <v>0</v>
          </cell>
          <cell r="C3032">
            <v>0</v>
          </cell>
          <cell r="D3032">
            <v>0</v>
          </cell>
          <cell r="E3032">
            <v>0</v>
          </cell>
          <cell r="F3032">
            <v>0</v>
          </cell>
          <cell r="G3032">
            <v>0</v>
          </cell>
          <cell r="H3032">
            <v>0</v>
          </cell>
        </row>
        <row r="3033">
          <cell r="A3033">
            <v>0</v>
          </cell>
          <cell r="B3033">
            <v>0</v>
          </cell>
          <cell r="C3033">
            <v>0</v>
          </cell>
          <cell r="D3033">
            <v>0</v>
          </cell>
          <cell r="E3033">
            <v>0</v>
          </cell>
          <cell r="F3033">
            <v>0</v>
          </cell>
          <cell r="G3033">
            <v>0</v>
          </cell>
          <cell r="H3033">
            <v>0</v>
          </cell>
        </row>
        <row r="3034">
          <cell r="A3034">
            <v>0</v>
          </cell>
          <cell r="B3034">
            <v>0</v>
          </cell>
          <cell r="C3034">
            <v>0</v>
          </cell>
          <cell r="D3034">
            <v>0</v>
          </cell>
          <cell r="E3034">
            <v>0</v>
          </cell>
          <cell r="F3034">
            <v>0</v>
          </cell>
          <cell r="G3034">
            <v>0</v>
          </cell>
          <cell r="H3034">
            <v>0</v>
          </cell>
        </row>
        <row r="3035">
          <cell r="A3035">
            <v>0</v>
          </cell>
          <cell r="B3035">
            <v>0</v>
          </cell>
          <cell r="C3035">
            <v>0</v>
          </cell>
          <cell r="D3035">
            <v>0</v>
          </cell>
          <cell r="E3035">
            <v>0</v>
          </cell>
          <cell r="F3035">
            <v>0</v>
          </cell>
          <cell r="G3035">
            <v>0</v>
          </cell>
          <cell r="H3035">
            <v>0</v>
          </cell>
        </row>
        <row r="3036">
          <cell r="A3036">
            <v>0</v>
          </cell>
          <cell r="B3036">
            <v>0</v>
          </cell>
          <cell r="C3036">
            <v>0</v>
          </cell>
          <cell r="D3036">
            <v>0</v>
          </cell>
          <cell r="E3036">
            <v>0</v>
          </cell>
          <cell r="F3036">
            <v>0</v>
          </cell>
          <cell r="G3036">
            <v>0</v>
          </cell>
          <cell r="H3036">
            <v>0</v>
          </cell>
        </row>
        <row r="3037">
          <cell r="A3037">
            <v>0</v>
          </cell>
          <cell r="B3037">
            <v>0</v>
          </cell>
          <cell r="C3037">
            <v>0</v>
          </cell>
          <cell r="D3037">
            <v>0</v>
          </cell>
          <cell r="E3037">
            <v>0</v>
          </cell>
          <cell r="F3037">
            <v>0</v>
          </cell>
          <cell r="G3037">
            <v>0</v>
          </cell>
          <cell r="H3037">
            <v>0</v>
          </cell>
        </row>
        <row r="3038">
          <cell r="A3038">
            <v>0</v>
          </cell>
          <cell r="B3038">
            <v>0</v>
          </cell>
          <cell r="C3038">
            <v>0</v>
          </cell>
          <cell r="D3038">
            <v>0</v>
          </cell>
          <cell r="E3038">
            <v>0</v>
          </cell>
          <cell r="F3038">
            <v>0</v>
          </cell>
          <cell r="G3038">
            <v>0</v>
          </cell>
          <cell r="H3038">
            <v>0</v>
          </cell>
        </row>
        <row r="3039">
          <cell r="A3039">
            <v>0</v>
          </cell>
          <cell r="C3039">
            <v>0</v>
          </cell>
          <cell r="D3039">
            <v>0</v>
          </cell>
          <cell r="E3039">
            <v>0</v>
          </cell>
          <cell r="F3039">
            <v>0</v>
          </cell>
          <cell r="G3039">
            <v>0</v>
          </cell>
        </row>
        <row r="3040">
          <cell r="A3040">
            <v>0</v>
          </cell>
          <cell r="C3040">
            <v>0</v>
          </cell>
          <cell r="D3040">
            <v>0</v>
          </cell>
          <cell r="E3040">
            <v>0</v>
          </cell>
          <cell r="F3040">
            <v>0</v>
          </cell>
          <cell r="G3040">
            <v>0</v>
          </cell>
        </row>
        <row r="3041">
          <cell r="A3041">
            <v>0</v>
          </cell>
          <cell r="B3041">
            <v>0</v>
          </cell>
          <cell r="C3041">
            <v>0</v>
          </cell>
          <cell r="D3041">
            <v>0</v>
          </cell>
          <cell r="E3041">
            <v>0</v>
          </cell>
          <cell r="F3041">
            <v>0</v>
          </cell>
          <cell r="G3041">
            <v>0</v>
          </cell>
        </row>
        <row r="3042">
          <cell r="A3042">
            <v>0</v>
          </cell>
          <cell r="B3042" t="str">
            <v>OVIDIO HURTADO MOSQUERA</v>
          </cell>
          <cell r="C3042">
            <v>0</v>
          </cell>
          <cell r="D3042">
            <v>0</v>
          </cell>
          <cell r="E3042">
            <v>0</v>
          </cell>
          <cell r="F3042">
            <v>0</v>
          </cell>
          <cell r="G3042">
            <v>0</v>
          </cell>
        </row>
        <row r="3043">
          <cell r="A3043">
            <v>0</v>
          </cell>
          <cell r="B3043" t="str">
            <v>Consultor</v>
          </cell>
          <cell r="C3043">
            <v>0</v>
          </cell>
          <cell r="D3043">
            <v>0</v>
          </cell>
          <cell r="E3043">
            <v>0</v>
          </cell>
          <cell r="F3043">
            <v>0</v>
          </cell>
          <cell r="G3043">
            <v>0</v>
          </cell>
        </row>
        <row r="3044">
          <cell r="A3044">
            <v>0</v>
          </cell>
          <cell r="B3044" t="str">
            <v>Consultor</v>
          </cell>
          <cell r="C3044">
            <v>0</v>
          </cell>
          <cell r="D3044">
            <v>0</v>
          </cell>
          <cell r="E3044">
            <v>0</v>
          </cell>
          <cell r="F3044">
            <v>0</v>
          </cell>
          <cell r="G3044">
            <v>0</v>
          </cell>
        </row>
        <row r="3045">
          <cell r="A3045">
            <v>0</v>
          </cell>
          <cell r="B3045" t="str">
            <v>M.P. 05202-260189 ANT</v>
          </cell>
          <cell r="C3045" t="str">
            <v>ITEM  - PÁGINA 2</v>
          </cell>
          <cell r="D3045">
            <v>0</v>
          </cell>
          <cell r="E3045">
            <v>0</v>
          </cell>
          <cell r="F3045">
            <v>0</v>
          </cell>
          <cell r="G3045">
            <v>0</v>
          </cell>
          <cell r="H3045">
            <v>0</v>
          </cell>
        </row>
        <row r="3046">
          <cell r="A3046" t="str">
            <v>DEPARTAMENTO DE ANTIOQUIA</v>
          </cell>
          <cell r="B3046">
            <v>0</v>
          </cell>
          <cell r="C3046">
            <v>0</v>
          </cell>
          <cell r="D3046">
            <v>0</v>
          </cell>
          <cell r="E3046">
            <v>0</v>
          </cell>
          <cell r="F3046">
            <v>0</v>
          </cell>
          <cell r="G3046">
            <v>0</v>
          </cell>
          <cell r="H3046">
            <v>0</v>
          </cell>
        </row>
        <row r="3047">
          <cell r="A3047" t="str">
            <v>MUNICIPIO DE SAN VICENTE FERRER</v>
          </cell>
          <cell r="B3047">
            <v>0</v>
          </cell>
          <cell r="C3047">
            <v>0</v>
          </cell>
          <cell r="D3047">
            <v>0</v>
          </cell>
          <cell r="E3047">
            <v>0</v>
          </cell>
          <cell r="F3047">
            <v>0</v>
          </cell>
          <cell r="G3047">
            <v>0</v>
          </cell>
          <cell r="H3047">
            <v>0</v>
          </cell>
        </row>
        <row r="3048">
          <cell r="A3048" t="str">
            <v>PROYECTO:  INTERVENCION DE CALLEJONES EN LA ZONA URBANA DEL MUNICIPIO SAN VICENTE FERRER_CALLEJÓN 01-COCIACA</v>
          </cell>
          <cell r="B3048">
            <v>0</v>
          </cell>
          <cell r="C3048">
            <v>0</v>
          </cell>
          <cell r="D3048">
            <v>0</v>
          </cell>
          <cell r="E3048">
            <v>0</v>
          </cell>
          <cell r="F3048">
            <v>0</v>
          </cell>
          <cell r="G3048">
            <v>0</v>
          </cell>
          <cell r="H3048">
            <v>0</v>
          </cell>
        </row>
        <row r="3049">
          <cell r="A3049">
            <v>0</v>
          </cell>
          <cell r="C3049">
            <v>0</v>
          </cell>
          <cell r="D3049">
            <v>0</v>
          </cell>
          <cell r="E3049">
            <v>0</v>
          </cell>
          <cell r="F3049">
            <v>0</v>
          </cell>
          <cell r="G3049">
            <v>0</v>
          </cell>
          <cell r="H3049">
            <v>0</v>
          </cell>
        </row>
        <row r="3050">
          <cell r="A3050" t="str">
            <v>MEMORIAS DE OBRA</v>
          </cell>
          <cell r="B3050">
            <v>0</v>
          </cell>
          <cell r="C3050">
            <v>0</v>
          </cell>
          <cell r="D3050">
            <v>0</v>
          </cell>
          <cell r="E3050">
            <v>0</v>
          </cell>
          <cell r="F3050">
            <v>0</v>
          </cell>
          <cell r="G3050">
            <v>0</v>
          </cell>
          <cell r="H3050">
            <v>0</v>
          </cell>
        </row>
        <row r="3052">
          <cell r="A3052" t="str">
            <v>ITEM</v>
          </cell>
          <cell r="B3052" t="str">
            <v>DESCRIPCIÓN</v>
          </cell>
          <cell r="C3052">
            <v>0</v>
          </cell>
          <cell r="D3052">
            <v>0</v>
          </cell>
          <cell r="E3052">
            <v>0</v>
          </cell>
          <cell r="F3052">
            <v>0</v>
          </cell>
          <cell r="G3052" t="str">
            <v>UNIDAD</v>
          </cell>
          <cell r="H3052" t="str">
            <v>CANTIDAD</v>
          </cell>
        </row>
        <row r="3053">
          <cell r="A3053">
            <v>0</v>
          </cell>
          <cell r="B3053"/>
          <cell r="C3053">
            <v>0</v>
          </cell>
          <cell r="D3053">
            <v>0</v>
          </cell>
          <cell r="E3053">
            <v>0</v>
          </cell>
          <cell r="F3053">
            <v>0</v>
          </cell>
          <cell r="G3053"/>
          <cell r="H3053"/>
        </row>
        <row r="3054">
          <cell r="A3054">
            <v>0</v>
          </cell>
          <cell r="B3054">
            <v>0</v>
          </cell>
          <cell r="C3054">
            <v>0</v>
          </cell>
          <cell r="D3054">
            <v>0</v>
          </cell>
          <cell r="E3054">
            <v>0</v>
          </cell>
          <cell r="F3054">
            <v>0</v>
          </cell>
          <cell r="G3054">
            <v>0</v>
          </cell>
        </row>
        <row r="3055">
          <cell r="A3055" t="str">
            <v>DETALLE</v>
          </cell>
          <cell r="B3055">
            <v>0</v>
          </cell>
          <cell r="C3055" t="str">
            <v>FACTOR</v>
          </cell>
          <cell r="D3055" t="str">
            <v>CANTIDAD</v>
          </cell>
          <cell r="E3055" t="str">
            <v>A (ML)</v>
          </cell>
          <cell r="F3055" t="str">
            <v>B (M2)</v>
          </cell>
          <cell r="G3055" t="str">
            <v>C (M3)</v>
          </cell>
          <cell r="H3055" t="str">
            <v>TOTAL</v>
          </cell>
        </row>
        <row r="3056">
          <cell r="A3056">
            <v>0</v>
          </cell>
          <cell r="B3056">
            <v>0</v>
          </cell>
          <cell r="C3056">
            <v>0</v>
          </cell>
          <cell r="D3056">
            <v>0</v>
          </cell>
          <cell r="E3056">
            <v>0</v>
          </cell>
          <cell r="F3056">
            <v>0</v>
          </cell>
          <cell r="G3056">
            <v>0</v>
          </cell>
          <cell r="H3056"/>
        </row>
        <row r="3057">
          <cell r="A3057">
            <v>0</v>
          </cell>
          <cell r="B3057">
            <v>0</v>
          </cell>
          <cell r="C3057">
            <v>0</v>
          </cell>
          <cell r="D3057">
            <v>0</v>
          </cell>
          <cell r="E3057">
            <v>0</v>
          </cell>
          <cell r="F3057">
            <v>0</v>
          </cell>
          <cell r="G3057">
            <v>0</v>
          </cell>
          <cell r="H3057"/>
        </row>
        <row r="3058">
          <cell r="A3058">
            <v>0</v>
          </cell>
          <cell r="B3058">
            <v>0</v>
          </cell>
          <cell r="C3058">
            <v>0</v>
          </cell>
          <cell r="D3058">
            <v>0</v>
          </cell>
          <cell r="E3058">
            <v>0</v>
          </cell>
          <cell r="F3058">
            <v>0</v>
          </cell>
          <cell r="G3058">
            <v>0</v>
          </cell>
          <cell r="H3058"/>
        </row>
        <row r="3059">
          <cell r="A3059">
            <v>0</v>
          </cell>
          <cell r="B3059">
            <v>0</v>
          </cell>
          <cell r="C3059">
            <v>0</v>
          </cell>
          <cell r="D3059">
            <v>0</v>
          </cell>
          <cell r="E3059">
            <v>0</v>
          </cell>
          <cell r="F3059">
            <v>0</v>
          </cell>
          <cell r="G3059">
            <v>0</v>
          </cell>
          <cell r="H3059"/>
        </row>
        <row r="3060">
          <cell r="A3060">
            <v>0</v>
          </cell>
          <cell r="B3060">
            <v>0</v>
          </cell>
          <cell r="C3060">
            <v>0</v>
          </cell>
          <cell r="D3060">
            <v>0</v>
          </cell>
          <cell r="E3060">
            <v>0</v>
          </cell>
          <cell r="F3060">
            <v>0</v>
          </cell>
          <cell r="G3060">
            <v>0</v>
          </cell>
          <cell r="H3060"/>
        </row>
        <row r="3061">
          <cell r="A3061">
            <v>0</v>
          </cell>
          <cell r="B3061">
            <v>0</v>
          </cell>
          <cell r="C3061">
            <v>0</v>
          </cell>
          <cell r="D3061">
            <v>0</v>
          </cell>
          <cell r="E3061">
            <v>0</v>
          </cell>
          <cell r="F3061">
            <v>0</v>
          </cell>
          <cell r="G3061">
            <v>0</v>
          </cell>
          <cell r="H3061"/>
        </row>
        <row r="3062">
          <cell r="A3062">
            <v>0</v>
          </cell>
          <cell r="B3062">
            <v>0</v>
          </cell>
          <cell r="C3062">
            <v>0</v>
          </cell>
          <cell r="D3062">
            <v>0</v>
          </cell>
          <cell r="E3062">
            <v>0</v>
          </cell>
          <cell r="F3062">
            <v>0</v>
          </cell>
          <cell r="G3062">
            <v>0</v>
          </cell>
          <cell r="H3062"/>
        </row>
        <row r="3063">
          <cell r="A3063">
            <v>0</v>
          </cell>
          <cell r="B3063">
            <v>0</v>
          </cell>
          <cell r="C3063">
            <v>0</v>
          </cell>
          <cell r="D3063">
            <v>0</v>
          </cell>
          <cell r="E3063">
            <v>0</v>
          </cell>
          <cell r="F3063">
            <v>0</v>
          </cell>
          <cell r="G3063">
            <v>0</v>
          </cell>
          <cell r="H3063"/>
        </row>
        <row r="3064">
          <cell r="A3064">
            <v>0</v>
          </cell>
          <cell r="B3064">
            <v>0</v>
          </cell>
          <cell r="C3064">
            <v>0</v>
          </cell>
          <cell r="D3064">
            <v>0</v>
          </cell>
          <cell r="E3064">
            <v>0</v>
          </cell>
          <cell r="F3064">
            <v>0</v>
          </cell>
          <cell r="G3064">
            <v>0</v>
          </cell>
          <cell r="H3064"/>
        </row>
        <row r="3065">
          <cell r="A3065">
            <v>0</v>
          </cell>
          <cell r="B3065">
            <v>0</v>
          </cell>
          <cell r="C3065">
            <v>0</v>
          </cell>
          <cell r="D3065">
            <v>0</v>
          </cell>
          <cell r="E3065">
            <v>0</v>
          </cell>
          <cell r="F3065">
            <v>0</v>
          </cell>
          <cell r="G3065">
            <v>0</v>
          </cell>
          <cell r="H3065"/>
        </row>
        <row r="3066">
          <cell r="A3066">
            <v>0</v>
          </cell>
          <cell r="B3066">
            <v>0</v>
          </cell>
          <cell r="C3066">
            <v>0</v>
          </cell>
          <cell r="D3066">
            <v>0</v>
          </cell>
          <cell r="E3066">
            <v>0</v>
          </cell>
          <cell r="F3066">
            <v>0</v>
          </cell>
          <cell r="G3066">
            <v>0</v>
          </cell>
          <cell r="H3066"/>
        </row>
        <row r="3067">
          <cell r="A3067">
            <v>0</v>
          </cell>
          <cell r="B3067">
            <v>0</v>
          </cell>
          <cell r="C3067">
            <v>0</v>
          </cell>
          <cell r="D3067">
            <v>0</v>
          </cell>
          <cell r="E3067">
            <v>0</v>
          </cell>
          <cell r="F3067">
            <v>0</v>
          </cell>
          <cell r="G3067">
            <v>0</v>
          </cell>
          <cell r="H3067"/>
        </row>
        <row r="3068">
          <cell r="A3068">
            <v>0</v>
          </cell>
          <cell r="B3068">
            <v>0</v>
          </cell>
          <cell r="C3068">
            <v>0</v>
          </cell>
          <cell r="D3068">
            <v>0</v>
          </cell>
          <cell r="E3068">
            <v>0</v>
          </cell>
          <cell r="F3068">
            <v>0</v>
          </cell>
          <cell r="G3068">
            <v>0</v>
          </cell>
          <cell r="H3068"/>
        </row>
        <row r="3069">
          <cell r="A3069">
            <v>0</v>
          </cell>
          <cell r="B3069">
            <v>0</v>
          </cell>
          <cell r="C3069">
            <v>0</v>
          </cell>
          <cell r="D3069">
            <v>0</v>
          </cell>
          <cell r="E3069">
            <v>0</v>
          </cell>
          <cell r="F3069">
            <v>0</v>
          </cell>
          <cell r="G3069">
            <v>0</v>
          </cell>
          <cell r="H3069"/>
        </row>
        <row r="3070">
          <cell r="A3070">
            <v>0</v>
          </cell>
          <cell r="B3070">
            <v>0</v>
          </cell>
          <cell r="C3070">
            <v>0</v>
          </cell>
          <cell r="D3070">
            <v>0</v>
          </cell>
          <cell r="E3070">
            <v>0</v>
          </cell>
          <cell r="F3070">
            <v>0</v>
          </cell>
          <cell r="G3070">
            <v>0</v>
          </cell>
          <cell r="H3070"/>
        </row>
        <row r="3071">
          <cell r="A3071">
            <v>0</v>
          </cell>
          <cell r="B3071">
            <v>0</v>
          </cell>
          <cell r="C3071">
            <v>0</v>
          </cell>
          <cell r="D3071">
            <v>0</v>
          </cell>
          <cell r="E3071">
            <v>0</v>
          </cell>
          <cell r="F3071">
            <v>0</v>
          </cell>
          <cell r="G3071">
            <v>0</v>
          </cell>
          <cell r="H3071"/>
        </row>
        <row r="3072">
          <cell r="A3072">
            <v>0</v>
          </cell>
          <cell r="B3072">
            <v>0</v>
          </cell>
          <cell r="C3072">
            <v>0</v>
          </cell>
          <cell r="D3072">
            <v>0</v>
          </cell>
          <cell r="E3072">
            <v>0</v>
          </cell>
          <cell r="F3072">
            <v>0</v>
          </cell>
          <cell r="G3072">
            <v>0</v>
          </cell>
          <cell r="H3072"/>
        </row>
        <row r="3073">
          <cell r="A3073">
            <v>0</v>
          </cell>
          <cell r="B3073">
            <v>0</v>
          </cell>
          <cell r="C3073">
            <v>0</v>
          </cell>
          <cell r="D3073">
            <v>0</v>
          </cell>
          <cell r="E3073">
            <v>0</v>
          </cell>
          <cell r="F3073">
            <v>0</v>
          </cell>
          <cell r="G3073">
            <v>0</v>
          </cell>
          <cell r="H3073"/>
        </row>
        <row r="3074">
          <cell r="A3074">
            <v>0</v>
          </cell>
          <cell r="B3074">
            <v>0</v>
          </cell>
          <cell r="C3074">
            <v>0</v>
          </cell>
          <cell r="D3074">
            <v>0</v>
          </cell>
          <cell r="E3074">
            <v>0</v>
          </cell>
          <cell r="F3074">
            <v>0</v>
          </cell>
          <cell r="G3074">
            <v>0</v>
          </cell>
          <cell r="H3074"/>
        </row>
        <row r="3075">
          <cell r="A3075">
            <v>0</v>
          </cell>
          <cell r="B3075">
            <v>0</v>
          </cell>
          <cell r="C3075">
            <v>0</v>
          </cell>
          <cell r="D3075">
            <v>0</v>
          </cell>
          <cell r="E3075">
            <v>0</v>
          </cell>
          <cell r="F3075">
            <v>0</v>
          </cell>
          <cell r="G3075">
            <v>0</v>
          </cell>
          <cell r="H3075"/>
        </row>
        <row r="3076">
          <cell r="A3076">
            <v>0</v>
          </cell>
          <cell r="B3076">
            <v>0</v>
          </cell>
          <cell r="C3076">
            <v>0</v>
          </cell>
          <cell r="D3076">
            <v>0</v>
          </cell>
          <cell r="E3076">
            <v>0</v>
          </cell>
          <cell r="F3076">
            <v>0</v>
          </cell>
          <cell r="G3076">
            <v>0</v>
          </cell>
          <cell r="H3076"/>
        </row>
        <row r="3077">
          <cell r="A3077">
            <v>0</v>
          </cell>
          <cell r="B3077">
            <v>0</v>
          </cell>
          <cell r="C3077">
            <v>0</v>
          </cell>
          <cell r="D3077">
            <v>0</v>
          </cell>
          <cell r="E3077">
            <v>0</v>
          </cell>
          <cell r="F3077">
            <v>0</v>
          </cell>
          <cell r="G3077">
            <v>0</v>
          </cell>
          <cell r="H3077"/>
        </row>
        <row r="3078">
          <cell r="A3078">
            <v>0</v>
          </cell>
          <cell r="B3078">
            <v>0</v>
          </cell>
          <cell r="C3078">
            <v>0</v>
          </cell>
          <cell r="D3078">
            <v>0</v>
          </cell>
          <cell r="E3078">
            <v>0</v>
          </cell>
          <cell r="F3078">
            <v>0</v>
          </cell>
          <cell r="G3078">
            <v>0</v>
          </cell>
          <cell r="H3078"/>
        </row>
        <row r="3079">
          <cell r="A3079">
            <v>0</v>
          </cell>
          <cell r="B3079">
            <v>0</v>
          </cell>
          <cell r="C3079">
            <v>0</v>
          </cell>
          <cell r="D3079">
            <v>0</v>
          </cell>
          <cell r="E3079">
            <v>0</v>
          </cell>
          <cell r="F3079">
            <v>0</v>
          </cell>
          <cell r="G3079">
            <v>0</v>
          </cell>
          <cell r="H3079"/>
        </row>
        <row r="3080">
          <cell r="A3080">
            <v>0</v>
          </cell>
          <cell r="B3080">
            <v>0</v>
          </cell>
          <cell r="C3080">
            <v>0</v>
          </cell>
          <cell r="D3080">
            <v>0</v>
          </cell>
          <cell r="E3080">
            <v>0</v>
          </cell>
          <cell r="F3080">
            <v>0</v>
          </cell>
          <cell r="G3080">
            <v>0</v>
          </cell>
          <cell r="H3080"/>
        </row>
        <row r="3081">
          <cell r="A3081">
            <v>0</v>
          </cell>
          <cell r="B3081">
            <v>0</v>
          </cell>
          <cell r="C3081">
            <v>0</v>
          </cell>
          <cell r="D3081">
            <v>0</v>
          </cell>
          <cell r="E3081">
            <v>0</v>
          </cell>
          <cell r="F3081">
            <v>0</v>
          </cell>
          <cell r="G3081">
            <v>0</v>
          </cell>
          <cell r="H3081"/>
        </row>
        <row r="3082">
          <cell r="A3082">
            <v>0</v>
          </cell>
          <cell r="B3082">
            <v>0</v>
          </cell>
          <cell r="C3082">
            <v>0</v>
          </cell>
          <cell r="D3082">
            <v>0</v>
          </cell>
          <cell r="E3082">
            <v>0</v>
          </cell>
          <cell r="F3082">
            <v>0</v>
          </cell>
          <cell r="G3082">
            <v>0</v>
          </cell>
          <cell r="H3082"/>
        </row>
        <row r="3083">
          <cell r="A3083">
            <v>0</v>
          </cell>
          <cell r="B3083">
            <v>0</v>
          </cell>
          <cell r="C3083">
            <v>0</v>
          </cell>
          <cell r="D3083">
            <v>0</v>
          </cell>
          <cell r="E3083">
            <v>0</v>
          </cell>
          <cell r="F3083">
            <v>0</v>
          </cell>
          <cell r="G3083">
            <v>0</v>
          </cell>
          <cell r="H3083"/>
        </row>
        <row r="3084">
          <cell r="A3084">
            <v>0</v>
          </cell>
          <cell r="B3084">
            <v>0</v>
          </cell>
          <cell r="C3084">
            <v>0</v>
          </cell>
          <cell r="D3084">
            <v>0</v>
          </cell>
          <cell r="E3084">
            <v>0</v>
          </cell>
          <cell r="F3084">
            <v>0</v>
          </cell>
          <cell r="G3084">
            <v>0</v>
          </cell>
          <cell r="H3084"/>
        </row>
        <row r="3085">
          <cell r="A3085">
            <v>0</v>
          </cell>
          <cell r="B3085">
            <v>0</v>
          </cell>
          <cell r="C3085">
            <v>0</v>
          </cell>
          <cell r="D3085">
            <v>0</v>
          </cell>
          <cell r="E3085">
            <v>0</v>
          </cell>
          <cell r="F3085">
            <v>0</v>
          </cell>
          <cell r="G3085">
            <v>0</v>
          </cell>
          <cell r="H3085"/>
        </row>
        <row r="3086">
          <cell r="A3086">
            <v>0</v>
          </cell>
          <cell r="B3086">
            <v>0</v>
          </cell>
          <cell r="C3086">
            <v>0</v>
          </cell>
          <cell r="D3086">
            <v>0</v>
          </cell>
          <cell r="E3086">
            <v>0</v>
          </cell>
          <cell r="F3086">
            <v>0</v>
          </cell>
          <cell r="G3086">
            <v>0</v>
          </cell>
          <cell r="H3086"/>
        </row>
        <row r="3087">
          <cell r="A3087" t="str">
            <v>ITEM  - PÁGINA 1</v>
          </cell>
          <cell r="B3087">
            <v>0</v>
          </cell>
          <cell r="C3087">
            <v>0</v>
          </cell>
          <cell r="D3087">
            <v>0</v>
          </cell>
          <cell r="E3087">
            <v>0</v>
          </cell>
          <cell r="F3087">
            <v>0</v>
          </cell>
          <cell r="G3087">
            <v>0</v>
          </cell>
          <cell r="H3087">
            <v>0</v>
          </cell>
        </row>
        <row r="3088">
          <cell r="A3088">
            <v>0</v>
          </cell>
          <cell r="B3088">
            <v>0</v>
          </cell>
          <cell r="C3088">
            <v>0</v>
          </cell>
          <cell r="D3088">
            <v>0</v>
          </cell>
          <cell r="E3088">
            <v>0</v>
          </cell>
          <cell r="F3088">
            <v>0</v>
          </cell>
          <cell r="G3088">
            <v>0</v>
          </cell>
          <cell r="H3088"/>
        </row>
        <row r="3089">
          <cell r="A3089">
            <v>0</v>
          </cell>
          <cell r="B3089">
            <v>0</v>
          </cell>
          <cell r="C3089">
            <v>0</v>
          </cell>
          <cell r="D3089">
            <v>0</v>
          </cell>
          <cell r="E3089">
            <v>0</v>
          </cell>
          <cell r="F3089">
            <v>0</v>
          </cell>
          <cell r="G3089">
            <v>0</v>
          </cell>
          <cell r="H3089"/>
        </row>
        <row r="3090">
          <cell r="A3090">
            <v>0</v>
          </cell>
          <cell r="B3090">
            <v>0</v>
          </cell>
          <cell r="C3090">
            <v>0</v>
          </cell>
          <cell r="D3090">
            <v>0</v>
          </cell>
          <cell r="E3090">
            <v>0</v>
          </cell>
          <cell r="F3090">
            <v>0</v>
          </cell>
          <cell r="G3090">
            <v>0</v>
          </cell>
          <cell r="H3090"/>
        </row>
        <row r="3091">
          <cell r="A3091">
            <v>0</v>
          </cell>
          <cell r="B3091">
            <v>0</v>
          </cell>
          <cell r="C3091">
            <v>0</v>
          </cell>
          <cell r="D3091">
            <v>0</v>
          </cell>
          <cell r="E3091">
            <v>0</v>
          </cell>
          <cell r="F3091">
            <v>0</v>
          </cell>
          <cell r="G3091">
            <v>0</v>
          </cell>
          <cell r="H3091"/>
        </row>
        <row r="3092">
          <cell r="A3092">
            <v>0</v>
          </cell>
          <cell r="B3092">
            <v>0</v>
          </cell>
          <cell r="C3092">
            <v>0</v>
          </cell>
          <cell r="D3092">
            <v>0</v>
          </cell>
          <cell r="E3092">
            <v>0</v>
          </cell>
          <cell r="F3092">
            <v>0</v>
          </cell>
          <cell r="G3092">
            <v>0</v>
          </cell>
          <cell r="H3092"/>
        </row>
        <row r="3093">
          <cell r="A3093">
            <v>0</v>
          </cell>
          <cell r="B3093">
            <v>0</v>
          </cell>
          <cell r="C3093">
            <v>0</v>
          </cell>
          <cell r="D3093">
            <v>0</v>
          </cell>
          <cell r="E3093">
            <v>0</v>
          </cell>
          <cell r="F3093">
            <v>0</v>
          </cell>
          <cell r="G3093">
            <v>0</v>
          </cell>
          <cell r="H3093"/>
        </row>
        <row r="3094">
          <cell r="A3094">
            <v>0</v>
          </cell>
          <cell r="B3094">
            <v>0</v>
          </cell>
          <cell r="C3094">
            <v>0</v>
          </cell>
          <cell r="D3094">
            <v>0</v>
          </cell>
          <cell r="E3094">
            <v>0</v>
          </cell>
          <cell r="F3094">
            <v>0</v>
          </cell>
          <cell r="G3094">
            <v>0</v>
          </cell>
          <cell r="H3094"/>
        </row>
        <row r="3095">
          <cell r="A3095">
            <v>0</v>
          </cell>
          <cell r="B3095">
            <v>0</v>
          </cell>
          <cell r="C3095">
            <v>0</v>
          </cell>
          <cell r="D3095">
            <v>0</v>
          </cell>
          <cell r="E3095">
            <v>0</v>
          </cell>
          <cell r="F3095">
            <v>0</v>
          </cell>
          <cell r="G3095">
            <v>0</v>
          </cell>
          <cell r="H3095"/>
        </row>
        <row r="3096">
          <cell r="A3096">
            <v>0</v>
          </cell>
          <cell r="B3096">
            <v>0</v>
          </cell>
          <cell r="C3096">
            <v>0</v>
          </cell>
          <cell r="D3096">
            <v>0</v>
          </cell>
          <cell r="E3096">
            <v>0</v>
          </cell>
          <cell r="F3096">
            <v>0</v>
          </cell>
          <cell r="G3096">
            <v>0</v>
          </cell>
          <cell r="H3096"/>
        </row>
        <row r="3097">
          <cell r="A3097">
            <v>0</v>
          </cell>
          <cell r="B3097">
            <v>0</v>
          </cell>
          <cell r="C3097">
            <v>0</v>
          </cell>
          <cell r="D3097">
            <v>0</v>
          </cell>
          <cell r="E3097">
            <v>0</v>
          </cell>
          <cell r="F3097">
            <v>0</v>
          </cell>
          <cell r="G3097">
            <v>0</v>
          </cell>
          <cell r="H3097"/>
        </row>
        <row r="3098">
          <cell r="A3098">
            <v>0</v>
          </cell>
          <cell r="B3098">
            <v>0</v>
          </cell>
          <cell r="C3098">
            <v>0</v>
          </cell>
          <cell r="D3098">
            <v>0</v>
          </cell>
          <cell r="E3098">
            <v>0</v>
          </cell>
          <cell r="F3098">
            <v>0</v>
          </cell>
          <cell r="G3098">
            <v>0</v>
          </cell>
          <cell r="H3098"/>
        </row>
        <row r="3099">
          <cell r="A3099">
            <v>0</v>
          </cell>
          <cell r="B3099">
            <v>0</v>
          </cell>
          <cell r="C3099">
            <v>0</v>
          </cell>
          <cell r="D3099">
            <v>0</v>
          </cell>
          <cell r="E3099">
            <v>0</v>
          </cell>
          <cell r="F3099">
            <v>0</v>
          </cell>
          <cell r="G3099">
            <v>0</v>
          </cell>
          <cell r="H3099"/>
        </row>
        <row r="3100">
          <cell r="A3100">
            <v>0</v>
          </cell>
          <cell r="B3100">
            <v>0</v>
          </cell>
          <cell r="C3100">
            <v>0</v>
          </cell>
          <cell r="D3100">
            <v>0</v>
          </cell>
          <cell r="E3100">
            <v>0</v>
          </cell>
          <cell r="F3100">
            <v>0</v>
          </cell>
          <cell r="G3100">
            <v>0</v>
          </cell>
          <cell r="H3100"/>
        </row>
        <row r="3101">
          <cell r="A3101">
            <v>0</v>
          </cell>
          <cell r="B3101">
            <v>0</v>
          </cell>
          <cell r="C3101">
            <v>0</v>
          </cell>
          <cell r="D3101">
            <v>0</v>
          </cell>
          <cell r="E3101">
            <v>0</v>
          </cell>
          <cell r="F3101">
            <v>0</v>
          </cell>
          <cell r="G3101">
            <v>0</v>
          </cell>
          <cell r="H3101"/>
        </row>
        <row r="3102">
          <cell r="A3102">
            <v>0</v>
          </cell>
          <cell r="B3102">
            <v>0</v>
          </cell>
          <cell r="C3102">
            <v>0</v>
          </cell>
          <cell r="D3102">
            <v>0</v>
          </cell>
          <cell r="E3102">
            <v>0</v>
          </cell>
          <cell r="F3102">
            <v>0</v>
          </cell>
          <cell r="G3102">
            <v>0</v>
          </cell>
          <cell r="H3102"/>
        </row>
        <row r="3103">
          <cell r="A3103">
            <v>0</v>
          </cell>
          <cell r="B3103">
            <v>0</v>
          </cell>
          <cell r="C3103">
            <v>0</v>
          </cell>
          <cell r="D3103">
            <v>0</v>
          </cell>
          <cell r="E3103">
            <v>0</v>
          </cell>
          <cell r="F3103">
            <v>0</v>
          </cell>
          <cell r="G3103">
            <v>0</v>
          </cell>
          <cell r="H3103"/>
        </row>
        <row r="3104">
          <cell r="A3104">
            <v>0</v>
          </cell>
          <cell r="B3104">
            <v>0</v>
          </cell>
          <cell r="C3104">
            <v>0</v>
          </cell>
          <cell r="D3104">
            <v>0</v>
          </cell>
          <cell r="E3104">
            <v>0</v>
          </cell>
          <cell r="F3104">
            <v>0</v>
          </cell>
          <cell r="G3104">
            <v>0</v>
          </cell>
          <cell r="H3104"/>
        </row>
        <row r="3105">
          <cell r="A3105" t="str">
            <v xml:space="preserve">TOTAL CANTIDAD ITEM </v>
          </cell>
          <cell r="B3105">
            <v>0</v>
          </cell>
          <cell r="C3105">
            <v>0</v>
          </cell>
          <cell r="D3105">
            <v>0</v>
          </cell>
          <cell r="E3105">
            <v>0</v>
          </cell>
          <cell r="F3105">
            <v>0</v>
          </cell>
          <cell r="G3105">
            <v>0</v>
          </cell>
          <cell r="H3105"/>
        </row>
        <row r="3106">
          <cell r="A3106" t="str">
            <v>INSERTE PLANO, GRÁFICO O ESQUEMA AQUÍ</v>
          </cell>
          <cell r="B3106">
            <v>0</v>
          </cell>
          <cell r="C3106">
            <v>0</v>
          </cell>
          <cell r="D3106">
            <v>0</v>
          </cell>
          <cell r="E3106">
            <v>0</v>
          </cell>
          <cell r="F3106">
            <v>0</v>
          </cell>
          <cell r="G3106">
            <v>0</v>
          </cell>
          <cell r="H3106">
            <v>0</v>
          </cell>
        </row>
        <row r="3107">
          <cell r="A3107">
            <v>0</v>
          </cell>
          <cell r="B3107">
            <v>0</v>
          </cell>
          <cell r="C3107">
            <v>0</v>
          </cell>
          <cell r="D3107">
            <v>0</v>
          </cell>
          <cell r="E3107">
            <v>0</v>
          </cell>
          <cell r="F3107">
            <v>0</v>
          </cell>
          <cell r="G3107">
            <v>0</v>
          </cell>
          <cell r="H3107">
            <v>0</v>
          </cell>
        </row>
        <row r="3108">
          <cell r="A3108">
            <v>0</v>
          </cell>
          <cell r="B3108">
            <v>0</v>
          </cell>
          <cell r="C3108">
            <v>0</v>
          </cell>
          <cell r="D3108">
            <v>0</v>
          </cell>
          <cell r="E3108">
            <v>0</v>
          </cell>
          <cell r="F3108">
            <v>0</v>
          </cell>
          <cell r="G3108">
            <v>0</v>
          </cell>
          <cell r="H3108">
            <v>0</v>
          </cell>
        </row>
        <row r="3109">
          <cell r="A3109">
            <v>0</v>
          </cell>
          <cell r="B3109">
            <v>0</v>
          </cell>
          <cell r="C3109">
            <v>0</v>
          </cell>
          <cell r="D3109">
            <v>0</v>
          </cell>
          <cell r="E3109">
            <v>0</v>
          </cell>
          <cell r="F3109">
            <v>0</v>
          </cell>
          <cell r="G3109">
            <v>0</v>
          </cell>
          <cell r="H3109">
            <v>0</v>
          </cell>
        </row>
        <row r="3110">
          <cell r="A3110">
            <v>0</v>
          </cell>
          <cell r="B3110">
            <v>0</v>
          </cell>
          <cell r="C3110">
            <v>0</v>
          </cell>
          <cell r="D3110">
            <v>0</v>
          </cell>
          <cell r="E3110">
            <v>0</v>
          </cell>
          <cell r="F3110">
            <v>0</v>
          </cell>
          <cell r="G3110">
            <v>0</v>
          </cell>
          <cell r="H3110">
            <v>0</v>
          </cell>
        </row>
        <row r="3111">
          <cell r="A3111">
            <v>0</v>
          </cell>
          <cell r="B3111">
            <v>0</v>
          </cell>
          <cell r="C3111">
            <v>0</v>
          </cell>
          <cell r="D3111">
            <v>0</v>
          </cell>
          <cell r="E3111">
            <v>0</v>
          </cell>
          <cell r="F3111">
            <v>0</v>
          </cell>
          <cell r="G3111">
            <v>0</v>
          </cell>
          <cell r="H3111">
            <v>0</v>
          </cell>
        </row>
        <row r="3112">
          <cell r="A3112">
            <v>0</v>
          </cell>
          <cell r="B3112">
            <v>0</v>
          </cell>
          <cell r="C3112">
            <v>0</v>
          </cell>
          <cell r="D3112">
            <v>0</v>
          </cell>
          <cell r="E3112">
            <v>0</v>
          </cell>
          <cell r="F3112">
            <v>0</v>
          </cell>
          <cell r="G3112">
            <v>0</v>
          </cell>
          <cell r="H3112">
            <v>0</v>
          </cell>
        </row>
        <row r="3113">
          <cell r="A3113">
            <v>0</v>
          </cell>
          <cell r="B3113">
            <v>0</v>
          </cell>
          <cell r="C3113">
            <v>0</v>
          </cell>
          <cell r="D3113">
            <v>0</v>
          </cell>
          <cell r="E3113">
            <v>0</v>
          </cell>
          <cell r="F3113">
            <v>0</v>
          </cell>
          <cell r="G3113">
            <v>0</v>
          </cell>
          <cell r="H3113">
            <v>0</v>
          </cell>
        </row>
        <row r="3114">
          <cell r="A3114">
            <v>0</v>
          </cell>
          <cell r="B3114">
            <v>0</v>
          </cell>
          <cell r="C3114">
            <v>0</v>
          </cell>
          <cell r="D3114">
            <v>0</v>
          </cell>
          <cell r="E3114">
            <v>0</v>
          </cell>
          <cell r="F3114">
            <v>0</v>
          </cell>
          <cell r="G3114">
            <v>0</v>
          </cell>
          <cell r="H3114">
            <v>0</v>
          </cell>
        </row>
        <row r="3115">
          <cell r="A3115">
            <v>0</v>
          </cell>
          <cell r="B3115">
            <v>0</v>
          </cell>
          <cell r="C3115">
            <v>0</v>
          </cell>
          <cell r="D3115">
            <v>0</v>
          </cell>
          <cell r="E3115">
            <v>0</v>
          </cell>
          <cell r="F3115">
            <v>0</v>
          </cell>
          <cell r="G3115">
            <v>0</v>
          </cell>
          <cell r="H3115">
            <v>0</v>
          </cell>
        </row>
        <row r="3116">
          <cell r="A3116">
            <v>0</v>
          </cell>
          <cell r="B3116">
            <v>0</v>
          </cell>
          <cell r="C3116">
            <v>0</v>
          </cell>
          <cell r="D3116">
            <v>0</v>
          </cell>
          <cell r="E3116">
            <v>0</v>
          </cell>
          <cell r="F3116">
            <v>0</v>
          </cell>
          <cell r="G3116">
            <v>0</v>
          </cell>
          <cell r="H3116">
            <v>0</v>
          </cell>
        </row>
        <row r="3117">
          <cell r="A3117">
            <v>0</v>
          </cell>
          <cell r="B3117">
            <v>0</v>
          </cell>
          <cell r="C3117">
            <v>0</v>
          </cell>
          <cell r="D3117">
            <v>0</v>
          </cell>
          <cell r="E3117">
            <v>0</v>
          </cell>
          <cell r="F3117">
            <v>0</v>
          </cell>
          <cell r="G3117">
            <v>0</v>
          </cell>
          <cell r="H3117">
            <v>0</v>
          </cell>
        </row>
        <row r="3118">
          <cell r="A3118">
            <v>0</v>
          </cell>
          <cell r="B3118">
            <v>0</v>
          </cell>
          <cell r="C3118">
            <v>0</v>
          </cell>
          <cell r="D3118">
            <v>0</v>
          </cell>
          <cell r="E3118">
            <v>0</v>
          </cell>
          <cell r="F3118">
            <v>0</v>
          </cell>
          <cell r="G3118">
            <v>0</v>
          </cell>
          <cell r="H3118">
            <v>0</v>
          </cell>
        </row>
        <row r="3119">
          <cell r="A3119">
            <v>0</v>
          </cell>
          <cell r="B3119">
            <v>0</v>
          </cell>
          <cell r="C3119">
            <v>0</v>
          </cell>
          <cell r="D3119">
            <v>0</v>
          </cell>
          <cell r="E3119">
            <v>0</v>
          </cell>
          <cell r="F3119">
            <v>0</v>
          </cell>
          <cell r="G3119">
            <v>0</v>
          </cell>
          <cell r="H3119">
            <v>0</v>
          </cell>
        </row>
        <row r="3120">
          <cell r="A3120">
            <v>0</v>
          </cell>
          <cell r="B3120">
            <v>0</v>
          </cell>
          <cell r="C3120">
            <v>0</v>
          </cell>
          <cell r="D3120">
            <v>0</v>
          </cell>
          <cell r="E3120">
            <v>0</v>
          </cell>
          <cell r="F3120">
            <v>0</v>
          </cell>
          <cell r="G3120">
            <v>0</v>
          </cell>
          <cell r="H3120">
            <v>0</v>
          </cell>
        </row>
        <row r="3121">
          <cell r="A3121">
            <v>0</v>
          </cell>
          <cell r="B3121">
            <v>0</v>
          </cell>
          <cell r="C3121">
            <v>0</v>
          </cell>
          <cell r="D3121">
            <v>0</v>
          </cell>
          <cell r="E3121">
            <v>0</v>
          </cell>
          <cell r="F3121">
            <v>0</v>
          </cell>
          <cell r="G3121">
            <v>0</v>
          </cell>
          <cell r="H3121">
            <v>0</v>
          </cell>
        </row>
        <row r="3122">
          <cell r="A3122">
            <v>0</v>
          </cell>
          <cell r="B3122">
            <v>0</v>
          </cell>
          <cell r="C3122">
            <v>0</v>
          </cell>
          <cell r="D3122">
            <v>0</v>
          </cell>
          <cell r="E3122">
            <v>0</v>
          </cell>
          <cell r="F3122">
            <v>0</v>
          </cell>
          <cell r="G3122">
            <v>0</v>
          </cell>
          <cell r="H3122">
            <v>0</v>
          </cell>
        </row>
        <row r="3123">
          <cell r="A3123">
            <v>0</v>
          </cell>
          <cell r="B3123">
            <v>0</v>
          </cell>
          <cell r="C3123">
            <v>0</v>
          </cell>
          <cell r="D3123">
            <v>0</v>
          </cell>
          <cell r="E3123">
            <v>0</v>
          </cell>
          <cell r="F3123">
            <v>0</v>
          </cell>
          <cell r="G3123">
            <v>0</v>
          </cell>
          <cell r="H3123">
            <v>0</v>
          </cell>
        </row>
        <row r="3124">
          <cell r="A3124">
            <v>0</v>
          </cell>
          <cell r="B3124">
            <v>0</v>
          </cell>
          <cell r="C3124">
            <v>0</v>
          </cell>
          <cell r="D3124">
            <v>0</v>
          </cell>
          <cell r="E3124">
            <v>0</v>
          </cell>
          <cell r="F3124">
            <v>0</v>
          </cell>
          <cell r="G3124">
            <v>0</v>
          </cell>
          <cell r="H3124">
            <v>0</v>
          </cell>
        </row>
        <row r="3125">
          <cell r="A3125">
            <v>0</v>
          </cell>
          <cell r="B3125">
            <v>0</v>
          </cell>
          <cell r="C3125">
            <v>0</v>
          </cell>
          <cell r="D3125">
            <v>0</v>
          </cell>
          <cell r="E3125">
            <v>0</v>
          </cell>
          <cell r="F3125">
            <v>0</v>
          </cell>
          <cell r="G3125">
            <v>0</v>
          </cell>
          <cell r="H3125">
            <v>0</v>
          </cell>
        </row>
        <row r="3126">
          <cell r="A3126">
            <v>0</v>
          </cell>
          <cell r="C3126">
            <v>0</v>
          </cell>
          <cell r="D3126">
            <v>0</v>
          </cell>
          <cell r="E3126">
            <v>0</v>
          </cell>
          <cell r="F3126">
            <v>0</v>
          </cell>
          <cell r="G3126">
            <v>0</v>
          </cell>
        </row>
        <row r="3127">
          <cell r="A3127">
            <v>0</v>
          </cell>
          <cell r="C3127">
            <v>0</v>
          </cell>
          <cell r="D3127">
            <v>0</v>
          </cell>
          <cell r="E3127">
            <v>0</v>
          </cell>
          <cell r="F3127">
            <v>0</v>
          </cell>
          <cell r="G3127">
            <v>0</v>
          </cell>
        </row>
        <row r="3128">
          <cell r="A3128">
            <v>0</v>
          </cell>
          <cell r="B3128">
            <v>0</v>
          </cell>
          <cell r="C3128">
            <v>0</v>
          </cell>
          <cell r="D3128">
            <v>0</v>
          </cell>
          <cell r="E3128">
            <v>0</v>
          </cell>
          <cell r="F3128">
            <v>0</v>
          </cell>
          <cell r="G3128">
            <v>0</v>
          </cell>
        </row>
        <row r="3129">
          <cell r="A3129">
            <v>0</v>
          </cell>
          <cell r="B3129" t="str">
            <v>OVIDIO HURTADO MOSQUERA</v>
          </cell>
          <cell r="C3129">
            <v>0</v>
          </cell>
          <cell r="D3129">
            <v>0</v>
          </cell>
          <cell r="E3129">
            <v>0</v>
          </cell>
          <cell r="F3129">
            <v>0</v>
          </cell>
          <cell r="G3129">
            <v>0</v>
          </cell>
        </row>
        <row r="3130">
          <cell r="A3130">
            <v>0</v>
          </cell>
          <cell r="B3130" t="str">
            <v>Consultor</v>
          </cell>
          <cell r="C3130">
            <v>0</v>
          </cell>
          <cell r="D3130">
            <v>0</v>
          </cell>
          <cell r="E3130">
            <v>0</v>
          </cell>
          <cell r="F3130">
            <v>0</v>
          </cell>
          <cell r="G3130">
            <v>0</v>
          </cell>
        </row>
        <row r="3131">
          <cell r="A3131">
            <v>0</v>
          </cell>
          <cell r="B3131" t="str">
            <v>Consultor</v>
          </cell>
          <cell r="C3131">
            <v>0</v>
          </cell>
          <cell r="D3131">
            <v>0</v>
          </cell>
          <cell r="E3131">
            <v>0</v>
          </cell>
          <cell r="F3131">
            <v>0</v>
          </cell>
          <cell r="G3131">
            <v>0</v>
          </cell>
        </row>
        <row r="3132">
          <cell r="A3132">
            <v>0</v>
          </cell>
          <cell r="B3132" t="str">
            <v>M.P. 05202-260189 ANT</v>
          </cell>
          <cell r="C3132" t="str">
            <v>ITEM  - PÁGINA 2</v>
          </cell>
          <cell r="D3132">
            <v>0</v>
          </cell>
          <cell r="E3132">
            <v>0</v>
          </cell>
          <cell r="F3132">
            <v>0</v>
          </cell>
          <cell r="G3132">
            <v>0</v>
          </cell>
          <cell r="H3132">
            <v>0</v>
          </cell>
        </row>
        <row r="3133">
          <cell r="A3133" t="str">
            <v>DEPARTAMENTO DE ANTIOQUIA</v>
          </cell>
          <cell r="B3133">
            <v>0</v>
          </cell>
          <cell r="C3133">
            <v>0</v>
          </cell>
          <cell r="D3133">
            <v>0</v>
          </cell>
          <cell r="E3133">
            <v>0</v>
          </cell>
          <cell r="F3133">
            <v>0</v>
          </cell>
          <cell r="G3133">
            <v>0</v>
          </cell>
          <cell r="H3133">
            <v>0</v>
          </cell>
        </row>
        <row r="3134">
          <cell r="A3134" t="str">
            <v>MUNICIPIO DE SAN VICENTE FERRER</v>
          </cell>
          <cell r="B3134">
            <v>0</v>
          </cell>
          <cell r="C3134">
            <v>0</v>
          </cell>
          <cell r="D3134">
            <v>0</v>
          </cell>
          <cell r="E3134">
            <v>0</v>
          </cell>
          <cell r="F3134">
            <v>0</v>
          </cell>
          <cell r="G3134">
            <v>0</v>
          </cell>
          <cell r="H3134">
            <v>0</v>
          </cell>
        </row>
        <row r="3135">
          <cell r="A3135" t="str">
            <v>PROYECTO:  INTERVENCION DE CALLEJONES EN LA ZONA URBANA DEL MUNICIPIO SAN VICENTE FERRER_CALLEJÓN 01-COCIACA</v>
          </cell>
          <cell r="B3135">
            <v>0</v>
          </cell>
          <cell r="C3135">
            <v>0</v>
          </cell>
          <cell r="D3135">
            <v>0</v>
          </cell>
          <cell r="E3135">
            <v>0</v>
          </cell>
          <cell r="F3135">
            <v>0</v>
          </cell>
          <cell r="G3135">
            <v>0</v>
          </cell>
          <cell r="H3135">
            <v>0</v>
          </cell>
        </row>
        <row r="3136">
          <cell r="A3136">
            <v>0</v>
          </cell>
          <cell r="C3136">
            <v>0</v>
          </cell>
          <cell r="D3136">
            <v>0</v>
          </cell>
          <cell r="E3136">
            <v>0</v>
          </cell>
          <cell r="F3136">
            <v>0</v>
          </cell>
          <cell r="G3136">
            <v>0</v>
          </cell>
          <cell r="H3136">
            <v>0</v>
          </cell>
        </row>
        <row r="3137">
          <cell r="A3137" t="str">
            <v>MEMORIAS DE OBRA</v>
          </cell>
          <cell r="B3137">
            <v>0</v>
          </cell>
          <cell r="C3137">
            <v>0</v>
          </cell>
          <cell r="D3137">
            <v>0</v>
          </cell>
          <cell r="E3137">
            <v>0</v>
          </cell>
          <cell r="F3137">
            <v>0</v>
          </cell>
          <cell r="G3137">
            <v>0</v>
          </cell>
          <cell r="H3137">
            <v>0</v>
          </cell>
        </row>
        <row r="3139">
          <cell r="A3139" t="str">
            <v>ITEM</v>
          </cell>
          <cell r="B3139" t="str">
            <v>DESCRIPCIÓN</v>
          </cell>
          <cell r="C3139">
            <v>0</v>
          </cell>
          <cell r="D3139">
            <v>0</v>
          </cell>
          <cell r="E3139">
            <v>0</v>
          </cell>
          <cell r="F3139">
            <v>0</v>
          </cell>
          <cell r="G3139" t="str">
            <v>UNIDAD</v>
          </cell>
          <cell r="H3139" t="str">
            <v>CANTIDAD</v>
          </cell>
        </row>
        <row r="3140">
          <cell r="A3140">
            <v>0</v>
          </cell>
          <cell r="B3140"/>
          <cell r="C3140">
            <v>0</v>
          </cell>
          <cell r="D3140">
            <v>0</v>
          </cell>
          <cell r="E3140">
            <v>0</v>
          </cell>
          <cell r="F3140">
            <v>0</v>
          </cell>
          <cell r="G3140"/>
          <cell r="H3140"/>
        </row>
        <row r="3141">
          <cell r="A3141">
            <v>0</v>
          </cell>
          <cell r="B3141">
            <v>0</v>
          </cell>
          <cell r="C3141">
            <v>0</v>
          </cell>
          <cell r="D3141">
            <v>0</v>
          </cell>
          <cell r="E3141">
            <v>0</v>
          </cell>
          <cell r="F3141">
            <v>0</v>
          </cell>
          <cell r="G3141">
            <v>0</v>
          </cell>
        </row>
        <row r="3142">
          <cell r="A3142" t="str">
            <v>DETALLE</v>
          </cell>
          <cell r="B3142">
            <v>0</v>
          </cell>
          <cell r="C3142" t="str">
            <v>FACTOR</v>
          </cell>
          <cell r="D3142" t="str">
            <v>CANTIDAD</v>
          </cell>
          <cell r="E3142" t="str">
            <v>A (ML)</v>
          </cell>
          <cell r="F3142" t="str">
            <v>B (M2)</v>
          </cell>
          <cell r="G3142" t="str">
            <v>C (M3)</v>
          </cell>
          <cell r="H3142" t="str">
            <v>TOTAL</v>
          </cell>
        </row>
        <row r="3143">
          <cell r="A3143">
            <v>0</v>
          </cell>
          <cell r="B3143">
            <v>0</v>
          </cell>
          <cell r="C3143">
            <v>0</v>
          </cell>
          <cell r="D3143">
            <v>0</v>
          </cell>
          <cell r="E3143">
            <v>0</v>
          </cell>
          <cell r="F3143">
            <v>0</v>
          </cell>
          <cell r="G3143">
            <v>0</v>
          </cell>
          <cell r="H3143"/>
        </row>
        <row r="3144">
          <cell r="A3144">
            <v>0</v>
          </cell>
          <cell r="B3144">
            <v>0</v>
          </cell>
          <cell r="C3144">
            <v>0</v>
          </cell>
          <cell r="D3144">
            <v>0</v>
          </cell>
          <cell r="E3144">
            <v>0</v>
          </cell>
          <cell r="F3144">
            <v>0</v>
          </cell>
          <cell r="G3144">
            <v>0</v>
          </cell>
          <cell r="H3144"/>
        </row>
        <row r="3145">
          <cell r="A3145">
            <v>0</v>
          </cell>
          <cell r="B3145">
            <v>0</v>
          </cell>
          <cell r="C3145">
            <v>0</v>
          </cell>
          <cell r="D3145">
            <v>0</v>
          </cell>
          <cell r="E3145">
            <v>0</v>
          </cell>
          <cell r="F3145">
            <v>0</v>
          </cell>
          <cell r="G3145">
            <v>0</v>
          </cell>
          <cell r="H3145"/>
        </row>
        <row r="3146">
          <cell r="A3146">
            <v>0</v>
          </cell>
          <cell r="B3146">
            <v>0</v>
          </cell>
          <cell r="C3146">
            <v>0</v>
          </cell>
          <cell r="D3146">
            <v>0</v>
          </cell>
          <cell r="E3146">
            <v>0</v>
          </cell>
          <cell r="F3146">
            <v>0</v>
          </cell>
          <cell r="G3146">
            <v>0</v>
          </cell>
          <cell r="H3146"/>
        </row>
        <row r="3147">
          <cell r="A3147">
            <v>0</v>
          </cell>
          <cell r="B3147">
            <v>0</v>
          </cell>
          <cell r="C3147">
            <v>0</v>
          </cell>
          <cell r="D3147">
            <v>0</v>
          </cell>
          <cell r="E3147">
            <v>0</v>
          </cell>
          <cell r="F3147">
            <v>0</v>
          </cell>
          <cell r="G3147">
            <v>0</v>
          </cell>
          <cell r="H3147"/>
        </row>
        <row r="3148">
          <cell r="A3148">
            <v>0</v>
          </cell>
          <cell r="B3148">
            <v>0</v>
          </cell>
          <cell r="C3148">
            <v>0</v>
          </cell>
          <cell r="D3148">
            <v>0</v>
          </cell>
          <cell r="E3148">
            <v>0</v>
          </cell>
          <cell r="F3148">
            <v>0</v>
          </cell>
          <cell r="G3148">
            <v>0</v>
          </cell>
          <cell r="H3148"/>
        </row>
        <row r="3149">
          <cell r="A3149">
            <v>0</v>
          </cell>
          <cell r="B3149">
            <v>0</v>
          </cell>
          <cell r="C3149">
            <v>0</v>
          </cell>
          <cell r="D3149">
            <v>0</v>
          </cell>
          <cell r="E3149">
            <v>0</v>
          </cell>
          <cell r="F3149">
            <v>0</v>
          </cell>
          <cell r="G3149">
            <v>0</v>
          </cell>
          <cell r="H3149"/>
        </row>
        <row r="3150">
          <cell r="A3150">
            <v>0</v>
          </cell>
          <cell r="B3150">
            <v>0</v>
          </cell>
          <cell r="C3150">
            <v>0</v>
          </cell>
          <cell r="D3150">
            <v>0</v>
          </cell>
          <cell r="E3150">
            <v>0</v>
          </cell>
          <cell r="F3150">
            <v>0</v>
          </cell>
          <cell r="G3150">
            <v>0</v>
          </cell>
          <cell r="H3150"/>
        </row>
        <row r="3151">
          <cell r="A3151">
            <v>0</v>
          </cell>
          <cell r="B3151">
            <v>0</v>
          </cell>
          <cell r="C3151">
            <v>0</v>
          </cell>
          <cell r="D3151">
            <v>0</v>
          </cell>
          <cell r="E3151">
            <v>0</v>
          </cell>
          <cell r="F3151">
            <v>0</v>
          </cell>
          <cell r="G3151">
            <v>0</v>
          </cell>
          <cell r="H3151"/>
        </row>
        <row r="3152">
          <cell r="A3152">
            <v>0</v>
          </cell>
          <cell r="B3152">
            <v>0</v>
          </cell>
          <cell r="C3152">
            <v>0</v>
          </cell>
          <cell r="D3152">
            <v>0</v>
          </cell>
          <cell r="E3152">
            <v>0</v>
          </cell>
          <cell r="F3152">
            <v>0</v>
          </cell>
          <cell r="G3152">
            <v>0</v>
          </cell>
          <cell r="H3152"/>
        </row>
        <row r="3153">
          <cell r="A3153">
            <v>0</v>
          </cell>
          <cell r="B3153">
            <v>0</v>
          </cell>
          <cell r="C3153">
            <v>0</v>
          </cell>
          <cell r="D3153">
            <v>0</v>
          </cell>
          <cell r="E3153">
            <v>0</v>
          </cell>
          <cell r="F3153">
            <v>0</v>
          </cell>
          <cell r="G3153">
            <v>0</v>
          </cell>
          <cell r="H3153"/>
        </row>
        <row r="3154">
          <cell r="A3154">
            <v>0</v>
          </cell>
          <cell r="B3154">
            <v>0</v>
          </cell>
          <cell r="C3154">
            <v>0</v>
          </cell>
          <cell r="D3154">
            <v>0</v>
          </cell>
          <cell r="E3154">
            <v>0</v>
          </cell>
          <cell r="F3154">
            <v>0</v>
          </cell>
          <cell r="G3154">
            <v>0</v>
          </cell>
          <cell r="H3154"/>
        </row>
        <row r="3155">
          <cell r="A3155">
            <v>0</v>
          </cell>
          <cell r="B3155">
            <v>0</v>
          </cell>
          <cell r="C3155">
            <v>0</v>
          </cell>
          <cell r="D3155">
            <v>0</v>
          </cell>
          <cell r="E3155">
            <v>0</v>
          </cell>
          <cell r="F3155">
            <v>0</v>
          </cell>
          <cell r="G3155">
            <v>0</v>
          </cell>
          <cell r="H3155"/>
        </row>
        <row r="3156">
          <cell r="A3156">
            <v>0</v>
          </cell>
          <cell r="B3156">
            <v>0</v>
          </cell>
          <cell r="C3156">
            <v>0</v>
          </cell>
          <cell r="D3156">
            <v>0</v>
          </cell>
          <cell r="E3156">
            <v>0</v>
          </cell>
          <cell r="F3156">
            <v>0</v>
          </cell>
          <cell r="G3156">
            <v>0</v>
          </cell>
          <cell r="H3156"/>
        </row>
        <row r="3157">
          <cell r="A3157">
            <v>0</v>
          </cell>
          <cell r="B3157">
            <v>0</v>
          </cell>
          <cell r="C3157">
            <v>0</v>
          </cell>
          <cell r="D3157">
            <v>0</v>
          </cell>
          <cell r="E3157">
            <v>0</v>
          </cell>
          <cell r="F3157">
            <v>0</v>
          </cell>
          <cell r="G3157">
            <v>0</v>
          </cell>
          <cell r="H3157"/>
        </row>
        <row r="3158">
          <cell r="A3158">
            <v>0</v>
          </cell>
          <cell r="B3158">
            <v>0</v>
          </cell>
          <cell r="C3158">
            <v>0</v>
          </cell>
          <cell r="D3158">
            <v>0</v>
          </cell>
          <cell r="E3158">
            <v>0</v>
          </cell>
          <cell r="F3158">
            <v>0</v>
          </cell>
          <cell r="G3158">
            <v>0</v>
          </cell>
          <cell r="H3158"/>
        </row>
        <row r="3159">
          <cell r="A3159">
            <v>0</v>
          </cell>
          <cell r="B3159">
            <v>0</v>
          </cell>
          <cell r="C3159">
            <v>0</v>
          </cell>
          <cell r="D3159">
            <v>0</v>
          </cell>
          <cell r="E3159">
            <v>0</v>
          </cell>
          <cell r="F3159">
            <v>0</v>
          </cell>
          <cell r="G3159">
            <v>0</v>
          </cell>
          <cell r="H3159"/>
        </row>
        <row r="3160">
          <cell r="A3160">
            <v>0</v>
          </cell>
          <cell r="B3160">
            <v>0</v>
          </cell>
          <cell r="C3160">
            <v>0</v>
          </cell>
          <cell r="D3160">
            <v>0</v>
          </cell>
          <cell r="E3160">
            <v>0</v>
          </cell>
          <cell r="F3160">
            <v>0</v>
          </cell>
          <cell r="G3160">
            <v>0</v>
          </cell>
          <cell r="H3160"/>
        </row>
        <row r="3161">
          <cell r="A3161">
            <v>0</v>
          </cell>
          <cell r="B3161">
            <v>0</v>
          </cell>
          <cell r="C3161">
            <v>0</v>
          </cell>
          <cell r="D3161">
            <v>0</v>
          </cell>
          <cell r="E3161">
            <v>0</v>
          </cell>
          <cell r="F3161">
            <v>0</v>
          </cell>
          <cell r="G3161">
            <v>0</v>
          </cell>
          <cell r="H3161"/>
        </row>
        <row r="3162">
          <cell r="A3162">
            <v>0</v>
          </cell>
          <cell r="B3162">
            <v>0</v>
          </cell>
          <cell r="C3162">
            <v>0</v>
          </cell>
          <cell r="D3162">
            <v>0</v>
          </cell>
          <cell r="E3162">
            <v>0</v>
          </cell>
          <cell r="F3162">
            <v>0</v>
          </cell>
          <cell r="G3162">
            <v>0</v>
          </cell>
          <cell r="H3162"/>
        </row>
        <row r="3163">
          <cell r="A3163">
            <v>0</v>
          </cell>
          <cell r="B3163">
            <v>0</v>
          </cell>
          <cell r="C3163">
            <v>0</v>
          </cell>
          <cell r="D3163">
            <v>0</v>
          </cell>
          <cell r="E3163">
            <v>0</v>
          </cell>
          <cell r="F3163">
            <v>0</v>
          </cell>
          <cell r="G3163">
            <v>0</v>
          </cell>
          <cell r="H3163"/>
        </row>
        <row r="3164">
          <cell r="A3164">
            <v>0</v>
          </cell>
          <cell r="B3164">
            <v>0</v>
          </cell>
          <cell r="C3164">
            <v>0</v>
          </cell>
          <cell r="D3164">
            <v>0</v>
          </cell>
          <cell r="E3164">
            <v>0</v>
          </cell>
          <cell r="F3164">
            <v>0</v>
          </cell>
          <cell r="G3164">
            <v>0</v>
          </cell>
          <cell r="H3164"/>
        </row>
        <row r="3165">
          <cell r="A3165">
            <v>0</v>
          </cell>
          <cell r="B3165">
            <v>0</v>
          </cell>
          <cell r="C3165">
            <v>0</v>
          </cell>
          <cell r="D3165">
            <v>0</v>
          </cell>
          <cell r="E3165">
            <v>0</v>
          </cell>
          <cell r="F3165">
            <v>0</v>
          </cell>
          <cell r="G3165">
            <v>0</v>
          </cell>
          <cell r="H3165"/>
        </row>
        <row r="3166">
          <cell r="A3166">
            <v>0</v>
          </cell>
          <cell r="B3166">
            <v>0</v>
          </cell>
          <cell r="C3166">
            <v>0</v>
          </cell>
          <cell r="D3166">
            <v>0</v>
          </cell>
          <cell r="E3166">
            <v>0</v>
          </cell>
          <cell r="F3166">
            <v>0</v>
          </cell>
          <cell r="G3166">
            <v>0</v>
          </cell>
          <cell r="H3166"/>
        </row>
        <row r="3167">
          <cell r="A3167">
            <v>0</v>
          </cell>
          <cell r="B3167">
            <v>0</v>
          </cell>
          <cell r="C3167">
            <v>0</v>
          </cell>
          <cell r="D3167">
            <v>0</v>
          </cell>
          <cell r="E3167">
            <v>0</v>
          </cell>
          <cell r="F3167">
            <v>0</v>
          </cell>
          <cell r="G3167">
            <v>0</v>
          </cell>
          <cell r="H3167"/>
        </row>
        <row r="3168">
          <cell r="A3168">
            <v>0</v>
          </cell>
          <cell r="B3168">
            <v>0</v>
          </cell>
          <cell r="C3168">
            <v>0</v>
          </cell>
          <cell r="D3168">
            <v>0</v>
          </cell>
          <cell r="E3168">
            <v>0</v>
          </cell>
          <cell r="F3168">
            <v>0</v>
          </cell>
          <cell r="G3168">
            <v>0</v>
          </cell>
          <cell r="H3168"/>
        </row>
        <row r="3169">
          <cell r="A3169">
            <v>0</v>
          </cell>
          <cell r="B3169">
            <v>0</v>
          </cell>
          <cell r="C3169">
            <v>0</v>
          </cell>
          <cell r="D3169">
            <v>0</v>
          </cell>
          <cell r="E3169">
            <v>0</v>
          </cell>
          <cell r="F3169">
            <v>0</v>
          </cell>
          <cell r="G3169">
            <v>0</v>
          </cell>
          <cell r="H3169"/>
        </row>
        <row r="3170">
          <cell r="A3170">
            <v>0</v>
          </cell>
          <cell r="B3170">
            <v>0</v>
          </cell>
          <cell r="C3170">
            <v>0</v>
          </cell>
          <cell r="D3170">
            <v>0</v>
          </cell>
          <cell r="E3170">
            <v>0</v>
          </cell>
          <cell r="F3170">
            <v>0</v>
          </cell>
          <cell r="G3170">
            <v>0</v>
          </cell>
          <cell r="H3170"/>
        </row>
        <row r="3171">
          <cell r="A3171">
            <v>0</v>
          </cell>
          <cell r="B3171">
            <v>0</v>
          </cell>
          <cell r="C3171">
            <v>0</v>
          </cell>
          <cell r="D3171">
            <v>0</v>
          </cell>
          <cell r="E3171">
            <v>0</v>
          </cell>
          <cell r="F3171">
            <v>0</v>
          </cell>
          <cell r="G3171">
            <v>0</v>
          </cell>
          <cell r="H3171"/>
        </row>
        <row r="3172">
          <cell r="A3172">
            <v>0</v>
          </cell>
          <cell r="B3172">
            <v>0</v>
          </cell>
          <cell r="C3172">
            <v>0</v>
          </cell>
          <cell r="D3172">
            <v>0</v>
          </cell>
          <cell r="E3172">
            <v>0</v>
          </cell>
          <cell r="F3172">
            <v>0</v>
          </cell>
          <cell r="G3172">
            <v>0</v>
          </cell>
          <cell r="H3172"/>
        </row>
        <row r="3173">
          <cell r="A3173">
            <v>0</v>
          </cell>
          <cell r="B3173">
            <v>0</v>
          </cell>
          <cell r="C3173">
            <v>0</v>
          </cell>
          <cell r="D3173">
            <v>0</v>
          </cell>
          <cell r="E3173">
            <v>0</v>
          </cell>
          <cell r="F3173">
            <v>0</v>
          </cell>
          <cell r="G3173">
            <v>0</v>
          </cell>
          <cell r="H3173"/>
        </row>
        <row r="3174">
          <cell r="A3174" t="str">
            <v>ITEM  - PÁGINA 1</v>
          </cell>
          <cell r="B3174">
            <v>0</v>
          </cell>
          <cell r="C3174">
            <v>0</v>
          </cell>
          <cell r="D3174">
            <v>0</v>
          </cell>
          <cell r="E3174">
            <v>0</v>
          </cell>
          <cell r="F3174">
            <v>0</v>
          </cell>
          <cell r="G3174">
            <v>0</v>
          </cell>
          <cell r="H3174">
            <v>0</v>
          </cell>
        </row>
        <row r="3175">
          <cell r="A3175">
            <v>0</v>
          </cell>
          <cell r="B3175">
            <v>0</v>
          </cell>
          <cell r="C3175">
            <v>0</v>
          </cell>
          <cell r="D3175">
            <v>0</v>
          </cell>
          <cell r="E3175">
            <v>0</v>
          </cell>
          <cell r="F3175">
            <v>0</v>
          </cell>
          <cell r="G3175">
            <v>0</v>
          </cell>
          <cell r="H3175"/>
        </row>
        <row r="3176">
          <cell r="A3176">
            <v>0</v>
          </cell>
          <cell r="B3176">
            <v>0</v>
          </cell>
          <cell r="C3176">
            <v>0</v>
          </cell>
          <cell r="D3176">
            <v>0</v>
          </cell>
          <cell r="E3176">
            <v>0</v>
          </cell>
          <cell r="F3176">
            <v>0</v>
          </cell>
          <cell r="G3176">
            <v>0</v>
          </cell>
          <cell r="H3176"/>
        </row>
        <row r="3177">
          <cell r="A3177">
            <v>0</v>
          </cell>
          <cell r="B3177">
            <v>0</v>
          </cell>
          <cell r="C3177">
            <v>0</v>
          </cell>
          <cell r="D3177">
            <v>0</v>
          </cell>
          <cell r="E3177">
            <v>0</v>
          </cell>
          <cell r="F3177">
            <v>0</v>
          </cell>
          <cell r="G3177">
            <v>0</v>
          </cell>
          <cell r="H3177"/>
        </row>
        <row r="3178">
          <cell r="A3178">
            <v>0</v>
          </cell>
          <cell r="B3178">
            <v>0</v>
          </cell>
          <cell r="C3178">
            <v>0</v>
          </cell>
          <cell r="D3178">
            <v>0</v>
          </cell>
          <cell r="E3178">
            <v>0</v>
          </cell>
          <cell r="F3178">
            <v>0</v>
          </cell>
          <cell r="G3178">
            <v>0</v>
          </cell>
          <cell r="H3178"/>
        </row>
        <row r="3179">
          <cell r="A3179">
            <v>0</v>
          </cell>
          <cell r="B3179">
            <v>0</v>
          </cell>
          <cell r="C3179">
            <v>0</v>
          </cell>
          <cell r="D3179">
            <v>0</v>
          </cell>
          <cell r="E3179">
            <v>0</v>
          </cell>
          <cell r="F3179">
            <v>0</v>
          </cell>
          <cell r="G3179">
            <v>0</v>
          </cell>
          <cell r="H3179"/>
        </row>
        <row r="3180">
          <cell r="A3180">
            <v>0</v>
          </cell>
          <cell r="B3180">
            <v>0</v>
          </cell>
          <cell r="C3180">
            <v>0</v>
          </cell>
          <cell r="D3180">
            <v>0</v>
          </cell>
          <cell r="E3180">
            <v>0</v>
          </cell>
          <cell r="F3180">
            <v>0</v>
          </cell>
          <cell r="G3180">
            <v>0</v>
          </cell>
          <cell r="H3180"/>
        </row>
        <row r="3181">
          <cell r="A3181">
            <v>0</v>
          </cell>
          <cell r="B3181">
            <v>0</v>
          </cell>
          <cell r="C3181">
            <v>0</v>
          </cell>
          <cell r="D3181">
            <v>0</v>
          </cell>
          <cell r="E3181">
            <v>0</v>
          </cell>
          <cell r="F3181">
            <v>0</v>
          </cell>
          <cell r="G3181">
            <v>0</v>
          </cell>
          <cell r="H3181"/>
        </row>
        <row r="3182">
          <cell r="A3182">
            <v>0</v>
          </cell>
          <cell r="B3182">
            <v>0</v>
          </cell>
          <cell r="C3182">
            <v>0</v>
          </cell>
          <cell r="D3182">
            <v>0</v>
          </cell>
          <cell r="E3182">
            <v>0</v>
          </cell>
          <cell r="F3182">
            <v>0</v>
          </cell>
          <cell r="G3182">
            <v>0</v>
          </cell>
          <cell r="H3182"/>
        </row>
        <row r="3183">
          <cell r="A3183">
            <v>0</v>
          </cell>
          <cell r="B3183">
            <v>0</v>
          </cell>
          <cell r="C3183">
            <v>0</v>
          </cell>
          <cell r="D3183">
            <v>0</v>
          </cell>
          <cell r="E3183">
            <v>0</v>
          </cell>
          <cell r="F3183">
            <v>0</v>
          </cell>
          <cell r="G3183">
            <v>0</v>
          </cell>
          <cell r="H3183"/>
        </row>
        <row r="3184">
          <cell r="A3184">
            <v>0</v>
          </cell>
          <cell r="B3184">
            <v>0</v>
          </cell>
          <cell r="C3184">
            <v>0</v>
          </cell>
          <cell r="D3184">
            <v>0</v>
          </cell>
          <cell r="E3184">
            <v>0</v>
          </cell>
          <cell r="F3184">
            <v>0</v>
          </cell>
          <cell r="G3184">
            <v>0</v>
          </cell>
          <cell r="H3184"/>
        </row>
        <row r="3185">
          <cell r="A3185">
            <v>0</v>
          </cell>
          <cell r="B3185">
            <v>0</v>
          </cell>
          <cell r="C3185">
            <v>0</v>
          </cell>
          <cell r="D3185">
            <v>0</v>
          </cell>
          <cell r="E3185">
            <v>0</v>
          </cell>
          <cell r="F3185">
            <v>0</v>
          </cell>
          <cell r="G3185">
            <v>0</v>
          </cell>
          <cell r="H3185"/>
        </row>
        <row r="3186">
          <cell r="A3186">
            <v>0</v>
          </cell>
          <cell r="B3186">
            <v>0</v>
          </cell>
          <cell r="C3186">
            <v>0</v>
          </cell>
          <cell r="D3186">
            <v>0</v>
          </cell>
          <cell r="E3186">
            <v>0</v>
          </cell>
          <cell r="F3186">
            <v>0</v>
          </cell>
          <cell r="G3186">
            <v>0</v>
          </cell>
          <cell r="H3186"/>
        </row>
        <row r="3187">
          <cell r="A3187">
            <v>0</v>
          </cell>
          <cell r="B3187">
            <v>0</v>
          </cell>
          <cell r="C3187">
            <v>0</v>
          </cell>
          <cell r="D3187">
            <v>0</v>
          </cell>
          <cell r="E3187">
            <v>0</v>
          </cell>
          <cell r="F3187">
            <v>0</v>
          </cell>
          <cell r="G3187">
            <v>0</v>
          </cell>
          <cell r="H3187"/>
        </row>
        <row r="3188">
          <cell r="A3188">
            <v>0</v>
          </cell>
          <cell r="B3188">
            <v>0</v>
          </cell>
          <cell r="C3188">
            <v>0</v>
          </cell>
          <cell r="D3188">
            <v>0</v>
          </cell>
          <cell r="E3188">
            <v>0</v>
          </cell>
          <cell r="F3188">
            <v>0</v>
          </cell>
          <cell r="G3188">
            <v>0</v>
          </cell>
          <cell r="H3188"/>
        </row>
        <row r="3189">
          <cell r="A3189">
            <v>0</v>
          </cell>
          <cell r="B3189">
            <v>0</v>
          </cell>
          <cell r="C3189">
            <v>0</v>
          </cell>
          <cell r="D3189">
            <v>0</v>
          </cell>
          <cell r="E3189">
            <v>0</v>
          </cell>
          <cell r="F3189">
            <v>0</v>
          </cell>
          <cell r="G3189">
            <v>0</v>
          </cell>
          <cell r="H3189"/>
        </row>
        <row r="3190">
          <cell r="A3190">
            <v>0</v>
          </cell>
          <cell r="B3190">
            <v>0</v>
          </cell>
          <cell r="C3190">
            <v>0</v>
          </cell>
          <cell r="D3190">
            <v>0</v>
          </cell>
          <cell r="E3190">
            <v>0</v>
          </cell>
          <cell r="F3190">
            <v>0</v>
          </cell>
          <cell r="G3190">
            <v>0</v>
          </cell>
          <cell r="H3190"/>
        </row>
        <row r="3191">
          <cell r="A3191">
            <v>0</v>
          </cell>
          <cell r="B3191">
            <v>0</v>
          </cell>
          <cell r="C3191">
            <v>0</v>
          </cell>
          <cell r="D3191">
            <v>0</v>
          </cell>
          <cell r="E3191">
            <v>0</v>
          </cell>
          <cell r="F3191">
            <v>0</v>
          </cell>
          <cell r="G3191">
            <v>0</v>
          </cell>
          <cell r="H3191"/>
        </row>
        <row r="3192">
          <cell r="A3192" t="str">
            <v xml:space="preserve">TOTAL CANTIDAD ITEM </v>
          </cell>
          <cell r="B3192">
            <v>0</v>
          </cell>
          <cell r="C3192">
            <v>0</v>
          </cell>
          <cell r="D3192">
            <v>0</v>
          </cell>
          <cell r="E3192">
            <v>0</v>
          </cell>
          <cell r="F3192">
            <v>0</v>
          </cell>
          <cell r="G3192">
            <v>0</v>
          </cell>
          <cell r="H3192"/>
        </row>
        <row r="3193">
          <cell r="A3193" t="str">
            <v>INSERTE PLANO, GRÁFICO O ESQUEMA AQUÍ</v>
          </cell>
          <cell r="B3193">
            <v>0</v>
          </cell>
          <cell r="C3193">
            <v>0</v>
          </cell>
          <cell r="D3193">
            <v>0</v>
          </cell>
          <cell r="E3193">
            <v>0</v>
          </cell>
          <cell r="F3193">
            <v>0</v>
          </cell>
          <cell r="G3193">
            <v>0</v>
          </cell>
          <cell r="H3193">
            <v>0</v>
          </cell>
        </row>
        <row r="3194">
          <cell r="A3194">
            <v>0</v>
          </cell>
          <cell r="B3194">
            <v>0</v>
          </cell>
          <cell r="C3194">
            <v>0</v>
          </cell>
          <cell r="D3194">
            <v>0</v>
          </cell>
          <cell r="E3194">
            <v>0</v>
          </cell>
          <cell r="F3194">
            <v>0</v>
          </cell>
          <cell r="G3194">
            <v>0</v>
          </cell>
          <cell r="H3194">
            <v>0</v>
          </cell>
        </row>
        <row r="3195">
          <cell r="A3195">
            <v>0</v>
          </cell>
          <cell r="B3195">
            <v>0</v>
          </cell>
          <cell r="C3195">
            <v>0</v>
          </cell>
          <cell r="D3195">
            <v>0</v>
          </cell>
          <cell r="E3195">
            <v>0</v>
          </cell>
          <cell r="F3195">
            <v>0</v>
          </cell>
          <cell r="G3195">
            <v>0</v>
          </cell>
          <cell r="H3195">
            <v>0</v>
          </cell>
        </row>
        <row r="3196">
          <cell r="A3196">
            <v>0</v>
          </cell>
          <cell r="B3196">
            <v>0</v>
          </cell>
          <cell r="C3196">
            <v>0</v>
          </cell>
          <cell r="D3196">
            <v>0</v>
          </cell>
          <cell r="E3196">
            <v>0</v>
          </cell>
          <cell r="F3196">
            <v>0</v>
          </cell>
          <cell r="G3196">
            <v>0</v>
          </cell>
          <cell r="H3196">
            <v>0</v>
          </cell>
        </row>
        <row r="3197">
          <cell r="A3197">
            <v>0</v>
          </cell>
          <cell r="B3197">
            <v>0</v>
          </cell>
          <cell r="C3197">
            <v>0</v>
          </cell>
          <cell r="D3197">
            <v>0</v>
          </cell>
          <cell r="E3197">
            <v>0</v>
          </cell>
          <cell r="F3197">
            <v>0</v>
          </cell>
          <cell r="G3197">
            <v>0</v>
          </cell>
          <cell r="H3197">
            <v>0</v>
          </cell>
        </row>
        <row r="3198">
          <cell r="A3198">
            <v>0</v>
          </cell>
          <cell r="B3198">
            <v>0</v>
          </cell>
          <cell r="C3198">
            <v>0</v>
          </cell>
          <cell r="D3198">
            <v>0</v>
          </cell>
          <cell r="E3198">
            <v>0</v>
          </cell>
          <cell r="F3198">
            <v>0</v>
          </cell>
          <cell r="G3198">
            <v>0</v>
          </cell>
          <cell r="H3198">
            <v>0</v>
          </cell>
        </row>
        <row r="3199">
          <cell r="A3199">
            <v>0</v>
          </cell>
          <cell r="B3199">
            <v>0</v>
          </cell>
          <cell r="C3199">
            <v>0</v>
          </cell>
          <cell r="D3199">
            <v>0</v>
          </cell>
          <cell r="E3199">
            <v>0</v>
          </cell>
          <cell r="F3199">
            <v>0</v>
          </cell>
          <cell r="G3199">
            <v>0</v>
          </cell>
          <cell r="H3199">
            <v>0</v>
          </cell>
        </row>
        <row r="3200">
          <cell r="A3200">
            <v>0</v>
          </cell>
          <cell r="B3200">
            <v>0</v>
          </cell>
          <cell r="C3200">
            <v>0</v>
          </cell>
          <cell r="D3200">
            <v>0</v>
          </cell>
          <cell r="E3200">
            <v>0</v>
          </cell>
          <cell r="F3200">
            <v>0</v>
          </cell>
          <cell r="G3200">
            <v>0</v>
          </cell>
          <cell r="H3200">
            <v>0</v>
          </cell>
        </row>
        <row r="3201">
          <cell r="A3201">
            <v>0</v>
          </cell>
          <cell r="B3201">
            <v>0</v>
          </cell>
          <cell r="C3201">
            <v>0</v>
          </cell>
          <cell r="D3201">
            <v>0</v>
          </cell>
          <cell r="E3201">
            <v>0</v>
          </cell>
          <cell r="F3201">
            <v>0</v>
          </cell>
          <cell r="G3201">
            <v>0</v>
          </cell>
          <cell r="H3201">
            <v>0</v>
          </cell>
        </row>
        <row r="3202">
          <cell r="A3202">
            <v>0</v>
          </cell>
          <cell r="B3202">
            <v>0</v>
          </cell>
          <cell r="C3202">
            <v>0</v>
          </cell>
          <cell r="D3202">
            <v>0</v>
          </cell>
          <cell r="E3202">
            <v>0</v>
          </cell>
          <cell r="F3202">
            <v>0</v>
          </cell>
          <cell r="G3202">
            <v>0</v>
          </cell>
          <cell r="H3202">
            <v>0</v>
          </cell>
        </row>
        <row r="3203">
          <cell r="A3203">
            <v>0</v>
          </cell>
          <cell r="B3203">
            <v>0</v>
          </cell>
          <cell r="C3203">
            <v>0</v>
          </cell>
          <cell r="D3203">
            <v>0</v>
          </cell>
          <cell r="E3203">
            <v>0</v>
          </cell>
          <cell r="F3203">
            <v>0</v>
          </cell>
          <cell r="G3203">
            <v>0</v>
          </cell>
          <cell r="H3203">
            <v>0</v>
          </cell>
        </row>
        <row r="3204">
          <cell r="A3204">
            <v>0</v>
          </cell>
          <cell r="B3204">
            <v>0</v>
          </cell>
          <cell r="C3204">
            <v>0</v>
          </cell>
          <cell r="D3204">
            <v>0</v>
          </cell>
          <cell r="E3204">
            <v>0</v>
          </cell>
          <cell r="F3204">
            <v>0</v>
          </cell>
          <cell r="G3204">
            <v>0</v>
          </cell>
          <cell r="H3204">
            <v>0</v>
          </cell>
        </row>
        <row r="3205">
          <cell r="A3205">
            <v>0</v>
          </cell>
          <cell r="B3205">
            <v>0</v>
          </cell>
          <cell r="C3205">
            <v>0</v>
          </cell>
          <cell r="D3205">
            <v>0</v>
          </cell>
          <cell r="E3205">
            <v>0</v>
          </cell>
          <cell r="F3205">
            <v>0</v>
          </cell>
          <cell r="G3205">
            <v>0</v>
          </cell>
          <cell r="H3205">
            <v>0</v>
          </cell>
        </row>
        <row r="3206">
          <cell r="A3206">
            <v>0</v>
          </cell>
          <cell r="B3206">
            <v>0</v>
          </cell>
          <cell r="C3206">
            <v>0</v>
          </cell>
          <cell r="D3206">
            <v>0</v>
          </cell>
          <cell r="E3206">
            <v>0</v>
          </cell>
          <cell r="F3206">
            <v>0</v>
          </cell>
          <cell r="G3206">
            <v>0</v>
          </cell>
          <cell r="H3206">
            <v>0</v>
          </cell>
        </row>
        <row r="3207">
          <cell r="A3207">
            <v>0</v>
          </cell>
          <cell r="B3207">
            <v>0</v>
          </cell>
          <cell r="C3207">
            <v>0</v>
          </cell>
          <cell r="D3207">
            <v>0</v>
          </cell>
          <cell r="E3207">
            <v>0</v>
          </cell>
          <cell r="F3207">
            <v>0</v>
          </cell>
          <cell r="G3207">
            <v>0</v>
          </cell>
          <cell r="H3207">
            <v>0</v>
          </cell>
        </row>
        <row r="3208">
          <cell r="A3208">
            <v>0</v>
          </cell>
          <cell r="B3208">
            <v>0</v>
          </cell>
          <cell r="C3208">
            <v>0</v>
          </cell>
          <cell r="D3208">
            <v>0</v>
          </cell>
          <cell r="E3208">
            <v>0</v>
          </cell>
          <cell r="F3208">
            <v>0</v>
          </cell>
          <cell r="G3208">
            <v>0</v>
          </cell>
          <cell r="H3208">
            <v>0</v>
          </cell>
        </row>
        <row r="3209">
          <cell r="A3209">
            <v>0</v>
          </cell>
          <cell r="B3209">
            <v>0</v>
          </cell>
          <cell r="C3209">
            <v>0</v>
          </cell>
          <cell r="D3209">
            <v>0</v>
          </cell>
          <cell r="E3209">
            <v>0</v>
          </cell>
          <cell r="F3209">
            <v>0</v>
          </cell>
          <cell r="G3209">
            <v>0</v>
          </cell>
          <cell r="H3209">
            <v>0</v>
          </cell>
        </row>
        <row r="3210">
          <cell r="A3210">
            <v>0</v>
          </cell>
          <cell r="B3210">
            <v>0</v>
          </cell>
          <cell r="C3210">
            <v>0</v>
          </cell>
          <cell r="D3210">
            <v>0</v>
          </cell>
          <cell r="E3210">
            <v>0</v>
          </cell>
          <cell r="F3210">
            <v>0</v>
          </cell>
          <cell r="G3210">
            <v>0</v>
          </cell>
          <cell r="H3210">
            <v>0</v>
          </cell>
        </row>
        <row r="3211">
          <cell r="A3211">
            <v>0</v>
          </cell>
          <cell r="B3211">
            <v>0</v>
          </cell>
          <cell r="C3211">
            <v>0</v>
          </cell>
          <cell r="D3211">
            <v>0</v>
          </cell>
          <cell r="E3211">
            <v>0</v>
          </cell>
          <cell r="F3211">
            <v>0</v>
          </cell>
          <cell r="G3211">
            <v>0</v>
          </cell>
          <cell r="H3211">
            <v>0</v>
          </cell>
        </row>
        <row r="3212">
          <cell r="A3212">
            <v>0</v>
          </cell>
          <cell r="B3212">
            <v>0</v>
          </cell>
          <cell r="C3212">
            <v>0</v>
          </cell>
          <cell r="D3212">
            <v>0</v>
          </cell>
          <cell r="E3212">
            <v>0</v>
          </cell>
          <cell r="F3212">
            <v>0</v>
          </cell>
          <cell r="G3212">
            <v>0</v>
          </cell>
          <cell r="H3212">
            <v>0</v>
          </cell>
        </row>
        <row r="3213">
          <cell r="A3213">
            <v>0</v>
          </cell>
          <cell r="C3213">
            <v>0</v>
          </cell>
          <cell r="D3213">
            <v>0</v>
          </cell>
          <cell r="E3213">
            <v>0</v>
          </cell>
          <cell r="F3213">
            <v>0</v>
          </cell>
          <cell r="G3213">
            <v>0</v>
          </cell>
        </row>
        <row r="3214">
          <cell r="A3214">
            <v>0</v>
          </cell>
          <cell r="C3214">
            <v>0</v>
          </cell>
          <cell r="D3214">
            <v>0</v>
          </cell>
          <cell r="E3214">
            <v>0</v>
          </cell>
          <cell r="F3214">
            <v>0</v>
          </cell>
          <cell r="G3214">
            <v>0</v>
          </cell>
        </row>
        <row r="3215">
          <cell r="A3215">
            <v>0</v>
          </cell>
          <cell r="B3215">
            <v>0</v>
          </cell>
          <cell r="C3215">
            <v>0</v>
          </cell>
          <cell r="D3215">
            <v>0</v>
          </cell>
          <cell r="E3215">
            <v>0</v>
          </cell>
          <cell r="F3215">
            <v>0</v>
          </cell>
          <cell r="G3215">
            <v>0</v>
          </cell>
        </row>
        <row r="3216">
          <cell r="A3216">
            <v>0</v>
          </cell>
          <cell r="B3216" t="str">
            <v>OVIDIO HURTADO MOSQUERA</v>
          </cell>
          <cell r="C3216">
            <v>0</v>
          </cell>
          <cell r="D3216">
            <v>0</v>
          </cell>
          <cell r="E3216">
            <v>0</v>
          </cell>
          <cell r="F3216">
            <v>0</v>
          </cell>
          <cell r="G3216">
            <v>0</v>
          </cell>
        </row>
        <row r="3217">
          <cell r="A3217">
            <v>0</v>
          </cell>
          <cell r="B3217" t="str">
            <v>Consultor</v>
          </cell>
          <cell r="C3217">
            <v>0</v>
          </cell>
          <cell r="D3217">
            <v>0</v>
          </cell>
          <cell r="E3217">
            <v>0</v>
          </cell>
          <cell r="F3217">
            <v>0</v>
          </cell>
          <cell r="G3217">
            <v>0</v>
          </cell>
        </row>
        <row r="3218">
          <cell r="A3218">
            <v>0</v>
          </cell>
          <cell r="B3218" t="str">
            <v>Consultor</v>
          </cell>
          <cell r="C3218">
            <v>0</v>
          </cell>
          <cell r="D3218">
            <v>0</v>
          </cell>
          <cell r="E3218">
            <v>0</v>
          </cell>
          <cell r="F3218">
            <v>0</v>
          </cell>
          <cell r="G3218">
            <v>0</v>
          </cell>
        </row>
        <row r="3219">
          <cell r="A3219">
            <v>0</v>
          </cell>
          <cell r="B3219" t="str">
            <v>M.P. 05202-260189 ANT</v>
          </cell>
          <cell r="C3219" t="str">
            <v>ITEM  - PÁGINA 2</v>
          </cell>
          <cell r="D3219">
            <v>0</v>
          </cell>
          <cell r="E3219">
            <v>0</v>
          </cell>
          <cell r="F3219">
            <v>0</v>
          </cell>
          <cell r="G3219">
            <v>0</v>
          </cell>
          <cell r="H3219">
            <v>0</v>
          </cell>
        </row>
        <row r="3220">
          <cell r="A3220" t="str">
            <v>DEPARTAMENTO DE ANTIOQUIA</v>
          </cell>
          <cell r="B3220">
            <v>0</v>
          </cell>
          <cell r="C3220">
            <v>0</v>
          </cell>
          <cell r="D3220">
            <v>0</v>
          </cell>
          <cell r="E3220">
            <v>0</v>
          </cell>
          <cell r="F3220">
            <v>0</v>
          </cell>
          <cell r="G3220">
            <v>0</v>
          </cell>
          <cell r="H3220">
            <v>0</v>
          </cell>
        </row>
        <row r="3221">
          <cell r="A3221" t="str">
            <v>MUNICIPIO DE SAN VICENTE FERRER</v>
          </cell>
          <cell r="B3221">
            <v>0</v>
          </cell>
          <cell r="C3221">
            <v>0</v>
          </cell>
          <cell r="D3221">
            <v>0</v>
          </cell>
          <cell r="E3221">
            <v>0</v>
          </cell>
          <cell r="F3221">
            <v>0</v>
          </cell>
          <cell r="G3221">
            <v>0</v>
          </cell>
          <cell r="H3221">
            <v>0</v>
          </cell>
        </row>
        <row r="3222">
          <cell r="A3222" t="str">
            <v>PROYECTO:  INTERVENCION DE CALLEJONES EN LA ZONA URBANA DEL MUNICIPIO SAN VICENTE FERRER_CALLEJÓN 01-COCIACA</v>
          </cell>
          <cell r="B3222">
            <v>0</v>
          </cell>
          <cell r="C3222">
            <v>0</v>
          </cell>
          <cell r="D3222">
            <v>0</v>
          </cell>
          <cell r="E3222">
            <v>0</v>
          </cell>
          <cell r="F3222">
            <v>0</v>
          </cell>
          <cell r="G3222">
            <v>0</v>
          </cell>
          <cell r="H3222">
            <v>0</v>
          </cell>
        </row>
        <row r="3223">
          <cell r="A3223">
            <v>0</v>
          </cell>
          <cell r="C3223">
            <v>0</v>
          </cell>
          <cell r="D3223">
            <v>0</v>
          </cell>
          <cell r="E3223">
            <v>0</v>
          </cell>
          <cell r="F3223">
            <v>0</v>
          </cell>
          <cell r="G3223">
            <v>0</v>
          </cell>
          <cell r="H3223">
            <v>0</v>
          </cell>
        </row>
        <row r="3224">
          <cell r="A3224" t="str">
            <v>MEMORIAS DE OBRA</v>
          </cell>
          <cell r="B3224">
            <v>0</v>
          </cell>
          <cell r="C3224">
            <v>0</v>
          </cell>
          <cell r="D3224">
            <v>0</v>
          </cell>
          <cell r="E3224">
            <v>0</v>
          </cell>
          <cell r="F3224">
            <v>0</v>
          </cell>
          <cell r="G3224">
            <v>0</v>
          </cell>
          <cell r="H3224">
            <v>0</v>
          </cell>
        </row>
        <row r="3226">
          <cell r="A3226" t="str">
            <v>ITEM</v>
          </cell>
          <cell r="B3226" t="str">
            <v>DESCRIPCIÓN</v>
          </cell>
          <cell r="C3226">
            <v>0</v>
          </cell>
          <cell r="D3226">
            <v>0</v>
          </cell>
          <cell r="E3226">
            <v>0</v>
          </cell>
          <cell r="F3226">
            <v>0</v>
          </cell>
          <cell r="G3226" t="str">
            <v>UNIDAD</v>
          </cell>
          <cell r="H3226" t="str">
            <v>CANTIDAD</v>
          </cell>
        </row>
        <row r="3227">
          <cell r="A3227">
            <v>0</v>
          </cell>
          <cell r="B3227"/>
          <cell r="C3227">
            <v>0</v>
          </cell>
          <cell r="D3227">
            <v>0</v>
          </cell>
          <cell r="E3227">
            <v>0</v>
          </cell>
          <cell r="F3227">
            <v>0</v>
          </cell>
          <cell r="G3227"/>
          <cell r="H3227"/>
        </row>
        <row r="3228">
          <cell r="A3228">
            <v>0</v>
          </cell>
          <cell r="B3228">
            <v>0</v>
          </cell>
          <cell r="C3228">
            <v>0</v>
          </cell>
          <cell r="D3228">
            <v>0</v>
          </cell>
          <cell r="E3228">
            <v>0</v>
          </cell>
          <cell r="F3228">
            <v>0</v>
          </cell>
          <cell r="G3228">
            <v>0</v>
          </cell>
        </row>
        <row r="3229">
          <cell r="A3229" t="str">
            <v>DETALLE</v>
          </cell>
          <cell r="B3229">
            <v>0</v>
          </cell>
          <cell r="C3229" t="str">
            <v>FACTOR</v>
          </cell>
          <cell r="D3229" t="str">
            <v>CANTIDAD</v>
          </cell>
          <cell r="E3229" t="str">
            <v>A (ML)</v>
          </cell>
          <cell r="F3229" t="str">
            <v>B (M2)</v>
          </cell>
          <cell r="G3229" t="str">
            <v>C (M3)</v>
          </cell>
          <cell r="H3229" t="str">
            <v>TOTAL</v>
          </cell>
        </row>
        <row r="3230">
          <cell r="A3230">
            <v>0</v>
          </cell>
          <cell r="B3230">
            <v>0</v>
          </cell>
          <cell r="C3230">
            <v>0</v>
          </cell>
          <cell r="D3230">
            <v>0</v>
          </cell>
          <cell r="E3230">
            <v>0</v>
          </cell>
          <cell r="F3230">
            <v>0</v>
          </cell>
          <cell r="G3230">
            <v>0</v>
          </cell>
          <cell r="H3230"/>
        </row>
        <row r="3231">
          <cell r="A3231">
            <v>0</v>
          </cell>
          <cell r="B3231">
            <v>0</v>
          </cell>
          <cell r="C3231">
            <v>0</v>
          </cell>
          <cell r="D3231">
            <v>0</v>
          </cell>
          <cell r="E3231">
            <v>0</v>
          </cell>
          <cell r="F3231">
            <v>0</v>
          </cell>
          <cell r="G3231">
            <v>0</v>
          </cell>
          <cell r="H3231"/>
        </row>
        <row r="3232">
          <cell r="A3232">
            <v>0</v>
          </cell>
          <cell r="B3232">
            <v>0</v>
          </cell>
          <cell r="C3232">
            <v>0</v>
          </cell>
          <cell r="D3232">
            <v>0</v>
          </cell>
          <cell r="E3232">
            <v>0</v>
          </cell>
          <cell r="F3232">
            <v>0</v>
          </cell>
          <cell r="G3232">
            <v>0</v>
          </cell>
          <cell r="H3232"/>
        </row>
        <row r="3233">
          <cell r="A3233">
            <v>0</v>
          </cell>
          <cell r="B3233">
            <v>0</v>
          </cell>
          <cell r="C3233">
            <v>0</v>
          </cell>
          <cell r="D3233">
            <v>0</v>
          </cell>
          <cell r="E3233">
            <v>0</v>
          </cell>
          <cell r="F3233">
            <v>0</v>
          </cell>
          <cell r="G3233">
            <v>0</v>
          </cell>
          <cell r="H3233"/>
        </row>
        <row r="3234">
          <cell r="A3234">
            <v>0</v>
          </cell>
          <cell r="B3234">
            <v>0</v>
          </cell>
          <cell r="C3234">
            <v>0</v>
          </cell>
          <cell r="D3234">
            <v>0</v>
          </cell>
          <cell r="E3234">
            <v>0</v>
          </cell>
          <cell r="F3234">
            <v>0</v>
          </cell>
          <cell r="G3234">
            <v>0</v>
          </cell>
          <cell r="H3234"/>
        </row>
        <row r="3235">
          <cell r="A3235">
            <v>0</v>
          </cell>
          <cell r="B3235">
            <v>0</v>
          </cell>
          <cell r="C3235">
            <v>0</v>
          </cell>
          <cell r="D3235">
            <v>0</v>
          </cell>
          <cell r="E3235">
            <v>0</v>
          </cell>
          <cell r="F3235">
            <v>0</v>
          </cell>
          <cell r="G3235">
            <v>0</v>
          </cell>
          <cell r="H3235"/>
        </row>
        <row r="3236">
          <cell r="A3236">
            <v>0</v>
          </cell>
          <cell r="B3236">
            <v>0</v>
          </cell>
          <cell r="C3236">
            <v>0</v>
          </cell>
          <cell r="D3236">
            <v>0</v>
          </cell>
          <cell r="E3236">
            <v>0</v>
          </cell>
          <cell r="F3236">
            <v>0</v>
          </cell>
          <cell r="G3236">
            <v>0</v>
          </cell>
          <cell r="H3236"/>
        </row>
        <row r="3237">
          <cell r="A3237">
            <v>0</v>
          </cell>
          <cell r="B3237">
            <v>0</v>
          </cell>
          <cell r="C3237">
            <v>0</v>
          </cell>
          <cell r="D3237">
            <v>0</v>
          </cell>
          <cell r="E3237">
            <v>0</v>
          </cell>
          <cell r="F3237">
            <v>0</v>
          </cell>
          <cell r="G3237">
            <v>0</v>
          </cell>
          <cell r="H3237"/>
        </row>
        <row r="3238">
          <cell r="A3238">
            <v>0</v>
          </cell>
          <cell r="B3238">
            <v>0</v>
          </cell>
          <cell r="C3238">
            <v>0</v>
          </cell>
          <cell r="D3238">
            <v>0</v>
          </cell>
          <cell r="E3238">
            <v>0</v>
          </cell>
          <cell r="F3238">
            <v>0</v>
          </cell>
          <cell r="G3238">
            <v>0</v>
          </cell>
          <cell r="H3238"/>
        </row>
        <row r="3239">
          <cell r="A3239">
            <v>0</v>
          </cell>
          <cell r="B3239">
            <v>0</v>
          </cell>
          <cell r="C3239">
            <v>0</v>
          </cell>
          <cell r="D3239">
            <v>0</v>
          </cell>
          <cell r="E3239">
            <v>0</v>
          </cell>
          <cell r="F3239">
            <v>0</v>
          </cell>
          <cell r="G3239">
            <v>0</v>
          </cell>
          <cell r="H3239"/>
        </row>
        <row r="3240">
          <cell r="A3240">
            <v>0</v>
          </cell>
          <cell r="B3240">
            <v>0</v>
          </cell>
          <cell r="C3240">
            <v>0</v>
          </cell>
          <cell r="D3240">
            <v>0</v>
          </cell>
          <cell r="E3240">
            <v>0</v>
          </cell>
          <cell r="F3240">
            <v>0</v>
          </cell>
          <cell r="G3240">
            <v>0</v>
          </cell>
          <cell r="H3240"/>
        </row>
        <row r="3241">
          <cell r="A3241">
            <v>0</v>
          </cell>
          <cell r="B3241">
            <v>0</v>
          </cell>
          <cell r="C3241">
            <v>0</v>
          </cell>
          <cell r="D3241">
            <v>0</v>
          </cell>
          <cell r="E3241">
            <v>0</v>
          </cell>
          <cell r="F3241">
            <v>0</v>
          </cell>
          <cell r="G3241">
            <v>0</v>
          </cell>
          <cell r="H3241"/>
        </row>
        <row r="3242">
          <cell r="A3242">
            <v>0</v>
          </cell>
          <cell r="B3242">
            <v>0</v>
          </cell>
          <cell r="C3242">
            <v>0</v>
          </cell>
          <cell r="D3242">
            <v>0</v>
          </cell>
          <cell r="E3242">
            <v>0</v>
          </cell>
          <cell r="F3242">
            <v>0</v>
          </cell>
          <cell r="G3242">
            <v>0</v>
          </cell>
          <cell r="H3242"/>
        </row>
        <row r="3243">
          <cell r="A3243">
            <v>0</v>
          </cell>
          <cell r="B3243">
            <v>0</v>
          </cell>
          <cell r="C3243">
            <v>0</v>
          </cell>
          <cell r="D3243">
            <v>0</v>
          </cell>
          <cell r="E3243">
            <v>0</v>
          </cell>
          <cell r="F3243">
            <v>0</v>
          </cell>
          <cell r="G3243">
            <v>0</v>
          </cell>
          <cell r="H3243"/>
        </row>
        <row r="3244">
          <cell r="A3244">
            <v>0</v>
          </cell>
          <cell r="B3244">
            <v>0</v>
          </cell>
          <cell r="C3244">
            <v>0</v>
          </cell>
          <cell r="D3244">
            <v>0</v>
          </cell>
          <cell r="E3244">
            <v>0</v>
          </cell>
          <cell r="F3244">
            <v>0</v>
          </cell>
          <cell r="G3244">
            <v>0</v>
          </cell>
          <cell r="H3244"/>
        </row>
        <row r="3245">
          <cell r="A3245">
            <v>0</v>
          </cell>
          <cell r="B3245">
            <v>0</v>
          </cell>
          <cell r="C3245">
            <v>0</v>
          </cell>
          <cell r="D3245">
            <v>0</v>
          </cell>
          <cell r="E3245">
            <v>0</v>
          </cell>
          <cell r="F3245">
            <v>0</v>
          </cell>
          <cell r="G3245">
            <v>0</v>
          </cell>
          <cell r="H3245"/>
        </row>
        <row r="3246">
          <cell r="A3246">
            <v>0</v>
          </cell>
          <cell r="B3246">
            <v>0</v>
          </cell>
          <cell r="C3246">
            <v>0</v>
          </cell>
          <cell r="D3246">
            <v>0</v>
          </cell>
          <cell r="E3246">
            <v>0</v>
          </cell>
          <cell r="F3246">
            <v>0</v>
          </cell>
          <cell r="G3246">
            <v>0</v>
          </cell>
          <cell r="H3246"/>
        </row>
        <row r="3247">
          <cell r="A3247">
            <v>0</v>
          </cell>
          <cell r="B3247">
            <v>0</v>
          </cell>
          <cell r="C3247">
            <v>0</v>
          </cell>
          <cell r="D3247">
            <v>0</v>
          </cell>
          <cell r="E3247">
            <v>0</v>
          </cell>
          <cell r="F3247">
            <v>0</v>
          </cell>
          <cell r="G3247">
            <v>0</v>
          </cell>
          <cell r="H3247"/>
        </row>
        <row r="3248">
          <cell r="A3248">
            <v>0</v>
          </cell>
          <cell r="B3248">
            <v>0</v>
          </cell>
          <cell r="C3248">
            <v>0</v>
          </cell>
          <cell r="D3248">
            <v>0</v>
          </cell>
          <cell r="E3248">
            <v>0</v>
          </cell>
          <cell r="F3248">
            <v>0</v>
          </cell>
          <cell r="G3248">
            <v>0</v>
          </cell>
          <cell r="H3248"/>
        </row>
        <row r="3249">
          <cell r="A3249">
            <v>0</v>
          </cell>
          <cell r="B3249">
            <v>0</v>
          </cell>
          <cell r="C3249">
            <v>0</v>
          </cell>
          <cell r="D3249">
            <v>0</v>
          </cell>
          <cell r="E3249">
            <v>0</v>
          </cell>
          <cell r="F3249">
            <v>0</v>
          </cell>
          <cell r="G3249">
            <v>0</v>
          </cell>
          <cell r="H3249"/>
        </row>
        <row r="3250">
          <cell r="A3250">
            <v>0</v>
          </cell>
          <cell r="B3250">
            <v>0</v>
          </cell>
          <cell r="C3250">
            <v>0</v>
          </cell>
          <cell r="D3250">
            <v>0</v>
          </cell>
          <cell r="E3250">
            <v>0</v>
          </cell>
          <cell r="F3250">
            <v>0</v>
          </cell>
          <cell r="G3250">
            <v>0</v>
          </cell>
          <cell r="H3250"/>
        </row>
        <row r="3251">
          <cell r="A3251">
            <v>0</v>
          </cell>
          <cell r="B3251">
            <v>0</v>
          </cell>
          <cell r="C3251">
            <v>0</v>
          </cell>
          <cell r="D3251">
            <v>0</v>
          </cell>
          <cell r="E3251">
            <v>0</v>
          </cell>
          <cell r="F3251">
            <v>0</v>
          </cell>
          <cell r="G3251">
            <v>0</v>
          </cell>
          <cell r="H3251"/>
        </row>
        <row r="3252">
          <cell r="A3252">
            <v>0</v>
          </cell>
          <cell r="B3252">
            <v>0</v>
          </cell>
          <cell r="C3252">
            <v>0</v>
          </cell>
          <cell r="D3252">
            <v>0</v>
          </cell>
          <cell r="E3252">
            <v>0</v>
          </cell>
          <cell r="F3252">
            <v>0</v>
          </cell>
          <cell r="G3252">
            <v>0</v>
          </cell>
          <cell r="H3252"/>
        </row>
        <row r="3253">
          <cell r="A3253">
            <v>0</v>
          </cell>
          <cell r="B3253">
            <v>0</v>
          </cell>
          <cell r="C3253">
            <v>0</v>
          </cell>
          <cell r="D3253">
            <v>0</v>
          </cell>
          <cell r="E3253">
            <v>0</v>
          </cell>
          <cell r="F3253">
            <v>0</v>
          </cell>
          <cell r="G3253">
            <v>0</v>
          </cell>
          <cell r="H3253"/>
        </row>
        <row r="3254">
          <cell r="A3254">
            <v>0</v>
          </cell>
          <cell r="B3254">
            <v>0</v>
          </cell>
          <cell r="C3254">
            <v>0</v>
          </cell>
          <cell r="D3254">
            <v>0</v>
          </cell>
          <cell r="E3254">
            <v>0</v>
          </cell>
          <cell r="F3254">
            <v>0</v>
          </cell>
          <cell r="G3254">
            <v>0</v>
          </cell>
          <cell r="H3254"/>
        </row>
        <row r="3255">
          <cell r="A3255">
            <v>0</v>
          </cell>
          <cell r="B3255">
            <v>0</v>
          </cell>
          <cell r="C3255">
            <v>0</v>
          </cell>
          <cell r="D3255">
            <v>0</v>
          </cell>
          <cell r="E3255">
            <v>0</v>
          </cell>
          <cell r="F3255">
            <v>0</v>
          </cell>
          <cell r="G3255">
            <v>0</v>
          </cell>
          <cell r="H3255"/>
        </row>
        <row r="3256">
          <cell r="A3256">
            <v>0</v>
          </cell>
          <cell r="B3256">
            <v>0</v>
          </cell>
          <cell r="C3256">
            <v>0</v>
          </cell>
          <cell r="D3256">
            <v>0</v>
          </cell>
          <cell r="E3256">
            <v>0</v>
          </cell>
          <cell r="F3256">
            <v>0</v>
          </cell>
          <cell r="G3256">
            <v>0</v>
          </cell>
          <cell r="H3256"/>
        </row>
        <row r="3257">
          <cell r="A3257">
            <v>0</v>
          </cell>
          <cell r="B3257">
            <v>0</v>
          </cell>
          <cell r="C3257">
            <v>0</v>
          </cell>
          <cell r="D3257">
            <v>0</v>
          </cell>
          <cell r="E3257">
            <v>0</v>
          </cell>
          <cell r="F3257">
            <v>0</v>
          </cell>
          <cell r="G3257">
            <v>0</v>
          </cell>
          <cell r="H3257"/>
        </row>
        <row r="3258">
          <cell r="A3258">
            <v>0</v>
          </cell>
          <cell r="B3258">
            <v>0</v>
          </cell>
          <cell r="C3258">
            <v>0</v>
          </cell>
          <cell r="D3258">
            <v>0</v>
          </cell>
          <cell r="E3258">
            <v>0</v>
          </cell>
          <cell r="F3258">
            <v>0</v>
          </cell>
          <cell r="G3258">
            <v>0</v>
          </cell>
          <cell r="H3258"/>
        </row>
        <row r="3259">
          <cell r="A3259">
            <v>0</v>
          </cell>
          <cell r="B3259">
            <v>0</v>
          </cell>
          <cell r="C3259">
            <v>0</v>
          </cell>
          <cell r="D3259">
            <v>0</v>
          </cell>
          <cell r="E3259">
            <v>0</v>
          </cell>
          <cell r="F3259">
            <v>0</v>
          </cell>
          <cell r="G3259">
            <v>0</v>
          </cell>
          <cell r="H3259"/>
        </row>
        <row r="3260">
          <cell r="A3260">
            <v>0</v>
          </cell>
          <cell r="B3260">
            <v>0</v>
          </cell>
          <cell r="C3260">
            <v>0</v>
          </cell>
          <cell r="D3260">
            <v>0</v>
          </cell>
          <cell r="E3260">
            <v>0</v>
          </cell>
          <cell r="F3260">
            <v>0</v>
          </cell>
          <cell r="G3260">
            <v>0</v>
          </cell>
          <cell r="H3260"/>
        </row>
        <row r="3261">
          <cell r="A3261" t="str">
            <v>ITEM  - PÁGINA 1</v>
          </cell>
          <cell r="B3261">
            <v>0</v>
          </cell>
          <cell r="C3261">
            <v>0</v>
          </cell>
          <cell r="D3261">
            <v>0</v>
          </cell>
          <cell r="E3261">
            <v>0</v>
          </cell>
          <cell r="F3261">
            <v>0</v>
          </cell>
          <cell r="G3261">
            <v>0</v>
          </cell>
          <cell r="H3261">
            <v>0</v>
          </cell>
        </row>
        <row r="3262">
          <cell r="A3262">
            <v>0</v>
          </cell>
          <cell r="B3262">
            <v>0</v>
          </cell>
          <cell r="C3262">
            <v>0</v>
          </cell>
          <cell r="D3262">
            <v>0</v>
          </cell>
          <cell r="E3262">
            <v>0</v>
          </cell>
          <cell r="F3262">
            <v>0</v>
          </cell>
          <cell r="G3262">
            <v>0</v>
          </cell>
          <cell r="H3262"/>
        </row>
        <row r="3263">
          <cell r="A3263">
            <v>0</v>
          </cell>
          <cell r="B3263">
            <v>0</v>
          </cell>
          <cell r="C3263">
            <v>0</v>
          </cell>
          <cell r="D3263">
            <v>0</v>
          </cell>
          <cell r="E3263">
            <v>0</v>
          </cell>
          <cell r="F3263">
            <v>0</v>
          </cell>
          <cell r="G3263">
            <v>0</v>
          </cell>
          <cell r="H3263"/>
        </row>
        <row r="3264">
          <cell r="A3264">
            <v>0</v>
          </cell>
          <cell r="B3264">
            <v>0</v>
          </cell>
          <cell r="C3264">
            <v>0</v>
          </cell>
          <cell r="D3264">
            <v>0</v>
          </cell>
          <cell r="E3264">
            <v>0</v>
          </cell>
          <cell r="F3264">
            <v>0</v>
          </cell>
          <cell r="G3264">
            <v>0</v>
          </cell>
          <cell r="H3264"/>
        </row>
        <row r="3265">
          <cell r="A3265">
            <v>0</v>
          </cell>
          <cell r="B3265">
            <v>0</v>
          </cell>
          <cell r="C3265">
            <v>0</v>
          </cell>
          <cell r="D3265">
            <v>0</v>
          </cell>
          <cell r="E3265">
            <v>0</v>
          </cell>
          <cell r="F3265">
            <v>0</v>
          </cell>
          <cell r="G3265">
            <v>0</v>
          </cell>
          <cell r="H3265"/>
        </row>
        <row r="3266">
          <cell r="A3266">
            <v>0</v>
          </cell>
          <cell r="B3266">
            <v>0</v>
          </cell>
          <cell r="C3266">
            <v>0</v>
          </cell>
          <cell r="D3266">
            <v>0</v>
          </cell>
          <cell r="E3266">
            <v>0</v>
          </cell>
          <cell r="F3266">
            <v>0</v>
          </cell>
          <cell r="G3266">
            <v>0</v>
          </cell>
          <cell r="H3266"/>
        </row>
        <row r="3267">
          <cell r="A3267">
            <v>0</v>
          </cell>
          <cell r="B3267">
            <v>0</v>
          </cell>
          <cell r="C3267">
            <v>0</v>
          </cell>
          <cell r="D3267">
            <v>0</v>
          </cell>
          <cell r="E3267">
            <v>0</v>
          </cell>
          <cell r="F3267">
            <v>0</v>
          </cell>
          <cell r="G3267">
            <v>0</v>
          </cell>
          <cell r="H3267"/>
        </row>
        <row r="3268">
          <cell r="A3268">
            <v>0</v>
          </cell>
          <cell r="B3268">
            <v>0</v>
          </cell>
          <cell r="C3268">
            <v>0</v>
          </cell>
          <cell r="D3268">
            <v>0</v>
          </cell>
          <cell r="E3268">
            <v>0</v>
          </cell>
          <cell r="F3268">
            <v>0</v>
          </cell>
          <cell r="G3268">
            <v>0</v>
          </cell>
          <cell r="H3268"/>
        </row>
        <row r="3269">
          <cell r="A3269">
            <v>0</v>
          </cell>
          <cell r="B3269">
            <v>0</v>
          </cell>
          <cell r="C3269">
            <v>0</v>
          </cell>
          <cell r="D3269">
            <v>0</v>
          </cell>
          <cell r="E3269">
            <v>0</v>
          </cell>
          <cell r="F3269">
            <v>0</v>
          </cell>
          <cell r="G3269">
            <v>0</v>
          </cell>
          <cell r="H3269"/>
        </row>
        <row r="3270">
          <cell r="A3270">
            <v>0</v>
          </cell>
          <cell r="B3270">
            <v>0</v>
          </cell>
          <cell r="C3270">
            <v>0</v>
          </cell>
          <cell r="D3270">
            <v>0</v>
          </cell>
          <cell r="E3270">
            <v>0</v>
          </cell>
          <cell r="F3270">
            <v>0</v>
          </cell>
          <cell r="G3270">
            <v>0</v>
          </cell>
          <cell r="H3270"/>
        </row>
        <row r="3271">
          <cell r="A3271">
            <v>0</v>
          </cell>
          <cell r="B3271">
            <v>0</v>
          </cell>
          <cell r="C3271">
            <v>0</v>
          </cell>
          <cell r="D3271">
            <v>0</v>
          </cell>
          <cell r="E3271">
            <v>0</v>
          </cell>
          <cell r="F3271">
            <v>0</v>
          </cell>
          <cell r="G3271">
            <v>0</v>
          </cell>
          <cell r="H3271"/>
        </row>
        <row r="3272">
          <cell r="A3272">
            <v>0</v>
          </cell>
          <cell r="B3272">
            <v>0</v>
          </cell>
          <cell r="C3272">
            <v>0</v>
          </cell>
          <cell r="D3272">
            <v>0</v>
          </cell>
          <cell r="E3272">
            <v>0</v>
          </cell>
          <cell r="F3272">
            <v>0</v>
          </cell>
          <cell r="G3272">
            <v>0</v>
          </cell>
          <cell r="H3272"/>
        </row>
        <row r="3273">
          <cell r="A3273">
            <v>0</v>
          </cell>
          <cell r="B3273">
            <v>0</v>
          </cell>
          <cell r="C3273">
            <v>0</v>
          </cell>
          <cell r="D3273">
            <v>0</v>
          </cell>
          <cell r="E3273">
            <v>0</v>
          </cell>
          <cell r="F3273">
            <v>0</v>
          </cell>
          <cell r="G3273">
            <v>0</v>
          </cell>
          <cell r="H3273"/>
        </row>
        <row r="3274">
          <cell r="A3274">
            <v>0</v>
          </cell>
          <cell r="B3274">
            <v>0</v>
          </cell>
          <cell r="C3274">
            <v>0</v>
          </cell>
          <cell r="D3274">
            <v>0</v>
          </cell>
          <cell r="E3274">
            <v>0</v>
          </cell>
          <cell r="F3274">
            <v>0</v>
          </cell>
          <cell r="G3274">
            <v>0</v>
          </cell>
          <cell r="H3274"/>
        </row>
        <row r="3275">
          <cell r="A3275">
            <v>0</v>
          </cell>
          <cell r="B3275">
            <v>0</v>
          </cell>
          <cell r="C3275">
            <v>0</v>
          </cell>
          <cell r="D3275">
            <v>0</v>
          </cell>
          <cell r="E3275">
            <v>0</v>
          </cell>
          <cell r="F3275">
            <v>0</v>
          </cell>
          <cell r="G3275">
            <v>0</v>
          </cell>
          <cell r="H3275"/>
        </row>
        <row r="3276">
          <cell r="A3276">
            <v>0</v>
          </cell>
          <cell r="B3276">
            <v>0</v>
          </cell>
          <cell r="C3276">
            <v>0</v>
          </cell>
          <cell r="D3276">
            <v>0</v>
          </cell>
          <cell r="E3276">
            <v>0</v>
          </cell>
          <cell r="F3276">
            <v>0</v>
          </cell>
          <cell r="G3276">
            <v>0</v>
          </cell>
          <cell r="H3276"/>
        </row>
        <row r="3277">
          <cell r="A3277">
            <v>0</v>
          </cell>
          <cell r="B3277">
            <v>0</v>
          </cell>
          <cell r="C3277">
            <v>0</v>
          </cell>
          <cell r="D3277">
            <v>0</v>
          </cell>
          <cell r="E3277">
            <v>0</v>
          </cell>
          <cell r="F3277">
            <v>0</v>
          </cell>
          <cell r="G3277">
            <v>0</v>
          </cell>
          <cell r="H3277"/>
        </row>
        <row r="3278">
          <cell r="A3278">
            <v>0</v>
          </cell>
          <cell r="B3278">
            <v>0</v>
          </cell>
          <cell r="C3278">
            <v>0</v>
          </cell>
          <cell r="D3278">
            <v>0</v>
          </cell>
          <cell r="E3278">
            <v>0</v>
          </cell>
          <cell r="F3278">
            <v>0</v>
          </cell>
          <cell r="G3278">
            <v>0</v>
          </cell>
          <cell r="H3278"/>
        </row>
        <row r="3279">
          <cell r="A3279" t="str">
            <v xml:space="preserve">TOTAL CANTIDAD ITEM </v>
          </cell>
          <cell r="B3279">
            <v>0</v>
          </cell>
          <cell r="C3279">
            <v>0</v>
          </cell>
          <cell r="D3279">
            <v>0</v>
          </cell>
          <cell r="E3279">
            <v>0</v>
          </cell>
          <cell r="F3279">
            <v>0</v>
          </cell>
          <cell r="G3279">
            <v>0</v>
          </cell>
          <cell r="H3279"/>
        </row>
        <row r="3280">
          <cell r="A3280" t="str">
            <v>INSERTE PLANO, GRÁFICO O ESQUEMA AQUÍ</v>
          </cell>
          <cell r="B3280">
            <v>0</v>
          </cell>
          <cell r="C3280">
            <v>0</v>
          </cell>
          <cell r="D3280">
            <v>0</v>
          </cell>
          <cell r="E3280">
            <v>0</v>
          </cell>
          <cell r="F3280">
            <v>0</v>
          </cell>
          <cell r="G3280">
            <v>0</v>
          </cell>
          <cell r="H3280">
            <v>0</v>
          </cell>
        </row>
        <row r="3281">
          <cell r="A3281">
            <v>0</v>
          </cell>
          <cell r="B3281">
            <v>0</v>
          </cell>
          <cell r="C3281">
            <v>0</v>
          </cell>
          <cell r="D3281">
            <v>0</v>
          </cell>
          <cell r="E3281">
            <v>0</v>
          </cell>
          <cell r="F3281">
            <v>0</v>
          </cell>
          <cell r="G3281">
            <v>0</v>
          </cell>
          <cell r="H3281">
            <v>0</v>
          </cell>
        </row>
        <row r="3282">
          <cell r="A3282">
            <v>0</v>
          </cell>
          <cell r="B3282">
            <v>0</v>
          </cell>
          <cell r="C3282">
            <v>0</v>
          </cell>
          <cell r="D3282">
            <v>0</v>
          </cell>
          <cell r="E3282">
            <v>0</v>
          </cell>
          <cell r="F3282">
            <v>0</v>
          </cell>
          <cell r="G3282">
            <v>0</v>
          </cell>
          <cell r="H3282">
            <v>0</v>
          </cell>
        </row>
        <row r="3283">
          <cell r="A3283">
            <v>0</v>
          </cell>
          <cell r="B3283">
            <v>0</v>
          </cell>
          <cell r="C3283">
            <v>0</v>
          </cell>
          <cell r="D3283">
            <v>0</v>
          </cell>
          <cell r="E3283">
            <v>0</v>
          </cell>
          <cell r="F3283">
            <v>0</v>
          </cell>
          <cell r="G3283">
            <v>0</v>
          </cell>
          <cell r="H3283">
            <v>0</v>
          </cell>
        </row>
        <row r="3284">
          <cell r="A3284">
            <v>0</v>
          </cell>
          <cell r="B3284">
            <v>0</v>
          </cell>
          <cell r="C3284">
            <v>0</v>
          </cell>
          <cell r="D3284">
            <v>0</v>
          </cell>
          <cell r="E3284">
            <v>0</v>
          </cell>
          <cell r="F3284">
            <v>0</v>
          </cell>
          <cell r="G3284">
            <v>0</v>
          </cell>
          <cell r="H3284">
            <v>0</v>
          </cell>
        </row>
        <row r="3285">
          <cell r="A3285">
            <v>0</v>
          </cell>
          <cell r="B3285">
            <v>0</v>
          </cell>
          <cell r="C3285">
            <v>0</v>
          </cell>
          <cell r="D3285">
            <v>0</v>
          </cell>
          <cell r="E3285">
            <v>0</v>
          </cell>
          <cell r="F3285">
            <v>0</v>
          </cell>
          <cell r="G3285">
            <v>0</v>
          </cell>
          <cell r="H3285">
            <v>0</v>
          </cell>
        </row>
        <row r="3286">
          <cell r="A3286">
            <v>0</v>
          </cell>
          <cell r="B3286">
            <v>0</v>
          </cell>
          <cell r="C3286">
            <v>0</v>
          </cell>
          <cell r="D3286">
            <v>0</v>
          </cell>
          <cell r="E3286">
            <v>0</v>
          </cell>
          <cell r="F3286">
            <v>0</v>
          </cell>
          <cell r="G3286">
            <v>0</v>
          </cell>
          <cell r="H3286">
            <v>0</v>
          </cell>
        </row>
        <row r="3287">
          <cell r="A3287">
            <v>0</v>
          </cell>
          <cell r="B3287">
            <v>0</v>
          </cell>
          <cell r="C3287">
            <v>0</v>
          </cell>
          <cell r="D3287">
            <v>0</v>
          </cell>
          <cell r="E3287">
            <v>0</v>
          </cell>
          <cell r="F3287">
            <v>0</v>
          </cell>
          <cell r="G3287">
            <v>0</v>
          </cell>
          <cell r="H3287">
            <v>0</v>
          </cell>
        </row>
        <row r="3288">
          <cell r="A3288">
            <v>0</v>
          </cell>
          <cell r="B3288">
            <v>0</v>
          </cell>
          <cell r="C3288">
            <v>0</v>
          </cell>
          <cell r="D3288">
            <v>0</v>
          </cell>
          <cell r="E3288">
            <v>0</v>
          </cell>
          <cell r="F3288">
            <v>0</v>
          </cell>
          <cell r="G3288">
            <v>0</v>
          </cell>
          <cell r="H3288">
            <v>0</v>
          </cell>
        </row>
        <row r="3289">
          <cell r="A3289">
            <v>0</v>
          </cell>
          <cell r="B3289">
            <v>0</v>
          </cell>
          <cell r="C3289">
            <v>0</v>
          </cell>
          <cell r="D3289">
            <v>0</v>
          </cell>
          <cell r="E3289">
            <v>0</v>
          </cell>
          <cell r="F3289">
            <v>0</v>
          </cell>
          <cell r="G3289">
            <v>0</v>
          </cell>
          <cell r="H3289">
            <v>0</v>
          </cell>
        </row>
        <row r="3290">
          <cell r="A3290">
            <v>0</v>
          </cell>
          <cell r="B3290">
            <v>0</v>
          </cell>
          <cell r="C3290">
            <v>0</v>
          </cell>
          <cell r="D3290">
            <v>0</v>
          </cell>
          <cell r="E3290">
            <v>0</v>
          </cell>
          <cell r="F3290">
            <v>0</v>
          </cell>
          <cell r="G3290">
            <v>0</v>
          </cell>
          <cell r="H3290">
            <v>0</v>
          </cell>
        </row>
        <row r="3291">
          <cell r="A3291">
            <v>0</v>
          </cell>
          <cell r="B3291">
            <v>0</v>
          </cell>
          <cell r="C3291">
            <v>0</v>
          </cell>
          <cell r="D3291">
            <v>0</v>
          </cell>
          <cell r="E3291">
            <v>0</v>
          </cell>
          <cell r="F3291">
            <v>0</v>
          </cell>
          <cell r="G3291">
            <v>0</v>
          </cell>
          <cell r="H3291">
            <v>0</v>
          </cell>
        </row>
        <row r="3292">
          <cell r="A3292">
            <v>0</v>
          </cell>
          <cell r="B3292">
            <v>0</v>
          </cell>
          <cell r="C3292">
            <v>0</v>
          </cell>
          <cell r="D3292">
            <v>0</v>
          </cell>
          <cell r="E3292">
            <v>0</v>
          </cell>
          <cell r="F3292">
            <v>0</v>
          </cell>
          <cell r="G3292">
            <v>0</v>
          </cell>
          <cell r="H3292">
            <v>0</v>
          </cell>
        </row>
        <row r="3293">
          <cell r="A3293">
            <v>0</v>
          </cell>
          <cell r="B3293">
            <v>0</v>
          </cell>
          <cell r="C3293">
            <v>0</v>
          </cell>
          <cell r="D3293">
            <v>0</v>
          </cell>
          <cell r="E3293">
            <v>0</v>
          </cell>
          <cell r="F3293">
            <v>0</v>
          </cell>
          <cell r="G3293">
            <v>0</v>
          </cell>
          <cell r="H3293">
            <v>0</v>
          </cell>
        </row>
        <row r="3294">
          <cell r="A3294">
            <v>0</v>
          </cell>
          <cell r="B3294">
            <v>0</v>
          </cell>
          <cell r="C3294">
            <v>0</v>
          </cell>
          <cell r="D3294">
            <v>0</v>
          </cell>
          <cell r="E3294">
            <v>0</v>
          </cell>
          <cell r="F3294">
            <v>0</v>
          </cell>
          <cell r="G3294">
            <v>0</v>
          </cell>
          <cell r="H3294">
            <v>0</v>
          </cell>
        </row>
        <row r="3295">
          <cell r="A3295">
            <v>0</v>
          </cell>
          <cell r="B3295">
            <v>0</v>
          </cell>
          <cell r="C3295">
            <v>0</v>
          </cell>
          <cell r="D3295">
            <v>0</v>
          </cell>
          <cell r="E3295">
            <v>0</v>
          </cell>
          <cell r="F3295">
            <v>0</v>
          </cell>
          <cell r="G3295">
            <v>0</v>
          </cell>
          <cell r="H3295">
            <v>0</v>
          </cell>
        </row>
        <row r="3296">
          <cell r="A3296">
            <v>0</v>
          </cell>
          <cell r="B3296">
            <v>0</v>
          </cell>
          <cell r="C3296">
            <v>0</v>
          </cell>
          <cell r="D3296">
            <v>0</v>
          </cell>
          <cell r="E3296">
            <v>0</v>
          </cell>
          <cell r="F3296">
            <v>0</v>
          </cell>
          <cell r="G3296">
            <v>0</v>
          </cell>
          <cell r="H3296">
            <v>0</v>
          </cell>
        </row>
        <row r="3297">
          <cell r="A3297">
            <v>0</v>
          </cell>
          <cell r="B3297">
            <v>0</v>
          </cell>
          <cell r="C3297">
            <v>0</v>
          </cell>
          <cell r="D3297">
            <v>0</v>
          </cell>
          <cell r="E3297">
            <v>0</v>
          </cell>
          <cell r="F3297">
            <v>0</v>
          </cell>
          <cell r="G3297">
            <v>0</v>
          </cell>
          <cell r="H3297">
            <v>0</v>
          </cell>
        </row>
        <row r="3298">
          <cell r="A3298">
            <v>0</v>
          </cell>
          <cell r="B3298">
            <v>0</v>
          </cell>
          <cell r="C3298">
            <v>0</v>
          </cell>
          <cell r="D3298">
            <v>0</v>
          </cell>
          <cell r="E3298">
            <v>0</v>
          </cell>
          <cell r="F3298">
            <v>0</v>
          </cell>
          <cell r="G3298">
            <v>0</v>
          </cell>
          <cell r="H3298">
            <v>0</v>
          </cell>
        </row>
        <row r="3299">
          <cell r="A3299">
            <v>0</v>
          </cell>
          <cell r="B3299">
            <v>0</v>
          </cell>
          <cell r="C3299">
            <v>0</v>
          </cell>
          <cell r="D3299">
            <v>0</v>
          </cell>
          <cell r="E3299">
            <v>0</v>
          </cell>
          <cell r="F3299">
            <v>0</v>
          </cell>
          <cell r="G3299">
            <v>0</v>
          </cell>
          <cell r="H3299">
            <v>0</v>
          </cell>
        </row>
        <row r="3300">
          <cell r="A3300">
            <v>0</v>
          </cell>
          <cell r="C3300">
            <v>0</v>
          </cell>
          <cell r="D3300">
            <v>0</v>
          </cell>
          <cell r="E3300">
            <v>0</v>
          </cell>
          <cell r="F3300">
            <v>0</v>
          </cell>
          <cell r="G3300">
            <v>0</v>
          </cell>
        </row>
        <row r="3301">
          <cell r="A3301">
            <v>0</v>
          </cell>
          <cell r="C3301">
            <v>0</v>
          </cell>
          <cell r="D3301">
            <v>0</v>
          </cell>
          <cell r="E3301">
            <v>0</v>
          </cell>
          <cell r="F3301">
            <v>0</v>
          </cell>
          <cell r="G3301">
            <v>0</v>
          </cell>
        </row>
        <row r="3302">
          <cell r="A3302">
            <v>0</v>
          </cell>
          <cell r="B3302">
            <v>0</v>
          </cell>
          <cell r="C3302">
            <v>0</v>
          </cell>
          <cell r="D3302">
            <v>0</v>
          </cell>
          <cell r="E3302">
            <v>0</v>
          </cell>
          <cell r="F3302">
            <v>0</v>
          </cell>
          <cell r="G3302">
            <v>0</v>
          </cell>
        </row>
        <row r="3303">
          <cell r="A3303">
            <v>0</v>
          </cell>
          <cell r="B3303" t="str">
            <v>OVIDIO HURTADO MOSQUERA</v>
          </cell>
          <cell r="C3303">
            <v>0</v>
          </cell>
          <cell r="D3303">
            <v>0</v>
          </cell>
          <cell r="E3303">
            <v>0</v>
          </cell>
          <cell r="F3303">
            <v>0</v>
          </cell>
          <cell r="G3303">
            <v>0</v>
          </cell>
        </row>
        <row r="3304">
          <cell r="A3304">
            <v>0</v>
          </cell>
          <cell r="B3304" t="str">
            <v>Consultor</v>
          </cell>
          <cell r="C3304">
            <v>0</v>
          </cell>
          <cell r="D3304">
            <v>0</v>
          </cell>
          <cell r="E3304">
            <v>0</v>
          </cell>
          <cell r="F3304">
            <v>0</v>
          </cell>
          <cell r="G3304">
            <v>0</v>
          </cell>
        </row>
        <row r="3305">
          <cell r="A3305">
            <v>0</v>
          </cell>
          <cell r="B3305" t="str">
            <v>Consultor</v>
          </cell>
          <cell r="C3305">
            <v>0</v>
          </cell>
          <cell r="D3305">
            <v>0</v>
          </cell>
          <cell r="E3305">
            <v>0</v>
          </cell>
          <cell r="F3305">
            <v>0</v>
          </cell>
          <cell r="G3305">
            <v>0</v>
          </cell>
        </row>
        <row r="3306">
          <cell r="A3306">
            <v>0</v>
          </cell>
          <cell r="B3306" t="str">
            <v>M.P. 05202-260189 ANT</v>
          </cell>
          <cell r="C3306" t="str">
            <v>ITEM  - PÁGINA 2</v>
          </cell>
          <cell r="D3306">
            <v>0</v>
          </cell>
          <cell r="E3306">
            <v>0</v>
          </cell>
          <cell r="F3306">
            <v>0</v>
          </cell>
          <cell r="G3306">
            <v>0</v>
          </cell>
          <cell r="H3306">
            <v>0</v>
          </cell>
        </row>
        <row r="3307">
          <cell r="A3307" t="str">
            <v>DEPARTAMENTO DE ANTIOQUIA</v>
          </cell>
          <cell r="B3307">
            <v>0</v>
          </cell>
          <cell r="C3307">
            <v>0</v>
          </cell>
          <cell r="D3307">
            <v>0</v>
          </cell>
          <cell r="E3307">
            <v>0</v>
          </cell>
          <cell r="F3307">
            <v>0</v>
          </cell>
          <cell r="G3307">
            <v>0</v>
          </cell>
          <cell r="H3307">
            <v>0</v>
          </cell>
        </row>
        <row r="3308">
          <cell r="A3308" t="str">
            <v>MUNICIPIO DE SAN VICENTE FERRER</v>
          </cell>
          <cell r="B3308">
            <v>0</v>
          </cell>
          <cell r="C3308">
            <v>0</v>
          </cell>
          <cell r="D3308">
            <v>0</v>
          </cell>
          <cell r="E3308">
            <v>0</v>
          </cell>
          <cell r="F3308">
            <v>0</v>
          </cell>
          <cell r="G3308">
            <v>0</v>
          </cell>
          <cell r="H3308">
            <v>0</v>
          </cell>
        </row>
        <row r="3309">
          <cell r="A3309" t="str">
            <v>PROYECTO:  INTERVENCION DE CALLEJONES EN LA ZONA URBANA DEL MUNICIPIO SAN VICENTE FERRER_CALLEJÓN 01-COCIACA</v>
          </cell>
          <cell r="B3309">
            <v>0</v>
          </cell>
          <cell r="C3309">
            <v>0</v>
          </cell>
          <cell r="D3309">
            <v>0</v>
          </cell>
          <cell r="E3309">
            <v>0</v>
          </cell>
          <cell r="F3309">
            <v>0</v>
          </cell>
          <cell r="G3309">
            <v>0</v>
          </cell>
          <cell r="H3309">
            <v>0</v>
          </cell>
        </row>
        <row r="3310">
          <cell r="A3310">
            <v>0</v>
          </cell>
          <cell r="C3310">
            <v>0</v>
          </cell>
          <cell r="D3310">
            <v>0</v>
          </cell>
          <cell r="E3310">
            <v>0</v>
          </cell>
          <cell r="F3310">
            <v>0</v>
          </cell>
          <cell r="G3310">
            <v>0</v>
          </cell>
          <cell r="H3310">
            <v>0</v>
          </cell>
        </row>
        <row r="3311">
          <cell r="A3311" t="str">
            <v>MEMORIAS DE OBRA</v>
          </cell>
          <cell r="B3311">
            <v>0</v>
          </cell>
          <cell r="C3311">
            <v>0</v>
          </cell>
          <cell r="D3311">
            <v>0</v>
          </cell>
          <cell r="E3311">
            <v>0</v>
          </cell>
          <cell r="F3311">
            <v>0</v>
          </cell>
          <cell r="G3311">
            <v>0</v>
          </cell>
          <cell r="H3311">
            <v>0</v>
          </cell>
        </row>
        <row r="3313">
          <cell r="A3313" t="str">
            <v>ITEM</v>
          </cell>
          <cell r="B3313" t="str">
            <v>DESCRIPCIÓN</v>
          </cell>
          <cell r="C3313">
            <v>0</v>
          </cell>
          <cell r="D3313">
            <v>0</v>
          </cell>
          <cell r="E3313">
            <v>0</v>
          </cell>
          <cell r="F3313">
            <v>0</v>
          </cell>
          <cell r="G3313" t="str">
            <v>UNIDAD</v>
          </cell>
          <cell r="H3313" t="str">
            <v>CANTIDAD</v>
          </cell>
        </row>
        <row r="3314">
          <cell r="A3314">
            <v>0</v>
          </cell>
          <cell r="B3314"/>
          <cell r="C3314">
            <v>0</v>
          </cell>
          <cell r="D3314">
            <v>0</v>
          </cell>
          <cell r="E3314">
            <v>0</v>
          </cell>
          <cell r="F3314">
            <v>0</v>
          </cell>
          <cell r="G3314"/>
          <cell r="H3314"/>
        </row>
        <row r="3315">
          <cell r="A3315">
            <v>0</v>
          </cell>
          <cell r="B3315">
            <v>0</v>
          </cell>
          <cell r="C3315">
            <v>0</v>
          </cell>
          <cell r="D3315">
            <v>0</v>
          </cell>
          <cell r="E3315">
            <v>0</v>
          </cell>
          <cell r="F3315">
            <v>0</v>
          </cell>
          <cell r="G3315">
            <v>0</v>
          </cell>
        </row>
        <row r="3316">
          <cell r="A3316" t="str">
            <v>DETALLE</v>
          </cell>
          <cell r="B3316">
            <v>0</v>
          </cell>
          <cell r="C3316" t="str">
            <v>FACTOR</v>
          </cell>
          <cell r="D3316" t="str">
            <v>CANTIDAD</v>
          </cell>
          <cell r="E3316" t="str">
            <v>A (ML)</v>
          </cell>
          <cell r="F3316" t="str">
            <v>B (M2)</v>
          </cell>
          <cell r="G3316" t="str">
            <v>C (M3)</v>
          </cell>
          <cell r="H3316" t="str">
            <v>TOTAL</v>
          </cell>
        </row>
        <row r="3317">
          <cell r="A3317">
            <v>0</v>
          </cell>
          <cell r="B3317">
            <v>0</v>
          </cell>
          <cell r="C3317">
            <v>0</v>
          </cell>
          <cell r="D3317">
            <v>0</v>
          </cell>
          <cell r="E3317">
            <v>0</v>
          </cell>
          <cell r="F3317">
            <v>0</v>
          </cell>
          <cell r="G3317">
            <v>0</v>
          </cell>
          <cell r="H3317"/>
        </row>
        <row r="3318">
          <cell r="A3318">
            <v>0</v>
          </cell>
          <cell r="B3318">
            <v>0</v>
          </cell>
          <cell r="C3318">
            <v>0</v>
          </cell>
          <cell r="D3318">
            <v>0</v>
          </cell>
          <cell r="E3318">
            <v>0</v>
          </cell>
          <cell r="F3318">
            <v>0</v>
          </cell>
          <cell r="G3318">
            <v>0</v>
          </cell>
          <cell r="H3318"/>
        </row>
        <row r="3319">
          <cell r="A3319">
            <v>0</v>
          </cell>
          <cell r="B3319">
            <v>0</v>
          </cell>
          <cell r="C3319">
            <v>0</v>
          </cell>
          <cell r="D3319">
            <v>0</v>
          </cell>
          <cell r="E3319">
            <v>0</v>
          </cell>
          <cell r="F3319">
            <v>0</v>
          </cell>
          <cell r="G3319">
            <v>0</v>
          </cell>
          <cell r="H3319"/>
        </row>
        <row r="3320">
          <cell r="A3320">
            <v>0</v>
          </cell>
          <cell r="B3320">
            <v>0</v>
          </cell>
          <cell r="C3320">
            <v>0</v>
          </cell>
          <cell r="D3320">
            <v>0</v>
          </cell>
          <cell r="E3320">
            <v>0</v>
          </cell>
          <cell r="F3320">
            <v>0</v>
          </cell>
          <cell r="G3320">
            <v>0</v>
          </cell>
          <cell r="H3320"/>
        </row>
        <row r="3321">
          <cell r="A3321">
            <v>0</v>
          </cell>
          <cell r="B3321">
            <v>0</v>
          </cell>
          <cell r="C3321">
            <v>0</v>
          </cell>
          <cell r="D3321">
            <v>0</v>
          </cell>
          <cell r="E3321">
            <v>0</v>
          </cell>
          <cell r="F3321">
            <v>0</v>
          </cell>
          <cell r="G3321">
            <v>0</v>
          </cell>
          <cell r="H3321"/>
        </row>
        <row r="3322">
          <cell r="A3322">
            <v>0</v>
          </cell>
          <cell r="B3322">
            <v>0</v>
          </cell>
          <cell r="C3322">
            <v>0</v>
          </cell>
          <cell r="D3322">
            <v>0</v>
          </cell>
          <cell r="E3322">
            <v>0</v>
          </cell>
          <cell r="F3322">
            <v>0</v>
          </cell>
          <cell r="G3322">
            <v>0</v>
          </cell>
          <cell r="H3322"/>
        </row>
        <row r="3323">
          <cell r="A3323">
            <v>0</v>
          </cell>
          <cell r="B3323">
            <v>0</v>
          </cell>
          <cell r="C3323">
            <v>0</v>
          </cell>
          <cell r="D3323">
            <v>0</v>
          </cell>
          <cell r="E3323">
            <v>0</v>
          </cell>
          <cell r="F3323">
            <v>0</v>
          </cell>
          <cell r="G3323">
            <v>0</v>
          </cell>
          <cell r="H3323"/>
        </row>
        <row r="3324">
          <cell r="A3324">
            <v>0</v>
          </cell>
          <cell r="B3324">
            <v>0</v>
          </cell>
          <cell r="C3324">
            <v>0</v>
          </cell>
          <cell r="D3324">
            <v>0</v>
          </cell>
          <cell r="E3324">
            <v>0</v>
          </cell>
          <cell r="F3324">
            <v>0</v>
          </cell>
          <cell r="G3324">
            <v>0</v>
          </cell>
          <cell r="H3324"/>
        </row>
        <row r="3325">
          <cell r="A3325">
            <v>0</v>
          </cell>
          <cell r="B3325">
            <v>0</v>
          </cell>
          <cell r="C3325">
            <v>0</v>
          </cell>
          <cell r="D3325">
            <v>0</v>
          </cell>
          <cell r="E3325">
            <v>0</v>
          </cell>
          <cell r="F3325">
            <v>0</v>
          </cell>
          <cell r="G3325">
            <v>0</v>
          </cell>
          <cell r="H3325"/>
        </row>
        <row r="3326">
          <cell r="A3326">
            <v>0</v>
          </cell>
          <cell r="B3326">
            <v>0</v>
          </cell>
          <cell r="C3326">
            <v>0</v>
          </cell>
          <cell r="D3326">
            <v>0</v>
          </cell>
          <cell r="E3326">
            <v>0</v>
          </cell>
          <cell r="F3326">
            <v>0</v>
          </cell>
          <cell r="G3326">
            <v>0</v>
          </cell>
          <cell r="H3326"/>
        </row>
        <row r="3327">
          <cell r="A3327">
            <v>0</v>
          </cell>
          <cell r="B3327">
            <v>0</v>
          </cell>
          <cell r="C3327">
            <v>0</v>
          </cell>
          <cell r="D3327">
            <v>0</v>
          </cell>
          <cell r="E3327">
            <v>0</v>
          </cell>
          <cell r="F3327">
            <v>0</v>
          </cell>
          <cell r="G3327">
            <v>0</v>
          </cell>
          <cell r="H3327"/>
        </row>
        <row r="3328">
          <cell r="A3328">
            <v>0</v>
          </cell>
          <cell r="B3328">
            <v>0</v>
          </cell>
          <cell r="C3328">
            <v>0</v>
          </cell>
          <cell r="D3328">
            <v>0</v>
          </cell>
          <cell r="E3328">
            <v>0</v>
          </cell>
          <cell r="F3328">
            <v>0</v>
          </cell>
          <cell r="G3328">
            <v>0</v>
          </cell>
          <cell r="H3328"/>
        </row>
        <row r="3329">
          <cell r="A3329">
            <v>0</v>
          </cell>
          <cell r="B3329">
            <v>0</v>
          </cell>
          <cell r="C3329">
            <v>0</v>
          </cell>
          <cell r="D3329">
            <v>0</v>
          </cell>
          <cell r="E3329">
            <v>0</v>
          </cell>
          <cell r="F3329">
            <v>0</v>
          </cell>
          <cell r="G3329">
            <v>0</v>
          </cell>
          <cell r="H3329"/>
        </row>
        <row r="3330">
          <cell r="A3330">
            <v>0</v>
          </cell>
          <cell r="B3330">
            <v>0</v>
          </cell>
          <cell r="C3330">
            <v>0</v>
          </cell>
          <cell r="D3330">
            <v>0</v>
          </cell>
          <cell r="E3330">
            <v>0</v>
          </cell>
          <cell r="F3330">
            <v>0</v>
          </cell>
          <cell r="G3330">
            <v>0</v>
          </cell>
          <cell r="H3330"/>
        </row>
        <row r="3331">
          <cell r="A3331">
            <v>0</v>
          </cell>
          <cell r="B3331">
            <v>0</v>
          </cell>
          <cell r="C3331">
            <v>0</v>
          </cell>
          <cell r="D3331">
            <v>0</v>
          </cell>
          <cell r="E3331">
            <v>0</v>
          </cell>
          <cell r="F3331">
            <v>0</v>
          </cell>
          <cell r="G3331">
            <v>0</v>
          </cell>
          <cell r="H3331"/>
        </row>
        <row r="3332">
          <cell r="A3332">
            <v>0</v>
          </cell>
          <cell r="B3332">
            <v>0</v>
          </cell>
          <cell r="C3332">
            <v>0</v>
          </cell>
          <cell r="D3332">
            <v>0</v>
          </cell>
          <cell r="E3332">
            <v>0</v>
          </cell>
          <cell r="F3332">
            <v>0</v>
          </cell>
          <cell r="G3332">
            <v>0</v>
          </cell>
          <cell r="H3332"/>
        </row>
        <row r="3333">
          <cell r="A3333">
            <v>0</v>
          </cell>
          <cell r="B3333">
            <v>0</v>
          </cell>
          <cell r="C3333">
            <v>0</v>
          </cell>
          <cell r="D3333">
            <v>0</v>
          </cell>
          <cell r="E3333">
            <v>0</v>
          </cell>
          <cell r="F3333">
            <v>0</v>
          </cell>
          <cell r="G3333">
            <v>0</v>
          </cell>
          <cell r="H3333"/>
        </row>
        <row r="3334">
          <cell r="A3334">
            <v>0</v>
          </cell>
          <cell r="B3334">
            <v>0</v>
          </cell>
          <cell r="C3334">
            <v>0</v>
          </cell>
          <cell r="D3334">
            <v>0</v>
          </cell>
          <cell r="E3334">
            <v>0</v>
          </cell>
          <cell r="F3334">
            <v>0</v>
          </cell>
          <cell r="G3334">
            <v>0</v>
          </cell>
          <cell r="H3334"/>
        </row>
        <row r="3335">
          <cell r="A3335">
            <v>0</v>
          </cell>
          <cell r="B3335">
            <v>0</v>
          </cell>
          <cell r="C3335">
            <v>0</v>
          </cell>
          <cell r="D3335">
            <v>0</v>
          </cell>
          <cell r="E3335">
            <v>0</v>
          </cell>
          <cell r="F3335">
            <v>0</v>
          </cell>
          <cell r="G3335">
            <v>0</v>
          </cell>
          <cell r="H3335"/>
        </row>
        <row r="3336">
          <cell r="A3336">
            <v>0</v>
          </cell>
          <cell r="B3336">
            <v>0</v>
          </cell>
          <cell r="C3336">
            <v>0</v>
          </cell>
          <cell r="D3336">
            <v>0</v>
          </cell>
          <cell r="E3336">
            <v>0</v>
          </cell>
          <cell r="F3336">
            <v>0</v>
          </cell>
          <cell r="G3336">
            <v>0</v>
          </cell>
          <cell r="H3336"/>
        </row>
        <row r="3337">
          <cell r="A3337">
            <v>0</v>
          </cell>
          <cell r="B3337">
            <v>0</v>
          </cell>
          <cell r="C3337">
            <v>0</v>
          </cell>
          <cell r="D3337">
            <v>0</v>
          </cell>
          <cell r="E3337">
            <v>0</v>
          </cell>
          <cell r="F3337">
            <v>0</v>
          </cell>
          <cell r="G3337">
            <v>0</v>
          </cell>
          <cell r="H3337"/>
        </row>
        <row r="3338">
          <cell r="A3338">
            <v>0</v>
          </cell>
          <cell r="B3338">
            <v>0</v>
          </cell>
          <cell r="C3338">
            <v>0</v>
          </cell>
          <cell r="D3338">
            <v>0</v>
          </cell>
          <cell r="E3338">
            <v>0</v>
          </cell>
          <cell r="F3338">
            <v>0</v>
          </cell>
          <cell r="G3338">
            <v>0</v>
          </cell>
          <cell r="H3338"/>
        </row>
        <row r="3339">
          <cell r="A3339">
            <v>0</v>
          </cell>
          <cell r="B3339">
            <v>0</v>
          </cell>
          <cell r="C3339">
            <v>0</v>
          </cell>
          <cell r="D3339">
            <v>0</v>
          </cell>
          <cell r="E3339">
            <v>0</v>
          </cell>
          <cell r="F3339">
            <v>0</v>
          </cell>
          <cell r="G3339">
            <v>0</v>
          </cell>
          <cell r="H3339"/>
        </row>
        <row r="3340">
          <cell r="A3340">
            <v>0</v>
          </cell>
          <cell r="B3340">
            <v>0</v>
          </cell>
          <cell r="C3340">
            <v>0</v>
          </cell>
          <cell r="D3340">
            <v>0</v>
          </cell>
          <cell r="E3340">
            <v>0</v>
          </cell>
          <cell r="F3340">
            <v>0</v>
          </cell>
          <cell r="G3340">
            <v>0</v>
          </cell>
          <cell r="H3340"/>
        </row>
        <row r="3341">
          <cell r="A3341">
            <v>0</v>
          </cell>
          <cell r="B3341">
            <v>0</v>
          </cell>
          <cell r="C3341">
            <v>0</v>
          </cell>
          <cell r="D3341">
            <v>0</v>
          </cell>
          <cell r="E3341">
            <v>0</v>
          </cell>
          <cell r="F3341">
            <v>0</v>
          </cell>
          <cell r="G3341">
            <v>0</v>
          </cell>
          <cell r="H3341"/>
        </row>
        <row r="3342">
          <cell r="A3342">
            <v>0</v>
          </cell>
          <cell r="B3342">
            <v>0</v>
          </cell>
          <cell r="C3342">
            <v>0</v>
          </cell>
          <cell r="D3342">
            <v>0</v>
          </cell>
          <cell r="E3342">
            <v>0</v>
          </cell>
          <cell r="F3342">
            <v>0</v>
          </cell>
          <cell r="G3342">
            <v>0</v>
          </cell>
          <cell r="H3342"/>
        </row>
        <row r="3343">
          <cell r="A3343">
            <v>0</v>
          </cell>
          <cell r="B3343">
            <v>0</v>
          </cell>
          <cell r="C3343">
            <v>0</v>
          </cell>
          <cell r="D3343">
            <v>0</v>
          </cell>
          <cell r="E3343">
            <v>0</v>
          </cell>
          <cell r="F3343">
            <v>0</v>
          </cell>
          <cell r="G3343">
            <v>0</v>
          </cell>
          <cell r="H3343"/>
        </row>
        <row r="3344">
          <cell r="A3344">
            <v>0</v>
          </cell>
          <cell r="B3344">
            <v>0</v>
          </cell>
          <cell r="C3344">
            <v>0</v>
          </cell>
          <cell r="D3344">
            <v>0</v>
          </cell>
          <cell r="E3344">
            <v>0</v>
          </cell>
          <cell r="F3344">
            <v>0</v>
          </cell>
          <cell r="G3344">
            <v>0</v>
          </cell>
          <cell r="H3344"/>
        </row>
        <row r="3345">
          <cell r="A3345">
            <v>0</v>
          </cell>
          <cell r="B3345">
            <v>0</v>
          </cell>
          <cell r="C3345">
            <v>0</v>
          </cell>
          <cell r="D3345">
            <v>0</v>
          </cell>
          <cell r="E3345">
            <v>0</v>
          </cell>
          <cell r="F3345">
            <v>0</v>
          </cell>
          <cell r="G3345">
            <v>0</v>
          </cell>
          <cell r="H3345"/>
        </row>
        <row r="3346">
          <cell r="A3346">
            <v>0</v>
          </cell>
          <cell r="B3346">
            <v>0</v>
          </cell>
          <cell r="C3346">
            <v>0</v>
          </cell>
          <cell r="D3346">
            <v>0</v>
          </cell>
          <cell r="E3346">
            <v>0</v>
          </cell>
          <cell r="F3346">
            <v>0</v>
          </cell>
          <cell r="G3346">
            <v>0</v>
          </cell>
          <cell r="H3346"/>
        </row>
        <row r="3347">
          <cell r="A3347">
            <v>0</v>
          </cell>
          <cell r="B3347">
            <v>0</v>
          </cell>
          <cell r="C3347">
            <v>0</v>
          </cell>
          <cell r="D3347">
            <v>0</v>
          </cell>
          <cell r="E3347">
            <v>0</v>
          </cell>
          <cell r="F3347">
            <v>0</v>
          </cell>
          <cell r="G3347">
            <v>0</v>
          </cell>
          <cell r="H3347"/>
        </row>
        <row r="3348">
          <cell r="A3348" t="str">
            <v>ITEM  - PÁGINA 1</v>
          </cell>
          <cell r="B3348">
            <v>0</v>
          </cell>
          <cell r="C3348">
            <v>0</v>
          </cell>
          <cell r="D3348">
            <v>0</v>
          </cell>
          <cell r="E3348">
            <v>0</v>
          </cell>
          <cell r="F3348">
            <v>0</v>
          </cell>
          <cell r="G3348">
            <v>0</v>
          </cell>
          <cell r="H3348">
            <v>0</v>
          </cell>
        </row>
        <row r="3349">
          <cell r="A3349">
            <v>0</v>
          </cell>
          <cell r="B3349">
            <v>0</v>
          </cell>
          <cell r="C3349">
            <v>0</v>
          </cell>
          <cell r="D3349">
            <v>0</v>
          </cell>
          <cell r="E3349">
            <v>0</v>
          </cell>
          <cell r="F3349">
            <v>0</v>
          </cell>
          <cell r="G3349">
            <v>0</v>
          </cell>
          <cell r="H3349"/>
        </row>
        <row r="3350">
          <cell r="A3350">
            <v>0</v>
          </cell>
          <cell r="B3350">
            <v>0</v>
          </cell>
          <cell r="C3350">
            <v>0</v>
          </cell>
          <cell r="D3350">
            <v>0</v>
          </cell>
          <cell r="E3350">
            <v>0</v>
          </cell>
          <cell r="F3350">
            <v>0</v>
          </cell>
          <cell r="G3350">
            <v>0</v>
          </cell>
          <cell r="H3350"/>
        </row>
        <row r="3351">
          <cell r="A3351">
            <v>0</v>
          </cell>
          <cell r="B3351">
            <v>0</v>
          </cell>
          <cell r="C3351">
            <v>0</v>
          </cell>
          <cell r="D3351">
            <v>0</v>
          </cell>
          <cell r="E3351">
            <v>0</v>
          </cell>
          <cell r="F3351">
            <v>0</v>
          </cell>
          <cell r="G3351">
            <v>0</v>
          </cell>
          <cell r="H3351"/>
        </row>
        <row r="3352">
          <cell r="A3352">
            <v>0</v>
          </cell>
          <cell r="B3352">
            <v>0</v>
          </cell>
          <cell r="C3352">
            <v>0</v>
          </cell>
          <cell r="D3352">
            <v>0</v>
          </cell>
          <cell r="E3352">
            <v>0</v>
          </cell>
          <cell r="F3352">
            <v>0</v>
          </cell>
          <cell r="G3352">
            <v>0</v>
          </cell>
          <cell r="H3352"/>
        </row>
        <row r="3353">
          <cell r="A3353">
            <v>0</v>
          </cell>
          <cell r="B3353">
            <v>0</v>
          </cell>
          <cell r="C3353">
            <v>0</v>
          </cell>
          <cell r="D3353">
            <v>0</v>
          </cell>
          <cell r="E3353">
            <v>0</v>
          </cell>
          <cell r="F3353">
            <v>0</v>
          </cell>
          <cell r="G3353">
            <v>0</v>
          </cell>
          <cell r="H3353"/>
        </row>
        <row r="3354">
          <cell r="A3354">
            <v>0</v>
          </cell>
          <cell r="B3354">
            <v>0</v>
          </cell>
          <cell r="C3354">
            <v>0</v>
          </cell>
          <cell r="D3354">
            <v>0</v>
          </cell>
          <cell r="E3354">
            <v>0</v>
          </cell>
          <cell r="F3354">
            <v>0</v>
          </cell>
          <cell r="G3354">
            <v>0</v>
          </cell>
          <cell r="H3354"/>
        </row>
        <row r="3355">
          <cell r="A3355">
            <v>0</v>
          </cell>
          <cell r="B3355">
            <v>0</v>
          </cell>
          <cell r="C3355">
            <v>0</v>
          </cell>
          <cell r="D3355">
            <v>0</v>
          </cell>
          <cell r="E3355">
            <v>0</v>
          </cell>
          <cell r="F3355">
            <v>0</v>
          </cell>
          <cell r="G3355">
            <v>0</v>
          </cell>
          <cell r="H3355"/>
        </row>
        <row r="3356">
          <cell r="A3356">
            <v>0</v>
          </cell>
          <cell r="B3356">
            <v>0</v>
          </cell>
          <cell r="C3356">
            <v>0</v>
          </cell>
          <cell r="D3356">
            <v>0</v>
          </cell>
          <cell r="E3356">
            <v>0</v>
          </cell>
          <cell r="F3356">
            <v>0</v>
          </cell>
          <cell r="G3356">
            <v>0</v>
          </cell>
          <cell r="H3356"/>
        </row>
        <row r="3357">
          <cell r="A3357">
            <v>0</v>
          </cell>
          <cell r="B3357">
            <v>0</v>
          </cell>
          <cell r="C3357">
            <v>0</v>
          </cell>
          <cell r="D3357">
            <v>0</v>
          </cell>
          <cell r="E3357">
            <v>0</v>
          </cell>
          <cell r="F3357">
            <v>0</v>
          </cell>
          <cell r="G3357">
            <v>0</v>
          </cell>
          <cell r="H3357"/>
        </row>
        <row r="3358">
          <cell r="A3358">
            <v>0</v>
          </cell>
          <cell r="B3358">
            <v>0</v>
          </cell>
          <cell r="C3358">
            <v>0</v>
          </cell>
          <cell r="D3358">
            <v>0</v>
          </cell>
          <cell r="E3358">
            <v>0</v>
          </cell>
          <cell r="F3358">
            <v>0</v>
          </cell>
          <cell r="G3358">
            <v>0</v>
          </cell>
          <cell r="H3358"/>
        </row>
        <row r="3359">
          <cell r="A3359">
            <v>0</v>
          </cell>
          <cell r="B3359">
            <v>0</v>
          </cell>
          <cell r="C3359">
            <v>0</v>
          </cell>
          <cell r="D3359">
            <v>0</v>
          </cell>
          <cell r="E3359">
            <v>0</v>
          </cell>
          <cell r="F3359">
            <v>0</v>
          </cell>
          <cell r="G3359">
            <v>0</v>
          </cell>
          <cell r="H3359"/>
        </row>
        <row r="3360">
          <cell r="A3360">
            <v>0</v>
          </cell>
          <cell r="B3360">
            <v>0</v>
          </cell>
          <cell r="C3360">
            <v>0</v>
          </cell>
          <cell r="D3360">
            <v>0</v>
          </cell>
          <cell r="E3360">
            <v>0</v>
          </cell>
          <cell r="F3360">
            <v>0</v>
          </cell>
          <cell r="G3360">
            <v>0</v>
          </cell>
          <cell r="H3360"/>
        </row>
        <row r="3361">
          <cell r="A3361">
            <v>0</v>
          </cell>
          <cell r="B3361">
            <v>0</v>
          </cell>
          <cell r="C3361">
            <v>0</v>
          </cell>
          <cell r="D3361">
            <v>0</v>
          </cell>
          <cell r="E3361">
            <v>0</v>
          </cell>
          <cell r="F3361">
            <v>0</v>
          </cell>
          <cell r="G3361">
            <v>0</v>
          </cell>
          <cell r="H3361"/>
        </row>
        <row r="3362">
          <cell r="A3362">
            <v>0</v>
          </cell>
          <cell r="B3362">
            <v>0</v>
          </cell>
          <cell r="C3362">
            <v>0</v>
          </cell>
          <cell r="D3362">
            <v>0</v>
          </cell>
          <cell r="E3362">
            <v>0</v>
          </cell>
          <cell r="F3362">
            <v>0</v>
          </cell>
          <cell r="G3362">
            <v>0</v>
          </cell>
          <cell r="H3362"/>
        </row>
        <row r="3363">
          <cell r="A3363">
            <v>0</v>
          </cell>
          <cell r="B3363">
            <v>0</v>
          </cell>
          <cell r="C3363">
            <v>0</v>
          </cell>
          <cell r="D3363">
            <v>0</v>
          </cell>
          <cell r="E3363">
            <v>0</v>
          </cell>
          <cell r="F3363">
            <v>0</v>
          </cell>
          <cell r="G3363">
            <v>0</v>
          </cell>
          <cell r="H3363"/>
        </row>
        <row r="3364">
          <cell r="A3364">
            <v>0</v>
          </cell>
          <cell r="B3364">
            <v>0</v>
          </cell>
          <cell r="C3364">
            <v>0</v>
          </cell>
          <cell r="D3364">
            <v>0</v>
          </cell>
          <cell r="E3364">
            <v>0</v>
          </cell>
          <cell r="F3364">
            <v>0</v>
          </cell>
          <cell r="G3364">
            <v>0</v>
          </cell>
          <cell r="H3364"/>
        </row>
        <row r="3365">
          <cell r="A3365">
            <v>0</v>
          </cell>
          <cell r="B3365">
            <v>0</v>
          </cell>
          <cell r="C3365">
            <v>0</v>
          </cell>
          <cell r="D3365">
            <v>0</v>
          </cell>
          <cell r="E3365">
            <v>0</v>
          </cell>
          <cell r="F3365">
            <v>0</v>
          </cell>
          <cell r="G3365">
            <v>0</v>
          </cell>
          <cell r="H3365"/>
        </row>
        <row r="3366">
          <cell r="A3366" t="str">
            <v xml:space="preserve">TOTAL CANTIDAD ITEM </v>
          </cell>
          <cell r="B3366">
            <v>0</v>
          </cell>
          <cell r="C3366">
            <v>0</v>
          </cell>
          <cell r="D3366">
            <v>0</v>
          </cell>
          <cell r="E3366">
            <v>0</v>
          </cell>
          <cell r="F3366">
            <v>0</v>
          </cell>
          <cell r="G3366">
            <v>0</v>
          </cell>
          <cell r="H3366"/>
        </row>
        <row r="3367">
          <cell r="A3367" t="str">
            <v>INSERTE PLANO, GRÁFICO O ESQUEMA AQUÍ</v>
          </cell>
          <cell r="B3367">
            <v>0</v>
          </cell>
          <cell r="C3367">
            <v>0</v>
          </cell>
          <cell r="D3367">
            <v>0</v>
          </cell>
          <cell r="E3367">
            <v>0</v>
          </cell>
          <cell r="F3367">
            <v>0</v>
          </cell>
          <cell r="G3367">
            <v>0</v>
          </cell>
          <cell r="H3367">
            <v>0</v>
          </cell>
        </row>
        <row r="3368">
          <cell r="A3368">
            <v>0</v>
          </cell>
          <cell r="B3368">
            <v>0</v>
          </cell>
          <cell r="C3368">
            <v>0</v>
          </cell>
          <cell r="D3368">
            <v>0</v>
          </cell>
          <cell r="E3368">
            <v>0</v>
          </cell>
          <cell r="F3368">
            <v>0</v>
          </cell>
          <cell r="G3368">
            <v>0</v>
          </cell>
          <cell r="H3368">
            <v>0</v>
          </cell>
        </row>
        <row r="3369">
          <cell r="A3369">
            <v>0</v>
          </cell>
          <cell r="B3369">
            <v>0</v>
          </cell>
          <cell r="C3369">
            <v>0</v>
          </cell>
          <cell r="D3369">
            <v>0</v>
          </cell>
          <cell r="E3369">
            <v>0</v>
          </cell>
          <cell r="F3369">
            <v>0</v>
          </cell>
          <cell r="G3369">
            <v>0</v>
          </cell>
          <cell r="H3369">
            <v>0</v>
          </cell>
        </row>
        <row r="3370">
          <cell r="A3370">
            <v>0</v>
          </cell>
          <cell r="B3370">
            <v>0</v>
          </cell>
          <cell r="C3370">
            <v>0</v>
          </cell>
          <cell r="D3370">
            <v>0</v>
          </cell>
          <cell r="E3370">
            <v>0</v>
          </cell>
          <cell r="F3370">
            <v>0</v>
          </cell>
          <cell r="G3370">
            <v>0</v>
          </cell>
          <cell r="H3370">
            <v>0</v>
          </cell>
        </row>
        <row r="3371">
          <cell r="A3371">
            <v>0</v>
          </cell>
          <cell r="B3371">
            <v>0</v>
          </cell>
          <cell r="C3371">
            <v>0</v>
          </cell>
          <cell r="D3371">
            <v>0</v>
          </cell>
          <cell r="E3371">
            <v>0</v>
          </cell>
          <cell r="F3371">
            <v>0</v>
          </cell>
          <cell r="G3371">
            <v>0</v>
          </cell>
          <cell r="H3371">
            <v>0</v>
          </cell>
        </row>
        <row r="3372">
          <cell r="A3372">
            <v>0</v>
          </cell>
          <cell r="B3372">
            <v>0</v>
          </cell>
          <cell r="C3372">
            <v>0</v>
          </cell>
          <cell r="D3372">
            <v>0</v>
          </cell>
          <cell r="E3372">
            <v>0</v>
          </cell>
          <cell r="F3372">
            <v>0</v>
          </cell>
          <cell r="G3372">
            <v>0</v>
          </cell>
          <cell r="H3372">
            <v>0</v>
          </cell>
        </row>
        <row r="3373">
          <cell r="A3373">
            <v>0</v>
          </cell>
          <cell r="B3373">
            <v>0</v>
          </cell>
          <cell r="C3373">
            <v>0</v>
          </cell>
          <cell r="D3373">
            <v>0</v>
          </cell>
          <cell r="E3373">
            <v>0</v>
          </cell>
          <cell r="F3373">
            <v>0</v>
          </cell>
          <cell r="G3373">
            <v>0</v>
          </cell>
          <cell r="H3373">
            <v>0</v>
          </cell>
        </row>
        <row r="3374">
          <cell r="A3374">
            <v>0</v>
          </cell>
          <cell r="B3374">
            <v>0</v>
          </cell>
          <cell r="C3374">
            <v>0</v>
          </cell>
          <cell r="D3374">
            <v>0</v>
          </cell>
          <cell r="E3374">
            <v>0</v>
          </cell>
          <cell r="F3374">
            <v>0</v>
          </cell>
          <cell r="G3374">
            <v>0</v>
          </cell>
          <cell r="H3374">
            <v>0</v>
          </cell>
        </row>
        <row r="3375">
          <cell r="A3375">
            <v>0</v>
          </cell>
          <cell r="B3375">
            <v>0</v>
          </cell>
          <cell r="C3375">
            <v>0</v>
          </cell>
          <cell r="D3375">
            <v>0</v>
          </cell>
          <cell r="E3375">
            <v>0</v>
          </cell>
          <cell r="F3375">
            <v>0</v>
          </cell>
          <cell r="G3375">
            <v>0</v>
          </cell>
          <cell r="H3375">
            <v>0</v>
          </cell>
        </row>
        <row r="3376">
          <cell r="A3376">
            <v>0</v>
          </cell>
          <cell r="B3376">
            <v>0</v>
          </cell>
          <cell r="C3376">
            <v>0</v>
          </cell>
          <cell r="D3376">
            <v>0</v>
          </cell>
          <cell r="E3376">
            <v>0</v>
          </cell>
          <cell r="F3376">
            <v>0</v>
          </cell>
          <cell r="G3376">
            <v>0</v>
          </cell>
          <cell r="H3376">
            <v>0</v>
          </cell>
        </row>
        <row r="3377">
          <cell r="A3377">
            <v>0</v>
          </cell>
          <cell r="B3377">
            <v>0</v>
          </cell>
          <cell r="C3377">
            <v>0</v>
          </cell>
          <cell r="D3377">
            <v>0</v>
          </cell>
          <cell r="E3377">
            <v>0</v>
          </cell>
          <cell r="F3377">
            <v>0</v>
          </cell>
          <cell r="G3377">
            <v>0</v>
          </cell>
          <cell r="H3377">
            <v>0</v>
          </cell>
        </row>
        <row r="3378">
          <cell r="A3378">
            <v>0</v>
          </cell>
          <cell r="B3378">
            <v>0</v>
          </cell>
          <cell r="C3378">
            <v>0</v>
          </cell>
          <cell r="D3378">
            <v>0</v>
          </cell>
          <cell r="E3378">
            <v>0</v>
          </cell>
          <cell r="F3378">
            <v>0</v>
          </cell>
          <cell r="G3378">
            <v>0</v>
          </cell>
          <cell r="H3378">
            <v>0</v>
          </cell>
        </row>
        <row r="3379">
          <cell r="A3379">
            <v>0</v>
          </cell>
          <cell r="B3379">
            <v>0</v>
          </cell>
          <cell r="C3379">
            <v>0</v>
          </cell>
          <cell r="D3379">
            <v>0</v>
          </cell>
          <cell r="E3379">
            <v>0</v>
          </cell>
          <cell r="F3379">
            <v>0</v>
          </cell>
          <cell r="G3379">
            <v>0</v>
          </cell>
          <cell r="H3379">
            <v>0</v>
          </cell>
        </row>
        <row r="3380">
          <cell r="A3380">
            <v>0</v>
          </cell>
          <cell r="B3380">
            <v>0</v>
          </cell>
          <cell r="C3380">
            <v>0</v>
          </cell>
          <cell r="D3380">
            <v>0</v>
          </cell>
          <cell r="E3380">
            <v>0</v>
          </cell>
          <cell r="F3380">
            <v>0</v>
          </cell>
          <cell r="G3380">
            <v>0</v>
          </cell>
          <cell r="H3380">
            <v>0</v>
          </cell>
        </row>
        <row r="3381">
          <cell r="A3381">
            <v>0</v>
          </cell>
          <cell r="B3381">
            <v>0</v>
          </cell>
          <cell r="C3381">
            <v>0</v>
          </cell>
          <cell r="D3381">
            <v>0</v>
          </cell>
          <cell r="E3381">
            <v>0</v>
          </cell>
          <cell r="F3381">
            <v>0</v>
          </cell>
          <cell r="G3381">
            <v>0</v>
          </cell>
          <cell r="H3381">
            <v>0</v>
          </cell>
        </row>
        <row r="3382">
          <cell r="A3382">
            <v>0</v>
          </cell>
          <cell r="B3382">
            <v>0</v>
          </cell>
          <cell r="C3382">
            <v>0</v>
          </cell>
          <cell r="D3382">
            <v>0</v>
          </cell>
          <cell r="E3382">
            <v>0</v>
          </cell>
          <cell r="F3382">
            <v>0</v>
          </cell>
          <cell r="G3382">
            <v>0</v>
          </cell>
          <cell r="H3382">
            <v>0</v>
          </cell>
        </row>
        <row r="3383">
          <cell r="A3383">
            <v>0</v>
          </cell>
          <cell r="B3383">
            <v>0</v>
          </cell>
          <cell r="C3383">
            <v>0</v>
          </cell>
          <cell r="D3383">
            <v>0</v>
          </cell>
          <cell r="E3383">
            <v>0</v>
          </cell>
          <cell r="F3383">
            <v>0</v>
          </cell>
          <cell r="G3383">
            <v>0</v>
          </cell>
          <cell r="H3383">
            <v>0</v>
          </cell>
        </row>
        <row r="3384">
          <cell r="A3384">
            <v>0</v>
          </cell>
          <cell r="B3384">
            <v>0</v>
          </cell>
          <cell r="C3384">
            <v>0</v>
          </cell>
          <cell r="D3384">
            <v>0</v>
          </cell>
          <cell r="E3384">
            <v>0</v>
          </cell>
          <cell r="F3384">
            <v>0</v>
          </cell>
          <cell r="G3384">
            <v>0</v>
          </cell>
          <cell r="H3384">
            <v>0</v>
          </cell>
        </row>
        <row r="3385">
          <cell r="A3385">
            <v>0</v>
          </cell>
          <cell r="B3385">
            <v>0</v>
          </cell>
          <cell r="C3385">
            <v>0</v>
          </cell>
          <cell r="D3385">
            <v>0</v>
          </cell>
          <cell r="E3385">
            <v>0</v>
          </cell>
          <cell r="F3385">
            <v>0</v>
          </cell>
          <cell r="G3385">
            <v>0</v>
          </cell>
          <cell r="H3385">
            <v>0</v>
          </cell>
        </row>
        <row r="3386">
          <cell r="A3386">
            <v>0</v>
          </cell>
          <cell r="B3386">
            <v>0</v>
          </cell>
          <cell r="C3386">
            <v>0</v>
          </cell>
          <cell r="D3386">
            <v>0</v>
          </cell>
          <cell r="E3386">
            <v>0</v>
          </cell>
          <cell r="F3386">
            <v>0</v>
          </cell>
          <cell r="G3386">
            <v>0</v>
          </cell>
          <cell r="H3386">
            <v>0</v>
          </cell>
        </row>
        <row r="3387">
          <cell r="A3387">
            <v>0</v>
          </cell>
          <cell r="C3387">
            <v>0</v>
          </cell>
          <cell r="D3387">
            <v>0</v>
          </cell>
          <cell r="E3387">
            <v>0</v>
          </cell>
          <cell r="F3387">
            <v>0</v>
          </cell>
          <cell r="G3387">
            <v>0</v>
          </cell>
        </row>
        <row r="3388">
          <cell r="A3388">
            <v>0</v>
          </cell>
          <cell r="C3388">
            <v>0</v>
          </cell>
          <cell r="D3388">
            <v>0</v>
          </cell>
          <cell r="E3388">
            <v>0</v>
          </cell>
          <cell r="F3388">
            <v>0</v>
          </cell>
          <cell r="G3388">
            <v>0</v>
          </cell>
        </row>
        <row r="3389">
          <cell r="A3389">
            <v>0</v>
          </cell>
          <cell r="B3389">
            <v>0</v>
          </cell>
          <cell r="C3389">
            <v>0</v>
          </cell>
          <cell r="D3389">
            <v>0</v>
          </cell>
          <cell r="E3389">
            <v>0</v>
          </cell>
          <cell r="F3389">
            <v>0</v>
          </cell>
          <cell r="G3389">
            <v>0</v>
          </cell>
        </row>
        <row r="3390">
          <cell r="A3390">
            <v>0</v>
          </cell>
          <cell r="B3390" t="str">
            <v>OVIDIO HURTADO MOSQUERA</v>
          </cell>
          <cell r="C3390">
            <v>0</v>
          </cell>
          <cell r="D3390">
            <v>0</v>
          </cell>
          <cell r="E3390">
            <v>0</v>
          </cell>
          <cell r="F3390">
            <v>0</v>
          </cell>
          <cell r="G3390">
            <v>0</v>
          </cell>
        </row>
        <row r="3391">
          <cell r="A3391">
            <v>0</v>
          </cell>
          <cell r="B3391" t="str">
            <v>Consultor</v>
          </cell>
          <cell r="C3391">
            <v>0</v>
          </cell>
          <cell r="D3391">
            <v>0</v>
          </cell>
          <cell r="E3391">
            <v>0</v>
          </cell>
          <cell r="F3391">
            <v>0</v>
          </cell>
          <cell r="G3391">
            <v>0</v>
          </cell>
        </row>
        <row r="3392">
          <cell r="A3392">
            <v>0</v>
          </cell>
          <cell r="B3392" t="str">
            <v>Consultor</v>
          </cell>
          <cell r="C3392">
            <v>0</v>
          </cell>
          <cell r="D3392">
            <v>0</v>
          </cell>
          <cell r="E3392">
            <v>0</v>
          </cell>
          <cell r="F3392">
            <v>0</v>
          </cell>
          <cell r="G3392">
            <v>0</v>
          </cell>
        </row>
        <row r="3393">
          <cell r="A3393">
            <v>0</v>
          </cell>
          <cell r="B3393" t="str">
            <v>M.P. 05202-260189 ANT</v>
          </cell>
          <cell r="C3393" t="str">
            <v>ITEM  - PÁGINA 2</v>
          </cell>
          <cell r="D3393">
            <v>0</v>
          </cell>
          <cell r="E3393">
            <v>0</v>
          </cell>
          <cell r="F3393">
            <v>0</v>
          </cell>
          <cell r="G3393">
            <v>0</v>
          </cell>
          <cell r="H3393">
            <v>0</v>
          </cell>
        </row>
        <row r="3394">
          <cell r="A3394" t="str">
            <v>DEPARTAMENTO DE ANTIOQUIA</v>
          </cell>
          <cell r="B3394">
            <v>0</v>
          </cell>
          <cell r="C3394">
            <v>0</v>
          </cell>
          <cell r="D3394">
            <v>0</v>
          </cell>
          <cell r="E3394">
            <v>0</v>
          </cell>
          <cell r="F3394">
            <v>0</v>
          </cell>
          <cell r="G3394">
            <v>0</v>
          </cell>
          <cell r="H3394">
            <v>0</v>
          </cell>
        </row>
        <row r="3395">
          <cell r="A3395" t="str">
            <v>MUNICIPIO DE SAN VICENTE FERRER</v>
          </cell>
          <cell r="B3395">
            <v>0</v>
          </cell>
          <cell r="C3395">
            <v>0</v>
          </cell>
          <cell r="D3395">
            <v>0</v>
          </cell>
          <cell r="E3395">
            <v>0</v>
          </cell>
          <cell r="F3395">
            <v>0</v>
          </cell>
          <cell r="G3395">
            <v>0</v>
          </cell>
          <cell r="H3395">
            <v>0</v>
          </cell>
        </row>
        <row r="3396">
          <cell r="A3396" t="str">
            <v>PROYECTO:  INTERVENCION DE CALLEJONES EN LA ZONA URBANA DEL MUNICIPIO SAN VICENTE FERRER_CALLEJÓN 01-COCIACA</v>
          </cell>
          <cell r="B3396">
            <v>0</v>
          </cell>
          <cell r="C3396">
            <v>0</v>
          </cell>
          <cell r="D3396">
            <v>0</v>
          </cell>
          <cell r="E3396">
            <v>0</v>
          </cell>
          <cell r="F3396">
            <v>0</v>
          </cell>
          <cell r="G3396">
            <v>0</v>
          </cell>
          <cell r="H3396">
            <v>0</v>
          </cell>
        </row>
        <row r="3397">
          <cell r="A3397">
            <v>0</v>
          </cell>
          <cell r="C3397">
            <v>0</v>
          </cell>
          <cell r="D3397">
            <v>0</v>
          </cell>
          <cell r="E3397">
            <v>0</v>
          </cell>
          <cell r="F3397">
            <v>0</v>
          </cell>
          <cell r="G3397">
            <v>0</v>
          </cell>
          <cell r="H3397">
            <v>0</v>
          </cell>
        </row>
        <row r="3398">
          <cell r="A3398" t="str">
            <v>MEMORIAS DE OBRA</v>
          </cell>
          <cell r="B3398">
            <v>0</v>
          </cell>
          <cell r="C3398">
            <v>0</v>
          </cell>
          <cell r="D3398">
            <v>0</v>
          </cell>
          <cell r="E3398">
            <v>0</v>
          </cell>
          <cell r="F3398">
            <v>0</v>
          </cell>
          <cell r="G3398">
            <v>0</v>
          </cell>
          <cell r="H3398">
            <v>0</v>
          </cell>
        </row>
        <row r="3400">
          <cell r="A3400" t="str">
            <v>ITEM</v>
          </cell>
          <cell r="B3400" t="str">
            <v>DESCRIPCIÓN</v>
          </cell>
          <cell r="C3400">
            <v>0</v>
          </cell>
          <cell r="D3400">
            <v>0</v>
          </cell>
          <cell r="E3400">
            <v>0</v>
          </cell>
          <cell r="F3400">
            <v>0</v>
          </cell>
          <cell r="G3400" t="str">
            <v>UNIDAD</v>
          </cell>
          <cell r="H3400" t="str">
            <v>CANTIDAD</v>
          </cell>
        </row>
        <row r="3401">
          <cell r="A3401">
            <v>0</v>
          </cell>
          <cell r="B3401"/>
          <cell r="C3401">
            <v>0</v>
          </cell>
          <cell r="D3401">
            <v>0</v>
          </cell>
          <cell r="E3401">
            <v>0</v>
          </cell>
          <cell r="F3401">
            <v>0</v>
          </cell>
          <cell r="G3401"/>
          <cell r="H3401"/>
        </row>
        <row r="3402">
          <cell r="A3402">
            <v>0</v>
          </cell>
          <cell r="B3402">
            <v>0</v>
          </cell>
          <cell r="C3402">
            <v>0</v>
          </cell>
          <cell r="D3402">
            <v>0</v>
          </cell>
          <cell r="E3402">
            <v>0</v>
          </cell>
          <cell r="F3402">
            <v>0</v>
          </cell>
          <cell r="G3402">
            <v>0</v>
          </cell>
        </row>
        <row r="3403">
          <cell r="A3403" t="str">
            <v>DETALLE</v>
          </cell>
          <cell r="B3403">
            <v>0</v>
          </cell>
          <cell r="C3403" t="str">
            <v>FACTOR</v>
          </cell>
          <cell r="D3403" t="str">
            <v>CANTIDAD</v>
          </cell>
          <cell r="E3403" t="str">
            <v>A (ML)</v>
          </cell>
          <cell r="F3403" t="str">
            <v>B (M2)</v>
          </cell>
          <cell r="G3403" t="str">
            <v>C (M3)</v>
          </cell>
          <cell r="H3403" t="str">
            <v>TOTAL</v>
          </cell>
        </row>
        <row r="3404">
          <cell r="A3404">
            <v>0</v>
          </cell>
          <cell r="B3404">
            <v>0</v>
          </cell>
          <cell r="C3404">
            <v>0</v>
          </cell>
          <cell r="D3404">
            <v>0</v>
          </cell>
          <cell r="E3404">
            <v>0</v>
          </cell>
          <cell r="F3404">
            <v>0</v>
          </cell>
          <cell r="G3404">
            <v>0</v>
          </cell>
          <cell r="H3404"/>
        </row>
        <row r="3405">
          <cell r="A3405">
            <v>0</v>
          </cell>
          <cell r="B3405">
            <v>0</v>
          </cell>
          <cell r="C3405">
            <v>0</v>
          </cell>
          <cell r="D3405">
            <v>0</v>
          </cell>
          <cell r="E3405">
            <v>0</v>
          </cell>
          <cell r="F3405">
            <v>0</v>
          </cell>
          <cell r="G3405">
            <v>0</v>
          </cell>
          <cell r="H3405"/>
        </row>
        <row r="3406">
          <cell r="A3406">
            <v>0</v>
          </cell>
          <cell r="B3406">
            <v>0</v>
          </cell>
          <cell r="C3406">
            <v>0</v>
          </cell>
          <cell r="D3406">
            <v>0</v>
          </cell>
          <cell r="E3406">
            <v>0</v>
          </cell>
          <cell r="F3406">
            <v>0</v>
          </cell>
          <cell r="G3406">
            <v>0</v>
          </cell>
          <cell r="H3406"/>
        </row>
        <row r="3407">
          <cell r="A3407">
            <v>0</v>
          </cell>
          <cell r="B3407">
            <v>0</v>
          </cell>
          <cell r="C3407">
            <v>0</v>
          </cell>
          <cell r="D3407">
            <v>0</v>
          </cell>
          <cell r="E3407">
            <v>0</v>
          </cell>
          <cell r="F3407">
            <v>0</v>
          </cell>
          <cell r="G3407">
            <v>0</v>
          </cell>
          <cell r="H3407"/>
        </row>
        <row r="3408">
          <cell r="A3408">
            <v>0</v>
          </cell>
          <cell r="B3408">
            <v>0</v>
          </cell>
          <cell r="C3408">
            <v>0</v>
          </cell>
          <cell r="D3408">
            <v>0</v>
          </cell>
          <cell r="E3408">
            <v>0</v>
          </cell>
          <cell r="F3408">
            <v>0</v>
          </cell>
          <cell r="G3408">
            <v>0</v>
          </cell>
          <cell r="H3408"/>
        </row>
        <row r="3409">
          <cell r="A3409">
            <v>0</v>
          </cell>
          <cell r="B3409">
            <v>0</v>
          </cell>
          <cell r="C3409">
            <v>0</v>
          </cell>
          <cell r="D3409">
            <v>0</v>
          </cell>
          <cell r="E3409">
            <v>0</v>
          </cell>
          <cell r="F3409">
            <v>0</v>
          </cell>
          <cell r="G3409">
            <v>0</v>
          </cell>
          <cell r="H3409"/>
        </row>
        <row r="3410">
          <cell r="A3410">
            <v>0</v>
          </cell>
          <cell r="B3410">
            <v>0</v>
          </cell>
          <cell r="C3410">
            <v>0</v>
          </cell>
          <cell r="D3410">
            <v>0</v>
          </cell>
          <cell r="E3410">
            <v>0</v>
          </cell>
          <cell r="F3410">
            <v>0</v>
          </cell>
          <cell r="G3410">
            <v>0</v>
          </cell>
          <cell r="H3410"/>
        </row>
        <row r="3411">
          <cell r="A3411">
            <v>0</v>
          </cell>
          <cell r="B3411">
            <v>0</v>
          </cell>
          <cell r="C3411">
            <v>0</v>
          </cell>
          <cell r="D3411">
            <v>0</v>
          </cell>
          <cell r="E3411">
            <v>0</v>
          </cell>
          <cell r="F3411">
            <v>0</v>
          </cell>
          <cell r="G3411">
            <v>0</v>
          </cell>
          <cell r="H3411"/>
        </row>
        <row r="3412">
          <cell r="A3412">
            <v>0</v>
          </cell>
          <cell r="B3412">
            <v>0</v>
          </cell>
          <cell r="C3412">
            <v>0</v>
          </cell>
          <cell r="D3412">
            <v>0</v>
          </cell>
          <cell r="E3412">
            <v>0</v>
          </cell>
          <cell r="F3412">
            <v>0</v>
          </cell>
          <cell r="G3412">
            <v>0</v>
          </cell>
          <cell r="H3412"/>
        </row>
        <row r="3413">
          <cell r="A3413">
            <v>0</v>
          </cell>
          <cell r="B3413">
            <v>0</v>
          </cell>
          <cell r="C3413">
            <v>0</v>
          </cell>
          <cell r="D3413">
            <v>0</v>
          </cell>
          <cell r="E3413">
            <v>0</v>
          </cell>
          <cell r="F3413">
            <v>0</v>
          </cell>
          <cell r="G3413">
            <v>0</v>
          </cell>
          <cell r="H3413"/>
        </row>
        <row r="3414">
          <cell r="A3414">
            <v>0</v>
          </cell>
          <cell r="B3414">
            <v>0</v>
          </cell>
          <cell r="C3414">
            <v>0</v>
          </cell>
          <cell r="D3414">
            <v>0</v>
          </cell>
          <cell r="E3414">
            <v>0</v>
          </cell>
          <cell r="F3414">
            <v>0</v>
          </cell>
          <cell r="G3414">
            <v>0</v>
          </cell>
          <cell r="H3414"/>
        </row>
        <row r="3415">
          <cell r="A3415">
            <v>0</v>
          </cell>
          <cell r="B3415">
            <v>0</v>
          </cell>
          <cell r="C3415">
            <v>0</v>
          </cell>
          <cell r="D3415">
            <v>0</v>
          </cell>
          <cell r="E3415">
            <v>0</v>
          </cell>
          <cell r="F3415">
            <v>0</v>
          </cell>
          <cell r="G3415">
            <v>0</v>
          </cell>
          <cell r="H3415"/>
        </row>
        <row r="3416">
          <cell r="A3416">
            <v>0</v>
          </cell>
          <cell r="B3416">
            <v>0</v>
          </cell>
          <cell r="C3416">
            <v>0</v>
          </cell>
          <cell r="D3416">
            <v>0</v>
          </cell>
          <cell r="E3416">
            <v>0</v>
          </cell>
          <cell r="F3416">
            <v>0</v>
          </cell>
          <cell r="G3416">
            <v>0</v>
          </cell>
          <cell r="H3416"/>
        </row>
        <row r="3417">
          <cell r="A3417">
            <v>0</v>
          </cell>
          <cell r="B3417">
            <v>0</v>
          </cell>
          <cell r="C3417">
            <v>0</v>
          </cell>
          <cell r="D3417">
            <v>0</v>
          </cell>
          <cell r="E3417">
            <v>0</v>
          </cell>
          <cell r="F3417">
            <v>0</v>
          </cell>
          <cell r="G3417">
            <v>0</v>
          </cell>
          <cell r="H3417"/>
        </row>
        <row r="3418">
          <cell r="A3418">
            <v>0</v>
          </cell>
          <cell r="B3418">
            <v>0</v>
          </cell>
          <cell r="C3418">
            <v>0</v>
          </cell>
          <cell r="D3418">
            <v>0</v>
          </cell>
          <cell r="E3418">
            <v>0</v>
          </cell>
          <cell r="F3418">
            <v>0</v>
          </cell>
          <cell r="G3418">
            <v>0</v>
          </cell>
          <cell r="H3418"/>
        </row>
        <row r="3419">
          <cell r="A3419">
            <v>0</v>
          </cell>
          <cell r="B3419">
            <v>0</v>
          </cell>
          <cell r="C3419">
            <v>0</v>
          </cell>
          <cell r="D3419">
            <v>0</v>
          </cell>
          <cell r="E3419">
            <v>0</v>
          </cell>
          <cell r="F3419">
            <v>0</v>
          </cell>
          <cell r="G3419">
            <v>0</v>
          </cell>
          <cell r="H3419"/>
        </row>
        <row r="3420">
          <cell r="A3420">
            <v>0</v>
          </cell>
          <cell r="B3420">
            <v>0</v>
          </cell>
          <cell r="C3420">
            <v>0</v>
          </cell>
          <cell r="D3420">
            <v>0</v>
          </cell>
          <cell r="E3420">
            <v>0</v>
          </cell>
          <cell r="F3420">
            <v>0</v>
          </cell>
          <cell r="G3420">
            <v>0</v>
          </cell>
          <cell r="H3420"/>
        </row>
        <row r="3421">
          <cell r="A3421">
            <v>0</v>
          </cell>
          <cell r="B3421">
            <v>0</v>
          </cell>
          <cell r="C3421">
            <v>0</v>
          </cell>
          <cell r="D3421">
            <v>0</v>
          </cell>
          <cell r="E3421">
            <v>0</v>
          </cell>
          <cell r="F3421">
            <v>0</v>
          </cell>
          <cell r="G3421">
            <v>0</v>
          </cell>
          <cell r="H3421"/>
        </row>
        <row r="3422">
          <cell r="A3422">
            <v>0</v>
          </cell>
          <cell r="B3422">
            <v>0</v>
          </cell>
          <cell r="C3422">
            <v>0</v>
          </cell>
          <cell r="D3422">
            <v>0</v>
          </cell>
          <cell r="E3422">
            <v>0</v>
          </cell>
          <cell r="F3422">
            <v>0</v>
          </cell>
          <cell r="G3422">
            <v>0</v>
          </cell>
          <cell r="H3422"/>
        </row>
        <row r="3423">
          <cell r="A3423">
            <v>0</v>
          </cell>
          <cell r="B3423">
            <v>0</v>
          </cell>
          <cell r="C3423">
            <v>0</v>
          </cell>
          <cell r="D3423">
            <v>0</v>
          </cell>
          <cell r="E3423">
            <v>0</v>
          </cell>
          <cell r="F3423">
            <v>0</v>
          </cell>
          <cell r="G3423">
            <v>0</v>
          </cell>
          <cell r="H3423"/>
        </row>
        <row r="3424">
          <cell r="A3424">
            <v>0</v>
          </cell>
          <cell r="B3424">
            <v>0</v>
          </cell>
          <cell r="C3424">
            <v>0</v>
          </cell>
          <cell r="D3424">
            <v>0</v>
          </cell>
          <cell r="E3424">
            <v>0</v>
          </cell>
          <cell r="F3424">
            <v>0</v>
          </cell>
          <cell r="G3424">
            <v>0</v>
          </cell>
          <cell r="H3424"/>
        </row>
        <row r="3425">
          <cell r="A3425">
            <v>0</v>
          </cell>
          <cell r="B3425">
            <v>0</v>
          </cell>
          <cell r="C3425">
            <v>0</v>
          </cell>
          <cell r="D3425">
            <v>0</v>
          </cell>
          <cell r="E3425">
            <v>0</v>
          </cell>
          <cell r="F3425">
            <v>0</v>
          </cell>
          <cell r="G3425">
            <v>0</v>
          </cell>
          <cell r="H3425"/>
        </row>
        <row r="3426">
          <cell r="A3426">
            <v>0</v>
          </cell>
          <cell r="B3426">
            <v>0</v>
          </cell>
          <cell r="C3426">
            <v>0</v>
          </cell>
          <cell r="D3426">
            <v>0</v>
          </cell>
          <cell r="E3426">
            <v>0</v>
          </cell>
          <cell r="F3426">
            <v>0</v>
          </cell>
          <cell r="G3426">
            <v>0</v>
          </cell>
          <cell r="H3426"/>
        </row>
        <row r="3427">
          <cell r="A3427">
            <v>0</v>
          </cell>
          <cell r="B3427">
            <v>0</v>
          </cell>
          <cell r="C3427">
            <v>0</v>
          </cell>
          <cell r="D3427">
            <v>0</v>
          </cell>
          <cell r="E3427">
            <v>0</v>
          </cell>
          <cell r="F3427">
            <v>0</v>
          </cell>
          <cell r="G3427">
            <v>0</v>
          </cell>
          <cell r="H3427"/>
        </row>
        <row r="3428">
          <cell r="A3428">
            <v>0</v>
          </cell>
          <cell r="B3428">
            <v>0</v>
          </cell>
          <cell r="C3428">
            <v>0</v>
          </cell>
          <cell r="D3428">
            <v>0</v>
          </cell>
          <cell r="E3428">
            <v>0</v>
          </cell>
          <cell r="F3428">
            <v>0</v>
          </cell>
          <cell r="G3428">
            <v>0</v>
          </cell>
          <cell r="H3428"/>
        </row>
        <row r="3429">
          <cell r="A3429">
            <v>0</v>
          </cell>
          <cell r="B3429">
            <v>0</v>
          </cell>
          <cell r="C3429">
            <v>0</v>
          </cell>
          <cell r="D3429">
            <v>0</v>
          </cell>
          <cell r="E3429">
            <v>0</v>
          </cell>
          <cell r="F3429">
            <v>0</v>
          </cell>
          <cell r="G3429">
            <v>0</v>
          </cell>
          <cell r="H3429"/>
        </row>
        <row r="3430">
          <cell r="A3430">
            <v>0</v>
          </cell>
          <cell r="B3430">
            <v>0</v>
          </cell>
          <cell r="C3430">
            <v>0</v>
          </cell>
          <cell r="D3430">
            <v>0</v>
          </cell>
          <cell r="E3430">
            <v>0</v>
          </cell>
          <cell r="F3430">
            <v>0</v>
          </cell>
          <cell r="G3430">
            <v>0</v>
          </cell>
          <cell r="H3430"/>
        </row>
        <row r="3431">
          <cell r="A3431">
            <v>0</v>
          </cell>
          <cell r="B3431">
            <v>0</v>
          </cell>
          <cell r="C3431">
            <v>0</v>
          </cell>
          <cell r="D3431">
            <v>0</v>
          </cell>
          <cell r="E3431">
            <v>0</v>
          </cell>
          <cell r="F3431">
            <v>0</v>
          </cell>
          <cell r="G3431">
            <v>0</v>
          </cell>
          <cell r="H3431"/>
        </row>
        <row r="3432">
          <cell r="A3432">
            <v>0</v>
          </cell>
          <cell r="B3432">
            <v>0</v>
          </cell>
          <cell r="C3432">
            <v>0</v>
          </cell>
          <cell r="D3432">
            <v>0</v>
          </cell>
          <cell r="E3432">
            <v>0</v>
          </cell>
          <cell r="F3432">
            <v>0</v>
          </cell>
          <cell r="G3432">
            <v>0</v>
          </cell>
          <cell r="H3432"/>
        </row>
        <row r="3433">
          <cell r="A3433">
            <v>0</v>
          </cell>
          <cell r="B3433">
            <v>0</v>
          </cell>
          <cell r="C3433">
            <v>0</v>
          </cell>
          <cell r="D3433">
            <v>0</v>
          </cell>
          <cell r="E3433">
            <v>0</v>
          </cell>
          <cell r="F3433">
            <v>0</v>
          </cell>
          <cell r="G3433">
            <v>0</v>
          </cell>
          <cell r="H3433"/>
        </row>
        <row r="3434">
          <cell r="A3434">
            <v>0</v>
          </cell>
          <cell r="B3434">
            <v>0</v>
          </cell>
          <cell r="C3434">
            <v>0</v>
          </cell>
          <cell r="D3434">
            <v>0</v>
          </cell>
          <cell r="E3434">
            <v>0</v>
          </cell>
          <cell r="F3434">
            <v>0</v>
          </cell>
          <cell r="G3434">
            <v>0</v>
          </cell>
          <cell r="H3434"/>
        </row>
        <row r="3435">
          <cell r="A3435" t="str">
            <v>ITEM  - PÁGINA 1</v>
          </cell>
          <cell r="B3435">
            <v>0</v>
          </cell>
          <cell r="C3435">
            <v>0</v>
          </cell>
          <cell r="D3435">
            <v>0</v>
          </cell>
          <cell r="E3435">
            <v>0</v>
          </cell>
          <cell r="F3435">
            <v>0</v>
          </cell>
          <cell r="G3435">
            <v>0</v>
          </cell>
          <cell r="H3435">
            <v>0</v>
          </cell>
        </row>
        <row r="3436">
          <cell r="A3436">
            <v>0</v>
          </cell>
          <cell r="B3436">
            <v>0</v>
          </cell>
          <cell r="C3436">
            <v>0</v>
          </cell>
          <cell r="D3436">
            <v>0</v>
          </cell>
          <cell r="E3436">
            <v>0</v>
          </cell>
          <cell r="F3436">
            <v>0</v>
          </cell>
          <cell r="G3436">
            <v>0</v>
          </cell>
          <cell r="H3436"/>
        </row>
        <row r="3437">
          <cell r="A3437">
            <v>0</v>
          </cell>
          <cell r="B3437">
            <v>0</v>
          </cell>
          <cell r="C3437">
            <v>0</v>
          </cell>
          <cell r="D3437">
            <v>0</v>
          </cell>
          <cell r="E3437">
            <v>0</v>
          </cell>
          <cell r="F3437">
            <v>0</v>
          </cell>
          <cell r="G3437">
            <v>0</v>
          </cell>
          <cell r="H3437"/>
        </row>
        <row r="3438">
          <cell r="A3438">
            <v>0</v>
          </cell>
          <cell r="B3438">
            <v>0</v>
          </cell>
          <cell r="C3438">
            <v>0</v>
          </cell>
          <cell r="D3438">
            <v>0</v>
          </cell>
          <cell r="E3438">
            <v>0</v>
          </cell>
          <cell r="F3438">
            <v>0</v>
          </cell>
          <cell r="G3438">
            <v>0</v>
          </cell>
          <cell r="H3438"/>
        </row>
        <row r="3439">
          <cell r="A3439">
            <v>0</v>
          </cell>
          <cell r="B3439">
            <v>0</v>
          </cell>
          <cell r="C3439">
            <v>0</v>
          </cell>
          <cell r="D3439">
            <v>0</v>
          </cell>
          <cell r="E3439">
            <v>0</v>
          </cell>
          <cell r="F3439">
            <v>0</v>
          </cell>
          <cell r="G3439">
            <v>0</v>
          </cell>
          <cell r="H3439"/>
        </row>
        <row r="3440">
          <cell r="A3440">
            <v>0</v>
          </cell>
          <cell r="B3440">
            <v>0</v>
          </cell>
          <cell r="C3440">
            <v>0</v>
          </cell>
          <cell r="D3440">
            <v>0</v>
          </cell>
          <cell r="E3440">
            <v>0</v>
          </cell>
          <cell r="F3440">
            <v>0</v>
          </cell>
          <cell r="G3440">
            <v>0</v>
          </cell>
          <cell r="H3440"/>
        </row>
        <row r="3441">
          <cell r="A3441">
            <v>0</v>
          </cell>
          <cell r="B3441">
            <v>0</v>
          </cell>
          <cell r="C3441">
            <v>0</v>
          </cell>
          <cell r="D3441">
            <v>0</v>
          </cell>
          <cell r="E3441">
            <v>0</v>
          </cell>
          <cell r="F3441">
            <v>0</v>
          </cell>
          <cell r="G3441">
            <v>0</v>
          </cell>
          <cell r="H3441"/>
        </row>
        <row r="3442">
          <cell r="A3442">
            <v>0</v>
          </cell>
          <cell r="B3442">
            <v>0</v>
          </cell>
          <cell r="C3442">
            <v>0</v>
          </cell>
          <cell r="D3442">
            <v>0</v>
          </cell>
          <cell r="E3442">
            <v>0</v>
          </cell>
          <cell r="F3442">
            <v>0</v>
          </cell>
          <cell r="G3442">
            <v>0</v>
          </cell>
          <cell r="H3442"/>
        </row>
        <row r="3443">
          <cell r="A3443">
            <v>0</v>
          </cell>
          <cell r="B3443">
            <v>0</v>
          </cell>
          <cell r="C3443">
            <v>0</v>
          </cell>
          <cell r="D3443">
            <v>0</v>
          </cell>
          <cell r="E3443">
            <v>0</v>
          </cell>
          <cell r="F3443">
            <v>0</v>
          </cell>
          <cell r="G3443">
            <v>0</v>
          </cell>
          <cell r="H3443"/>
        </row>
        <row r="3444">
          <cell r="A3444">
            <v>0</v>
          </cell>
          <cell r="B3444">
            <v>0</v>
          </cell>
          <cell r="C3444">
            <v>0</v>
          </cell>
          <cell r="D3444">
            <v>0</v>
          </cell>
          <cell r="E3444">
            <v>0</v>
          </cell>
          <cell r="F3444">
            <v>0</v>
          </cell>
          <cell r="G3444">
            <v>0</v>
          </cell>
          <cell r="H3444"/>
        </row>
        <row r="3445">
          <cell r="A3445">
            <v>0</v>
          </cell>
          <cell r="B3445">
            <v>0</v>
          </cell>
          <cell r="C3445">
            <v>0</v>
          </cell>
          <cell r="D3445">
            <v>0</v>
          </cell>
          <cell r="E3445">
            <v>0</v>
          </cell>
          <cell r="F3445">
            <v>0</v>
          </cell>
          <cell r="G3445">
            <v>0</v>
          </cell>
          <cell r="H3445"/>
        </row>
        <row r="3446">
          <cell r="A3446">
            <v>0</v>
          </cell>
          <cell r="B3446">
            <v>0</v>
          </cell>
          <cell r="C3446">
            <v>0</v>
          </cell>
          <cell r="D3446">
            <v>0</v>
          </cell>
          <cell r="E3446">
            <v>0</v>
          </cell>
          <cell r="F3446">
            <v>0</v>
          </cell>
          <cell r="G3446">
            <v>0</v>
          </cell>
          <cell r="H3446"/>
        </row>
        <row r="3447">
          <cell r="A3447">
            <v>0</v>
          </cell>
          <cell r="B3447">
            <v>0</v>
          </cell>
          <cell r="C3447">
            <v>0</v>
          </cell>
          <cell r="D3447">
            <v>0</v>
          </cell>
          <cell r="E3447">
            <v>0</v>
          </cell>
          <cell r="F3447">
            <v>0</v>
          </cell>
          <cell r="G3447">
            <v>0</v>
          </cell>
          <cell r="H3447"/>
        </row>
        <row r="3448">
          <cell r="A3448">
            <v>0</v>
          </cell>
          <cell r="B3448">
            <v>0</v>
          </cell>
          <cell r="C3448">
            <v>0</v>
          </cell>
          <cell r="D3448">
            <v>0</v>
          </cell>
          <cell r="E3448">
            <v>0</v>
          </cell>
          <cell r="F3448">
            <v>0</v>
          </cell>
          <cell r="G3448">
            <v>0</v>
          </cell>
          <cell r="H3448"/>
        </row>
        <row r="3449">
          <cell r="A3449">
            <v>0</v>
          </cell>
          <cell r="B3449">
            <v>0</v>
          </cell>
          <cell r="C3449">
            <v>0</v>
          </cell>
          <cell r="D3449">
            <v>0</v>
          </cell>
          <cell r="E3449">
            <v>0</v>
          </cell>
          <cell r="F3449">
            <v>0</v>
          </cell>
          <cell r="G3449">
            <v>0</v>
          </cell>
          <cell r="H3449"/>
        </row>
        <row r="3450">
          <cell r="A3450">
            <v>0</v>
          </cell>
          <cell r="B3450">
            <v>0</v>
          </cell>
          <cell r="C3450">
            <v>0</v>
          </cell>
          <cell r="D3450">
            <v>0</v>
          </cell>
          <cell r="E3450">
            <v>0</v>
          </cell>
          <cell r="F3450">
            <v>0</v>
          </cell>
          <cell r="G3450">
            <v>0</v>
          </cell>
          <cell r="H3450"/>
        </row>
        <row r="3451">
          <cell r="A3451">
            <v>0</v>
          </cell>
          <cell r="B3451">
            <v>0</v>
          </cell>
          <cell r="C3451">
            <v>0</v>
          </cell>
          <cell r="D3451">
            <v>0</v>
          </cell>
          <cell r="E3451">
            <v>0</v>
          </cell>
          <cell r="F3451">
            <v>0</v>
          </cell>
          <cell r="G3451">
            <v>0</v>
          </cell>
          <cell r="H3451"/>
        </row>
        <row r="3452">
          <cell r="A3452">
            <v>0</v>
          </cell>
          <cell r="B3452">
            <v>0</v>
          </cell>
          <cell r="C3452">
            <v>0</v>
          </cell>
          <cell r="D3452">
            <v>0</v>
          </cell>
          <cell r="E3452">
            <v>0</v>
          </cell>
          <cell r="F3452">
            <v>0</v>
          </cell>
          <cell r="G3452">
            <v>0</v>
          </cell>
          <cell r="H3452"/>
        </row>
        <row r="3453">
          <cell r="A3453" t="str">
            <v xml:space="preserve">TOTAL CANTIDAD ITEM </v>
          </cell>
          <cell r="B3453">
            <v>0</v>
          </cell>
          <cell r="C3453">
            <v>0</v>
          </cell>
          <cell r="D3453">
            <v>0</v>
          </cell>
          <cell r="E3453">
            <v>0</v>
          </cell>
          <cell r="F3453">
            <v>0</v>
          </cell>
          <cell r="G3453">
            <v>0</v>
          </cell>
          <cell r="H3453"/>
        </row>
        <row r="3454">
          <cell r="A3454" t="str">
            <v>INSERTE PLANO, GRÁFICO O ESQUEMA AQUÍ</v>
          </cell>
          <cell r="B3454">
            <v>0</v>
          </cell>
          <cell r="C3454">
            <v>0</v>
          </cell>
          <cell r="D3454">
            <v>0</v>
          </cell>
          <cell r="E3454">
            <v>0</v>
          </cell>
          <cell r="F3454">
            <v>0</v>
          </cell>
          <cell r="G3454">
            <v>0</v>
          </cell>
          <cell r="H3454">
            <v>0</v>
          </cell>
        </row>
        <row r="3455">
          <cell r="A3455">
            <v>0</v>
          </cell>
          <cell r="B3455">
            <v>0</v>
          </cell>
          <cell r="C3455">
            <v>0</v>
          </cell>
          <cell r="D3455">
            <v>0</v>
          </cell>
          <cell r="E3455">
            <v>0</v>
          </cell>
          <cell r="F3455">
            <v>0</v>
          </cell>
          <cell r="G3455">
            <v>0</v>
          </cell>
          <cell r="H3455">
            <v>0</v>
          </cell>
        </row>
        <row r="3456">
          <cell r="A3456">
            <v>0</v>
          </cell>
          <cell r="B3456">
            <v>0</v>
          </cell>
          <cell r="C3456">
            <v>0</v>
          </cell>
          <cell r="D3456">
            <v>0</v>
          </cell>
          <cell r="E3456">
            <v>0</v>
          </cell>
          <cell r="F3456">
            <v>0</v>
          </cell>
          <cell r="G3456">
            <v>0</v>
          </cell>
          <cell r="H3456">
            <v>0</v>
          </cell>
        </row>
        <row r="3457">
          <cell r="A3457">
            <v>0</v>
          </cell>
          <cell r="B3457">
            <v>0</v>
          </cell>
          <cell r="C3457">
            <v>0</v>
          </cell>
          <cell r="D3457">
            <v>0</v>
          </cell>
          <cell r="E3457">
            <v>0</v>
          </cell>
          <cell r="F3457">
            <v>0</v>
          </cell>
          <cell r="G3457">
            <v>0</v>
          </cell>
          <cell r="H3457">
            <v>0</v>
          </cell>
        </row>
        <row r="3458">
          <cell r="A3458">
            <v>0</v>
          </cell>
          <cell r="B3458">
            <v>0</v>
          </cell>
          <cell r="C3458">
            <v>0</v>
          </cell>
          <cell r="D3458">
            <v>0</v>
          </cell>
          <cell r="E3458">
            <v>0</v>
          </cell>
          <cell r="F3458">
            <v>0</v>
          </cell>
          <cell r="G3458">
            <v>0</v>
          </cell>
          <cell r="H3458">
            <v>0</v>
          </cell>
        </row>
        <row r="3459">
          <cell r="A3459">
            <v>0</v>
          </cell>
          <cell r="B3459">
            <v>0</v>
          </cell>
          <cell r="C3459">
            <v>0</v>
          </cell>
          <cell r="D3459">
            <v>0</v>
          </cell>
          <cell r="E3459">
            <v>0</v>
          </cell>
          <cell r="F3459">
            <v>0</v>
          </cell>
          <cell r="G3459">
            <v>0</v>
          </cell>
          <cell r="H3459">
            <v>0</v>
          </cell>
        </row>
        <row r="3460">
          <cell r="A3460">
            <v>0</v>
          </cell>
          <cell r="B3460">
            <v>0</v>
          </cell>
          <cell r="C3460">
            <v>0</v>
          </cell>
          <cell r="D3460">
            <v>0</v>
          </cell>
          <cell r="E3460">
            <v>0</v>
          </cell>
          <cell r="F3460">
            <v>0</v>
          </cell>
          <cell r="G3460">
            <v>0</v>
          </cell>
          <cell r="H3460">
            <v>0</v>
          </cell>
        </row>
        <row r="3461">
          <cell r="A3461">
            <v>0</v>
          </cell>
          <cell r="B3461">
            <v>0</v>
          </cell>
          <cell r="C3461">
            <v>0</v>
          </cell>
          <cell r="D3461">
            <v>0</v>
          </cell>
          <cell r="E3461">
            <v>0</v>
          </cell>
          <cell r="F3461">
            <v>0</v>
          </cell>
          <cell r="G3461">
            <v>0</v>
          </cell>
          <cell r="H3461">
            <v>0</v>
          </cell>
        </row>
        <row r="3462">
          <cell r="A3462">
            <v>0</v>
          </cell>
          <cell r="B3462">
            <v>0</v>
          </cell>
          <cell r="C3462">
            <v>0</v>
          </cell>
          <cell r="D3462">
            <v>0</v>
          </cell>
          <cell r="E3462">
            <v>0</v>
          </cell>
          <cell r="F3462">
            <v>0</v>
          </cell>
          <cell r="G3462">
            <v>0</v>
          </cell>
          <cell r="H3462">
            <v>0</v>
          </cell>
        </row>
        <row r="3463">
          <cell r="A3463">
            <v>0</v>
          </cell>
          <cell r="B3463">
            <v>0</v>
          </cell>
          <cell r="C3463">
            <v>0</v>
          </cell>
          <cell r="D3463">
            <v>0</v>
          </cell>
          <cell r="E3463">
            <v>0</v>
          </cell>
          <cell r="F3463">
            <v>0</v>
          </cell>
          <cell r="G3463">
            <v>0</v>
          </cell>
          <cell r="H3463">
            <v>0</v>
          </cell>
        </row>
        <row r="3464">
          <cell r="A3464">
            <v>0</v>
          </cell>
          <cell r="B3464">
            <v>0</v>
          </cell>
          <cell r="C3464">
            <v>0</v>
          </cell>
          <cell r="D3464">
            <v>0</v>
          </cell>
          <cell r="E3464">
            <v>0</v>
          </cell>
          <cell r="F3464">
            <v>0</v>
          </cell>
          <cell r="G3464">
            <v>0</v>
          </cell>
          <cell r="H3464">
            <v>0</v>
          </cell>
        </row>
        <row r="3465">
          <cell r="A3465">
            <v>0</v>
          </cell>
          <cell r="B3465">
            <v>0</v>
          </cell>
          <cell r="C3465">
            <v>0</v>
          </cell>
          <cell r="D3465">
            <v>0</v>
          </cell>
          <cell r="E3465">
            <v>0</v>
          </cell>
          <cell r="F3465">
            <v>0</v>
          </cell>
          <cell r="G3465">
            <v>0</v>
          </cell>
          <cell r="H3465">
            <v>0</v>
          </cell>
        </row>
        <row r="3466">
          <cell r="A3466">
            <v>0</v>
          </cell>
          <cell r="B3466">
            <v>0</v>
          </cell>
          <cell r="C3466">
            <v>0</v>
          </cell>
          <cell r="D3466">
            <v>0</v>
          </cell>
          <cell r="E3466">
            <v>0</v>
          </cell>
          <cell r="F3466">
            <v>0</v>
          </cell>
          <cell r="G3466">
            <v>0</v>
          </cell>
          <cell r="H3466">
            <v>0</v>
          </cell>
        </row>
        <row r="3467">
          <cell r="A3467">
            <v>0</v>
          </cell>
          <cell r="B3467">
            <v>0</v>
          </cell>
          <cell r="C3467">
            <v>0</v>
          </cell>
          <cell r="D3467">
            <v>0</v>
          </cell>
          <cell r="E3467">
            <v>0</v>
          </cell>
          <cell r="F3467">
            <v>0</v>
          </cell>
          <cell r="G3467">
            <v>0</v>
          </cell>
          <cell r="H3467">
            <v>0</v>
          </cell>
        </row>
        <row r="3468">
          <cell r="A3468">
            <v>0</v>
          </cell>
          <cell r="B3468">
            <v>0</v>
          </cell>
          <cell r="C3468">
            <v>0</v>
          </cell>
          <cell r="D3468">
            <v>0</v>
          </cell>
          <cell r="E3468">
            <v>0</v>
          </cell>
          <cell r="F3468">
            <v>0</v>
          </cell>
          <cell r="G3468">
            <v>0</v>
          </cell>
          <cell r="H3468">
            <v>0</v>
          </cell>
        </row>
        <row r="3469">
          <cell r="A3469">
            <v>0</v>
          </cell>
          <cell r="B3469">
            <v>0</v>
          </cell>
          <cell r="C3469">
            <v>0</v>
          </cell>
          <cell r="D3469">
            <v>0</v>
          </cell>
          <cell r="E3469">
            <v>0</v>
          </cell>
          <cell r="F3469">
            <v>0</v>
          </cell>
          <cell r="G3469">
            <v>0</v>
          </cell>
          <cell r="H3469">
            <v>0</v>
          </cell>
        </row>
        <row r="3470">
          <cell r="A3470">
            <v>0</v>
          </cell>
          <cell r="B3470">
            <v>0</v>
          </cell>
          <cell r="C3470">
            <v>0</v>
          </cell>
          <cell r="D3470">
            <v>0</v>
          </cell>
          <cell r="E3470">
            <v>0</v>
          </cell>
          <cell r="F3470">
            <v>0</v>
          </cell>
          <cell r="G3470">
            <v>0</v>
          </cell>
          <cell r="H3470">
            <v>0</v>
          </cell>
        </row>
        <row r="3471">
          <cell r="A3471">
            <v>0</v>
          </cell>
          <cell r="B3471">
            <v>0</v>
          </cell>
          <cell r="C3471">
            <v>0</v>
          </cell>
          <cell r="D3471">
            <v>0</v>
          </cell>
          <cell r="E3471">
            <v>0</v>
          </cell>
          <cell r="F3471">
            <v>0</v>
          </cell>
          <cell r="G3471">
            <v>0</v>
          </cell>
          <cell r="H3471">
            <v>0</v>
          </cell>
        </row>
        <row r="3472">
          <cell r="A3472">
            <v>0</v>
          </cell>
          <cell r="B3472">
            <v>0</v>
          </cell>
          <cell r="C3472">
            <v>0</v>
          </cell>
          <cell r="D3472">
            <v>0</v>
          </cell>
          <cell r="E3472">
            <v>0</v>
          </cell>
          <cell r="F3472">
            <v>0</v>
          </cell>
          <cell r="G3472">
            <v>0</v>
          </cell>
          <cell r="H3472">
            <v>0</v>
          </cell>
        </row>
        <row r="3473">
          <cell r="A3473">
            <v>0</v>
          </cell>
          <cell r="B3473">
            <v>0</v>
          </cell>
          <cell r="C3473">
            <v>0</v>
          </cell>
          <cell r="D3473">
            <v>0</v>
          </cell>
          <cell r="E3473">
            <v>0</v>
          </cell>
          <cell r="F3473">
            <v>0</v>
          </cell>
          <cell r="G3473">
            <v>0</v>
          </cell>
          <cell r="H3473">
            <v>0</v>
          </cell>
        </row>
        <row r="3474">
          <cell r="A3474">
            <v>0</v>
          </cell>
          <cell r="C3474">
            <v>0</v>
          </cell>
          <cell r="D3474">
            <v>0</v>
          </cell>
          <cell r="E3474">
            <v>0</v>
          </cell>
          <cell r="F3474">
            <v>0</v>
          </cell>
          <cell r="G3474">
            <v>0</v>
          </cell>
        </row>
        <row r="3475">
          <cell r="A3475">
            <v>0</v>
          </cell>
          <cell r="C3475">
            <v>0</v>
          </cell>
          <cell r="D3475">
            <v>0</v>
          </cell>
          <cell r="E3475">
            <v>0</v>
          </cell>
          <cell r="F3475">
            <v>0</v>
          </cell>
          <cell r="G3475">
            <v>0</v>
          </cell>
        </row>
        <row r="3476">
          <cell r="A3476">
            <v>0</v>
          </cell>
          <cell r="B3476">
            <v>0</v>
          </cell>
          <cell r="C3476">
            <v>0</v>
          </cell>
          <cell r="D3476">
            <v>0</v>
          </cell>
          <cell r="E3476">
            <v>0</v>
          </cell>
          <cell r="F3476">
            <v>0</v>
          </cell>
          <cell r="G3476">
            <v>0</v>
          </cell>
        </row>
        <row r="3477">
          <cell r="A3477">
            <v>0</v>
          </cell>
          <cell r="B3477" t="str">
            <v>OVIDIO HURTADO MOSQUERA</v>
          </cell>
          <cell r="C3477">
            <v>0</v>
          </cell>
          <cell r="D3477">
            <v>0</v>
          </cell>
          <cell r="E3477">
            <v>0</v>
          </cell>
          <cell r="F3477">
            <v>0</v>
          </cell>
          <cell r="G3477">
            <v>0</v>
          </cell>
        </row>
        <row r="3478">
          <cell r="A3478">
            <v>0</v>
          </cell>
          <cell r="B3478" t="str">
            <v>Consultor</v>
          </cell>
          <cell r="C3478">
            <v>0</v>
          </cell>
          <cell r="D3478">
            <v>0</v>
          </cell>
          <cell r="E3478">
            <v>0</v>
          </cell>
          <cell r="F3478">
            <v>0</v>
          </cell>
          <cell r="G3478">
            <v>0</v>
          </cell>
        </row>
        <row r="3479">
          <cell r="A3479">
            <v>0</v>
          </cell>
          <cell r="B3479" t="str">
            <v>Consultor</v>
          </cell>
          <cell r="C3479">
            <v>0</v>
          </cell>
          <cell r="D3479">
            <v>0</v>
          </cell>
          <cell r="E3479">
            <v>0</v>
          </cell>
          <cell r="F3479">
            <v>0</v>
          </cell>
          <cell r="G3479">
            <v>0</v>
          </cell>
        </row>
        <row r="3480">
          <cell r="A3480">
            <v>0</v>
          </cell>
          <cell r="B3480" t="str">
            <v>M.P. 05202-260189 ANT</v>
          </cell>
          <cell r="C3480" t="str">
            <v>ITEM  - PÁGINA 2</v>
          </cell>
          <cell r="D3480">
            <v>0</v>
          </cell>
          <cell r="E3480">
            <v>0</v>
          </cell>
          <cell r="F3480">
            <v>0</v>
          </cell>
          <cell r="G3480">
            <v>0</v>
          </cell>
          <cell r="H3480">
            <v>0</v>
          </cell>
        </row>
        <row r="3481">
          <cell r="A3481" t="str">
            <v>DEPARTAMENTO DE ANTIOQUIA</v>
          </cell>
          <cell r="B3481">
            <v>0</v>
          </cell>
          <cell r="C3481">
            <v>0</v>
          </cell>
          <cell r="D3481">
            <v>0</v>
          </cell>
          <cell r="E3481">
            <v>0</v>
          </cell>
          <cell r="F3481">
            <v>0</v>
          </cell>
          <cell r="G3481">
            <v>0</v>
          </cell>
          <cell r="H3481">
            <v>0</v>
          </cell>
        </row>
        <row r="3482">
          <cell r="A3482" t="str">
            <v>MUNICIPIO DE SAN VICENTE FERRER</v>
          </cell>
          <cell r="B3482">
            <v>0</v>
          </cell>
          <cell r="C3482">
            <v>0</v>
          </cell>
          <cell r="D3482">
            <v>0</v>
          </cell>
          <cell r="E3482">
            <v>0</v>
          </cell>
          <cell r="F3482">
            <v>0</v>
          </cell>
          <cell r="G3482">
            <v>0</v>
          </cell>
          <cell r="H3482">
            <v>0</v>
          </cell>
        </row>
        <row r="3483">
          <cell r="A3483" t="str">
            <v>PROYECTO:  INTERVENCION DE CALLEJONES EN LA ZONA URBANA DEL MUNICIPIO SAN VICENTE FERRER_CALLEJÓN 01-COCIACA</v>
          </cell>
          <cell r="B3483">
            <v>0</v>
          </cell>
          <cell r="C3483">
            <v>0</v>
          </cell>
          <cell r="D3483">
            <v>0</v>
          </cell>
          <cell r="E3483">
            <v>0</v>
          </cell>
          <cell r="F3483">
            <v>0</v>
          </cell>
          <cell r="G3483">
            <v>0</v>
          </cell>
          <cell r="H3483">
            <v>0</v>
          </cell>
        </row>
        <row r="3484">
          <cell r="A3484">
            <v>0</v>
          </cell>
          <cell r="C3484">
            <v>0</v>
          </cell>
          <cell r="D3484">
            <v>0</v>
          </cell>
          <cell r="E3484">
            <v>0</v>
          </cell>
          <cell r="F3484">
            <v>0</v>
          </cell>
          <cell r="G3484">
            <v>0</v>
          </cell>
          <cell r="H3484">
            <v>0</v>
          </cell>
        </row>
        <row r="3485">
          <cell r="A3485" t="str">
            <v>MEMORIAS DE OBRA</v>
          </cell>
          <cell r="B3485">
            <v>0</v>
          </cell>
          <cell r="C3485">
            <v>0</v>
          </cell>
          <cell r="D3485">
            <v>0</v>
          </cell>
          <cell r="E3485">
            <v>0</v>
          </cell>
          <cell r="F3485">
            <v>0</v>
          </cell>
          <cell r="G3485">
            <v>0</v>
          </cell>
          <cell r="H3485">
            <v>0</v>
          </cell>
        </row>
        <row r="3487">
          <cell r="A3487" t="str">
            <v>ITEM</v>
          </cell>
          <cell r="B3487" t="str">
            <v>DESCRIPCIÓN</v>
          </cell>
          <cell r="C3487">
            <v>0</v>
          </cell>
          <cell r="D3487">
            <v>0</v>
          </cell>
          <cell r="E3487">
            <v>0</v>
          </cell>
          <cell r="F3487">
            <v>0</v>
          </cell>
          <cell r="G3487" t="str">
            <v>UNIDAD</v>
          </cell>
          <cell r="H3487" t="str">
            <v>CANTIDAD</v>
          </cell>
        </row>
        <row r="3488">
          <cell r="A3488">
            <v>0</v>
          </cell>
          <cell r="B3488"/>
          <cell r="C3488">
            <v>0</v>
          </cell>
          <cell r="D3488">
            <v>0</v>
          </cell>
          <cell r="E3488">
            <v>0</v>
          </cell>
          <cell r="F3488">
            <v>0</v>
          </cell>
          <cell r="G3488"/>
          <cell r="H3488"/>
        </row>
        <row r="3489">
          <cell r="A3489">
            <v>0</v>
          </cell>
          <cell r="B3489">
            <v>0</v>
          </cell>
          <cell r="C3489">
            <v>0</v>
          </cell>
          <cell r="D3489">
            <v>0</v>
          </cell>
          <cell r="E3489">
            <v>0</v>
          </cell>
          <cell r="F3489">
            <v>0</v>
          </cell>
          <cell r="G3489">
            <v>0</v>
          </cell>
        </row>
        <row r="3490">
          <cell r="A3490" t="str">
            <v>DETALLE</v>
          </cell>
          <cell r="B3490">
            <v>0</v>
          </cell>
          <cell r="C3490" t="str">
            <v>FACTOR</v>
          </cell>
          <cell r="D3490" t="str">
            <v>CANTIDAD</v>
          </cell>
          <cell r="E3490" t="str">
            <v>A (ML)</v>
          </cell>
          <cell r="F3490" t="str">
            <v>B (M2)</v>
          </cell>
          <cell r="G3490" t="str">
            <v>C (M3)</v>
          </cell>
          <cell r="H3490" t="str">
            <v>TOTAL</v>
          </cell>
        </row>
        <row r="3491">
          <cell r="A3491">
            <v>0</v>
          </cell>
          <cell r="B3491">
            <v>0</v>
          </cell>
          <cell r="C3491">
            <v>0</v>
          </cell>
          <cell r="D3491">
            <v>0</v>
          </cell>
          <cell r="E3491">
            <v>0</v>
          </cell>
          <cell r="F3491">
            <v>0</v>
          </cell>
          <cell r="G3491">
            <v>0</v>
          </cell>
          <cell r="H3491"/>
        </row>
        <row r="3492">
          <cell r="A3492">
            <v>0</v>
          </cell>
          <cell r="B3492">
            <v>0</v>
          </cell>
          <cell r="C3492">
            <v>0</v>
          </cell>
          <cell r="D3492">
            <v>0</v>
          </cell>
          <cell r="E3492">
            <v>0</v>
          </cell>
          <cell r="F3492">
            <v>0</v>
          </cell>
          <cell r="G3492">
            <v>0</v>
          </cell>
          <cell r="H3492"/>
        </row>
        <row r="3493">
          <cell r="A3493">
            <v>0</v>
          </cell>
          <cell r="B3493">
            <v>0</v>
          </cell>
          <cell r="C3493">
            <v>0</v>
          </cell>
          <cell r="D3493">
            <v>0</v>
          </cell>
          <cell r="E3493">
            <v>0</v>
          </cell>
          <cell r="F3493">
            <v>0</v>
          </cell>
          <cell r="G3493">
            <v>0</v>
          </cell>
          <cell r="H3493"/>
        </row>
        <row r="3494">
          <cell r="A3494">
            <v>0</v>
          </cell>
          <cell r="B3494">
            <v>0</v>
          </cell>
          <cell r="C3494">
            <v>0</v>
          </cell>
          <cell r="D3494">
            <v>0</v>
          </cell>
          <cell r="E3494">
            <v>0</v>
          </cell>
          <cell r="F3494">
            <v>0</v>
          </cell>
          <cell r="G3494">
            <v>0</v>
          </cell>
          <cell r="H3494"/>
        </row>
        <row r="3495">
          <cell r="A3495">
            <v>0</v>
          </cell>
          <cell r="B3495">
            <v>0</v>
          </cell>
          <cell r="C3495">
            <v>0</v>
          </cell>
          <cell r="D3495">
            <v>0</v>
          </cell>
          <cell r="E3495">
            <v>0</v>
          </cell>
          <cell r="F3495">
            <v>0</v>
          </cell>
          <cell r="G3495">
            <v>0</v>
          </cell>
          <cell r="H3495"/>
        </row>
        <row r="3496">
          <cell r="A3496">
            <v>0</v>
          </cell>
          <cell r="B3496">
            <v>0</v>
          </cell>
          <cell r="C3496">
            <v>0</v>
          </cell>
          <cell r="D3496">
            <v>0</v>
          </cell>
          <cell r="E3496">
            <v>0</v>
          </cell>
          <cell r="F3496">
            <v>0</v>
          </cell>
          <cell r="G3496">
            <v>0</v>
          </cell>
          <cell r="H3496"/>
        </row>
        <row r="3497">
          <cell r="A3497">
            <v>0</v>
          </cell>
          <cell r="B3497">
            <v>0</v>
          </cell>
          <cell r="C3497">
            <v>0</v>
          </cell>
          <cell r="D3497">
            <v>0</v>
          </cell>
          <cell r="E3497">
            <v>0</v>
          </cell>
          <cell r="F3497">
            <v>0</v>
          </cell>
          <cell r="G3497">
            <v>0</v>
          </cell>
          <cell r="H3497"/>
        </row>
        <row r="3498">
          <cell r="A3498">
            <v>0</v>
          </cell>
          <cell r="B3498">
            <v>0</v>
          </cell>
          <cell r="C3498">
            <v>0</v>
          </cell>
          <cell r="D3498">
            <v>0</v>
          </cell>
          <cell r="E3498">
            <v>0</v>
          </cell>
          <cell r="F3498">
            <v>0</v>
          </cell>
          <cell r="G3498">
            <v>0</v>
          </cell>
          <cell r="H3498"/>
        </row>
        <row r="3499">
          <cell r="A3499">
            <v>0</v>
          </cell>
          <cell r="B3499">
            <v>0</v>
          </cell>
          <cell r="C3499">
            <v>0</v>
          </cell>
          <cell r="D3499">
            <v>0</v>
          </cell>
          <cell r="E3499">
            <v>0</v>
          </cell>
          <cell r="F3499">
            <v>0</v>
          </cell>
          <cell r="G3499">
            <v>0</v>
          </cell>
          <cell r="H3499"/>
        </row>
        <row r="3500">
          <cell r="A3500">
            <v>0</v>
          </cell>
          <cell r="B3500">
            <v>0</v>
          </cell>
          <cell r="C3500">
            <v>0</v>
          </cell>
          <cell r="D3500">
            <v>0</v>
          </cell>
          <cell r="E3500">
            <v>0</v>
          </cell>
          <cell r="F3500">
            <v>0</v>
          </cell>
          <cell r="G3500">
            <v>0</v>
          </cell>
          <cell r="H3500"/>
        </row>
        <row r="3501">
          <cell r="A3501">
            <v>0</v>
          </cell>
          <cell r="B3501">
            <v>0</v>
          </cell>
          <cell r="C3501">
            <v>0</v>
          </cell>
          <cell r="D3501">
            <v>0</v>
          </cell>
          <cell r="E3501">
            <v>0</v>
          </cell>
          <cell r="F3501">
            <v>0</v>
          </cell>
          <cell r="G3501">
            <v>0</v>
          </cell>
          <cell r="H3501"/>
        </row>
        <row r="3502">
          <cell r="A3502">
            <v>0</v>
          </cell>
          <cell r="B3502">
            <v>0</v>
          </cell>
          <cell r="C3502">
            <v>0</v>
          </cell>
          <cell r="D3502">
            <v>0</v>
          </cell>
          <cell r="E3502">
            <v>0</v>
          </cell>
          <cell r="F3502">
            <v>0</v>
          </cell>
          <cell r="G3502">
            <v>0</v>
          </cell>
          <cell r="H3502"/>
        </row>
        <row r="3503">
          <cell r="A3503">
            <v>0</v>
          </cell>
          <cell r="B3503">
            <v>0</v>
          </cell>
          <cell r="C3503">
            <v>0</v>
          </cell>
          <cell r="D3503">
            <v>0</v>
          </cell>
          <cell r="E3503">
            <v>0</v>
          </cell>
          <cell r="F3503">
            <v>0</v>
          </cell>
          <cell r="G3503">
            <v>0</v>
          </cell>
          <cell r="H3503"/>
        </row>
        <row r="3504">
          <cell r="A3504">
            <v>0</v>
          </cell>
          <cell r="B3504">
            <v>0</v>
          </cell>
          <cell r="C3504">
            <v>0</v>
          </cell>
          <cell r="D3504">
            <v>0</v>
          </cell>
          <cell r="E3504">
            <v>0</v>
          </cell>
          <cell r="F3504">
            <v>0</v>
          </cell>
          <cell r="G3504">
            <v>0</v>
          </cell>
          <cell r="H3504"/>
        </row>
        <row r="3505">
          <cell r="A3505">
            <v>0</v>
          </cell>
          <cell r="B3505">
            <v>0</v>
          </cell>
          <cell r="C3505">
            <v>0</v>
          </cell>
          <cell r="D3505">
            <v>0</v>
          </cell>
          <cell r="E3505">
            <v>0</v>
          </cell>
          <cell r="F3505">
            <v>0</v>
          </cell>
          <cell r="G3505">
            <v>0</v>
          </cell>
          <cell r="H3505"/>
        </row>
        <row r="3506">
          <cell r="A3506">
            <v>0</v>
          </cell>
          <cell r="B3506">
            <v>0</v>
          </cell>
          <cell r="C3506">
            <v>0</v>
          </cell>
          <cell r="D3506">
            <v>0</v>
          </cell>
          <cell r="E3506">
            <v>0</v>
          </cell>
          <cell r="F3506">
            <v>0</v>
          </cell>
          <cell r="G3506">
            <v>0</v>
          </cell>
          <cell r="H3506"/>
        </row>
        <row r="3507">
          <cell r="A3507">
            <v>0</v>
          </cell>
          <cell r="B3507">
            <v>0</v>
          </cell>
          <cell r="C3507">
            <v>0</v>
          </cell>
          <cell r="D3507">
            <v>0</v>
          </cell>
          <cell r="E3507">
            <v>0</v>
          </cell>
          <cell r="F3507">
            <v>0</v>
          </cell>
          <cell r="G3507">
            <v>0</v>
          </cell>
          <cell r="H3507"/>
        </row>
        <row r="3508">
          <cell r="A3508">
            <v>0</v>
          </cell>
          <cell r="B3508">
            <v>0</v>
          </cell>
          <cell r="C3508">
            <v>0</v>
          </cell>
          <cell r="D3508">
            <v>0</v>
          </cell>
          <cell r="E3508">
            <v>0</v>
          </cell>
          <cell r="F3508">
            <v>0</v>
          </cell>
          <cell r="G3508">
            <v>0</v>
          </cell>
          <cell r="H3508"/>
        </row>
        <row r="3509">
          <cell r="A3509">
            <v>0</v>
          </cell>
          <cell r="B3509">
            <v>0</v>
          </cell>
          <cell r="C3509">
            <v>0</v>
          </cell>
          <cell r="D3509">
            <v>0</v>
          </cell>
          <cell r="E3509">
            <v>0</v>
          </cell>
          <cell r="F3509">
            <v>0</v>
          </cell>
          <cell r="G3509">
            <v>0</v>
          </cell>
          <cell r="H3509"/>
        </row>
        <row r="3510">
          <cell r="A3510">
            <v>0</v>
          </cell>
          <cell r="B3510">
            <v>0</v>
          </cell>
          <cell r="C3510">
            <v>0</v>
          </cell>
          <cell r="D3510">
            <v>0</v>
          </cell>
          <cell r="E3510">
            <v>0</v>
          </cell>
          <cell r="F3510">
            <v>0</v>
          </cell>
          <cell r="G3510">
            <v>0</v>
          </cell>
          <cell r="H3510"/>
        </row>
        <row r="3511">
          <cell r="A3511">
            <v>0</v>
          </cell>
          <cell r="B3511">
            <v>0</v>
          </cell>
          <cell r="C3511">
            <v>0</v>
          </cell>
          <cell r="D3511">
            <v>0</v>
          </cell>
          <cell r="E3511">
            <v>0</v>
          </cell>
          <cell r="F3511">
            <v>0</v>
          </cell>
          <cell r="G3511">
            <v>0</v>
          </cell>
          <cell r="H3511"/>
        </row>
        <row r="3512">
          <cell r="A3512">
            <v>0</v>
          </cell>
          <cell r="B3512">
            <v>0</v>
          </cell>
          <cell r="C3512">
            <v>0</v>
          </cell>
          <cell r="D3512">
            <v>0</v>
          </cell>
          <cell r="E3512">
            <v>0</v>
          </cell>
          <cell r="F3512">
            <v>0</v>
          </cell>
          <cell r="G3512">
            <v>0</v>
          </cell>
          <cell r="H3512"/>
        </row>
        <row r="3513">
          <cell r="A3513">
            <v>0</v>
          </cell>
          <cell r="B3513">
            <v>0</v>
          </cell>
          <cell r="C3513">
            <v>0</v>
          </cell>
          <cell r="D3513">
            <v>0</v>
          </cell>
          <cell r="E3513">
            <v>0</v>
          </cell>
          <cell r="F3513">
            <v>0</v>
          </cell>
          <cell r="G3513">
            <v>0</v>
          </cell>
          <cell r="H3513"/>
        </row>
        <row r="3514">
          <cell r="A3514">
            <v>0</v>
          </cell>
          <cell r="B3514">
            <v>0</v>
          </cell>
          <cell r="C3514">
            <v>0</v>
          </cell>
          <cell r="D3514">
            <v>0</v>
          </cell>
          <cell r="E3514">
            <v>0</v>
          </cell>
          <cell r="F3514">
            <v>0</v>
          </cell>
          <cell r="G3514">
            <v>0</v>
          </cell>
          <cell r="H3514"/>
        </row>
        <row r="3515">
          <cell r="A3515">
            <v>0</v>
          </cell>
          <cell r="B3515">
            <v>0</v>
          </cell>
          <cell r="C3515">
            <v>0</v>
          </cell>
          <cell r="D3515">
            <v>0</v>
          </cell>
          <cell r="E3515">
            <v>0</v>
          </cell>
          <cell r="F3515">
            <v>0</v>
          </cell>
          <cell r="G3515">
            <v>0</v>
          </cell>
          <cell r="H3515"/>
        </row>
        <row r="3516">
          <cell r="A3516">
            <v>0</v>
          </cell>
          <cell r="B3516">
            <v>0</v>
          </cell>
          <cell r="C3516">
            <v>0</v>
          </cell>
          <cell r="D3516">
            <v>0</v>
          </cell>
          <cell r="E3516">
            <v>0</v>
          </cell>
          <cell r="F3516">
            <v>0</v>
          </cell>
          <cell r="G3516">
            <v>0</v>
          </cell>
          <cell r="H3516"/>
        </row>
        <row r="3517">
          <cell r="A3517">
            <v>0</v>
          </cell>
          <cell r="B3517">
            <v>0</v>
          </cell>
          <cell r="C3517">
            <v>0</v>
          </cell>
          <cell r="D3517">
            <v>0</v>
          </cell>
          <cell r="E3517">
            <v>0</v>
          </cell>
          <cell r="F3517">
            <v>0</v>
          </cell>
          <cell r="G3517">
            <v>0</v>
          </cell>
          <cell r="H3517"/>
        </row>
        <row r="3518">
          <cell r="A3518">
            <v>0</v>
          </cell>
          <cell r="B3518">
            <v>0</v>
          </cell>
          <cell r="C3518">
            <v>0</v>
          </cell>
          <cell r="D3518">
            <v>0</v>
          </cell>
          <cell r="E3518">
            <v>0</v>
          </cell>
          <cell r="F3518">
            <v>0</v>
          </cell>
          <cell r="G3518">
            <v>0</v>
          </cell>
          <cell r="H3518"/>
        </row>
        <row r="3519">
          <cell r="A3519">
            <v>0</v>
          </cell>
          <cell r="B3519">
            <v>0</v>
          </cell>
          <cell r="C3519">
            <v>0</v>
          </cell>
          <cell r="D3519">
            <v>0</v>
          </cell>
          <cell r="E3519">
            <v>0</v>
          </cell>
          <cell r="F3519">
            <v>0</v>
          </cell>
          <cell r="G3519">
            <v>0</v>
          </cell>
          <cell r="H3519"/>
        </row>
        <row r="3520">
          <cell r="A3520">
            <v>0</v>
          </cell>
          <cell r="B3520">
            <v>0</v>
          </cell>
          <cell r="C3520">
            <v>0</v>
          </cell>
          <cell r="D3520">
            <v>0</v>
          </cell>
          <cell r="E3520">
            <v>0</v>
          </cell>
          <cell r="F3520">
            <v>0</v>
          </cell>
          <cell r="G3520">
            <v>0</v>
          </cell>
          <cell r="H3520"/>
        </row>
        <row r="3521">
          <cell r="A3521">
            <v>0</v>
          </cell>
          <cell r="B3521">
            <v>0</v>
          </cell>
          <cell r="C3521">
            <v>0</v>
          </cell>
          <cell r="D3521">
            <v>0</v>
          </cell>
          <cell r="E3521">
            <v>0</v>
          </cell>
          <cell r="F3521">
            <v>0</v>
          </cell>
          <cell r="G3521">
            <v>0</v>
          </cell>
          <cell r="H3521"/>
        </row>
        <row r="3522">
          <cell r="A3522" t="str">
            <v>ITEM  - PÁGINA 1</v>
          </cell>
          <cell r="B3522">
            <v>0</v>
          </cell>
          <cell r="C3522">
            <v>0</v>
          </cell>
          <cell r="D3522">
            <v>0</v>
          </cell>
          <cell r="E3522">
            <v>0</v>
          </cell>
          <cell r="F3522">
            <v>0</v>
          </cell>
          <cell r="G3522">
            <v>0</v>
          </cell>
          <cell r="H3522">
            <v>0</v>
          </cell>
        </row>
        <row r="3523">
          <cell r="A3523">
            <v>0</v>
          </cell>
          <cell r="B3523">
            <v>0</v>
          </cell>
          <cell r="C3523">
            <v>0</v>
          </cell>
          <cell r="D3523">
            <v>0</v>
          </cell>
          <cell r="E3523">
            <v>0</v>
          </cell>
          <cell r="F3523">
            <v>0</v>
          </cell>
          <cell r="G3523">
            <v>0</v>
          </cell>
          <cell r="H3523"/>
        </row>
        <row r="3524">
          <cell r="A3524">
            <v>0</v>
          </cell>
          <cell r="B3524">
            <v>0</v>
          </cell>
          <cell r="C3524">
            <v>0</v>
          </cell>
          <cell r="D3524">
            <v>0</v>
          </cell>
          <cell r="E3524">
            <v>0</v>
          </cell>
          <cell r="F3524">
            <v>0</v>
          </cell>
          <cell r="G3524">
            <v>0</v>
          </cell>
          <cell r="H3524"/>
        </row>
        <row r="3525">
          <cell r="A3525">
            <v>0</v>
          </cell>
          <cell r="B3525">
            <v>0</v>
          </cell>
          <cell r="C3525">
            <v>0</v>
          </cell>
          <cell r="D3525">
            <v>0</v>
          </cell>
          <cell r="E3525">
            <v>0</v>
          </cell>
          <cell r="F3525">
            <v>0</v>
          </cell>
          <cell r="G3525">
            <v>0</v>
          </cell>
          <cell r="H3525"/>
        </row>
        <row r="3526">
          <cell r="A3526">
            <v>0</v>
          </cell>
          <cell r="B3526">
            <v>0</v>
          </cell>
          <cell r="C3526">
            <v>0</v>
          </cell>
          <cell r="D3526">
            <v>0</v>
          </cell>
          <cell r="E3526">
            <v>0</v>
          </cell>
          <cell r="F3526">
            <v>0</v>
          </cell>
          <cell r="G3526">
            <v>0</v>
          </cell>
          <cell r="H3526"/>
        </row>
        <row r="3527">
          <cell r="A3527">
            <v>0</v>
          </cell>
          <cell r="B3527">
            <v>0</v>
          </cell>
          <cell r="C3527">
            <v>0</v>
          </cell>
          <cell r="D3527">
            <v>0</v>
          </cell>
          <cell r="E3527">
            <v>0</v>
          </cell>
          <cell r="F3527">
            <v>0</v>
          </cell>
          <cell r="G3527">
            <v>0</v>
          </cell>
          <cell r="H3527"/>
        </row>
        <row r="3528">
          <cell r="A3528">
            <v>0</v>
          </cell>
          <cell r="B3528">
            <v>0</v>
          </cell>
          <cell r="C3528">
            <v>0</v>
          </cell>
          <cell r="D3528">
            <v>0</v>
          </cell>
          <cell r="E3528">
            <v>0</v>
          </cell>
          <cell r="F3528">
            <v>0</v>
          </cell>
          <cell r="G3528">
            <v>0</v>
          </cell>
          <cell r="H3528"/>
        </row>
        <row r="3529">
          <cell r="A3529">
            <v>0</v>
          </cell>
          <cell r="B3529">
            <v>0</v>
          </cell>
          <cell r="C3529">
            <v>0</v>
          </cell>
          <cell r="D3529">
            <v>0</v>
          </cell>
          <cell r="E3529">
            <v>0</v>
          </cell>
          <cell r="F3529">
            <v>0</v>
          </cell>
          <cell r="G3529">
            <v>0</v>
          </cell>
          <cell r="H3529"/>
        </row>
        <row r="3530">
          <cell r="A3530">
            <v>0</v>
          </cell>
          <cell r="B3530">
            <v>0</v>
          </cell>
          <cell r="C3530">
            <v>0</v>
          </cell>
          <cell r="D3530">
            <v>0</v>
          </cell>
          <cell r="E3530">
            <v>0</v>
          </cell>
          <cell r="F3530">
            <v>0</v>
          </cell>
          <cell r="G3530">
            <v>0</v>
          </cell>
          <cell r="H3530"/>
        </row>
        <row r="3531">
          <cell r="A3531">
            <v>0</v>
          </cell>
          <cell r="B3531">
            <v>0</v>
          </cell>
          <cell r="C3531">
            <v>0</v>
          </cell>
          <cell r="D3531">
            <v>0</v>
          </cell>
          <cell r="E3531">
            <v>0</v>
          </cell>
          <cell r="F3531">
            <v>0</v>
          </cell>
          <cell r="G3531">
            <v>0</v>
          </cell>
          <cell r="H3531"/>
        </row>
        <row r="3532">
          <cell r="A3532">
            <v>0</v>
          </cell>
          <cell r="B3532">
            <v>0</v>
          </cell>
          <cell r="C3532">
            <v>0</v>
          </cell>
          <cell r="D3532">
            <v>0</v>
          </cell>
          <cell r="E3532">
            <v>0</v>
          </cell>
          <cell r="F3532">
            <v>0</v>
          </cell>
          <cell r="G3532">
            <v>0</v>
          </cell>
          <cell r="H3532"/>
        </row>
        <row r="3533">
          <cell r="A3533">
            <v>0</v>
          </cell>
          <cell r="B3533">
            <v>0</v>
          </cell>
          <cell r="C3533">
            <v>0</v>
          </cell>
          <cell r="D3533">
            <v>0</v>
          </cell>
          <cell r="E3533">
            <v>0</v>
          </cell>
          <cell r="F3533">
            <v>0</v>
          </cell>
          <cell r="G3533">
            <v>0</v>
          </cell>
          <cell r="H3533"/>
        </row>
        <row r="3534">
          <cell r="A3534">
            <v>0</v>
          </cell>
          <cell r="B3534">
            <v>0</v>
          </cell>
          <cell r="C3534">
            <v>0</v>
          </cell>
          <cell r="D3534">
            <v>0</v>
          </cell>
          <cell r="E3534">
            <v>0</v>
          </cell>
          <cell r="F3534">
            <v>0</v>
          </cell>
          <cell r="G3534">
            <v>0</v>
          </cell>
          <cell r="H3534"/>
        </row>
        <row r="3535">
          <cell r="A3535">
            <v>0</v>
          </cell>
          <cell r="B3535">
            <v>0</v>
          </cell>
          <cell r="C3535">
            <v>0</v>
          </cell>
          <cell r="D3535">
            <v>0</v>
          </cell>
          <cell r="E3535">
            <v>0</v>
          </cell>
          <cell r="F3535">
            <v>0</v>
          </cell>
          <cell r="G3535">
            <v>0</v>
          </cell>
          <cell r="H3535"/>
        </row>
        <row r="3536">
          <cell r="A3536">
            <v>0</v>
          </cell>
          <cell r="B3536">
            <v>0</v>
          </cell>
          <cell r="C3536">
            <v>0</v>
          </cell>
          <cell r="D3536">
            <v>0</v>
          </cell>
          <cell r="E3536">
            <v>0</v>
          </cell>
          <cell r="F3536">
            <v>0</v>
          </cell>
          <cell r="G3536">
            <v>0</v>
          </cell>
          <cell r="H3536"/>
        </row>
        <row r="3537">
          <cell r="A3537">
            <v>0</v>
          </cell>
          <cell r="B3537">
            <v>0</v>
          </cell>
          <cell r="C3537">
            <v>0</v>
          </cell>
          <cell r="D3537">
            <v>0</v>
          </cell>
          <cell r="E3537">
            <v>0</v>
          </cell>
          <cell r="F3537">
            <v>0</v>
          </cell>
          <cell r="G3537">
            <v>0</v>
          </cell>
          <cell r="H3537"/>
        </row>
        <row r="3538">
          <cell r="A3538">
            <v>0</v>
          </cell>
          <cell r="B3538">
            <v>0</v>
          </cell>
          <cell r="C3538">
            <v>0</v>
          </cell>
          <cell r="D3538">
            <v>0</v>
          </cell>
          <cell r="E3538">
            <v>0</v>
          </cell>
          <cell r="F3538">
            <v>0</v>
          </cell>
          <cell r="G3538">
            <v>0</v>
          </cell>
          <cell r="H3538"/>
        </row>
        <row r="3539">
          <cell r="A3539">
            <v>0</v>
          </cell>
          <cell r="B3539">
            <v>0</v>
          </cell>
          <cell r="C3539">
            <v>0</v>
          </cell>
          <cell r="D3539">
            <v>0</v>
          </cell>
          <cell r="E3539">
            <v>0</v>
          </cell>
          <cell r="F3539">
            <v>0</v>
          </cell>
          <cell r="G3539">
            <v>0</v>
          </cell>
          <cell r="H3539"/>
        </row>
        <row r="3540">
          <cell r="A3540" t="str">
            <v xml:space="preserve">TOTAL CANTIDAD ITEM </v>
          </cell>
          <cell r="B3540">
            <v>0</v>
          </cell>
          <cell r="C3540">
            <v>0</v>
          </cell>
          <cell r="D3540">
            <v>0</v>
          </cell>
          <cell r="E3540">
            <v>0</v>
          </cell>
          <cell r="F3540">
            <v>0</v>
          </cell>
          <cell r="G3540">
            <v>0</v>
          </cell>
          <cell r="H3540"/>
        </row>
        <row r="3541">
          <cell r="A3541" t="str">
            <v>INSERTE PLANO, GRÁFICO O ESQUEMA AQUÍ</v>
          </cell>
          <cell r="B3541">
            <v>0</v>
          </cell>
          <cell r="C3541">
            <v>0</v>
          </cell>
          <cell r="D3541">
            <v>0</v>
          </cell>
          <cell r="E3541">
            <v>0</v>
          </cell>
          <cell r="F3541">
            <v>0</v>
          </cell>
          <cell r="G3541">
            <v>0</v>
          </cell>
          <cell r="H3541">
            <v>0</v>
          </cell>
        </row>
        <row r="3542">
          <cell r="A3542">
            <v>0</v>
          </cell>
          <cell r="B3542">
            <v>0</v>
          </cell>
          <cell r="C3542">
            <v>0</v>
          </cell>
          <cell r="D3542">
            <v>0</v>
          </cell>
          <cell r="E3542">
            <v>0</v>
          </cell>
          <cell r="F3542">
            <v>0</v>
          </cell>
          <cell r="G3542">
            <v>0</v>
          </cell>
          <cell r="H3542">
            <v>0</v>
          </cell>
        </row>
        <row r="3543">
          <cell r="A3543">
            <v>0</v>
          </cell>
          <cell r="B3543">
            <v>0</v>
          </cell>
          <cell r="C3543">
            <v>0</v>
          </cell>
          <cell r="D3543">
            <v>0</v>
          </cell>
          <cell r="E3543">
            <v>0</v>
          </cell>
          <cell r="F3543">
            <v>0</v>
          </cell>
          <cell r="G3543">
            <v>0</v>
          </cell>
          <cell r="H3543">
            <v>0</v>
          </cell>
        </row>
        <row r="3544">
          <cell r="A3544">
            <v>0</v>
          </cell>
          <cell r="B3544">
            <v>0</v>
          </cell>
          <cell r="C3544">
            <v>0</v>
          </cell>
          <cell r="D3544">
            <v>0</v>
          </cell>
          <cell r="E3544">
            <v>0</v>
          </cell>
          <cell r="F3544">
            <v>0</v>
          </cell>
          <cell r="G3544">
            <v>0</v>
          </cell>
          <cell r="H3544">
            <v>0</v>
          </cell>
        </row>
        <row r="3545">
          <cell r="A3545">
            <v>0</v>
          </cell>
          <cell r="B3545">
            <v>0</v>
          </cell>
          <cell r="C3545">
            <v>0</v>
          </cell>
          <cell r="D3545">
            <v>0</v>
          </cell>
          <cell r="E3545">
            <v>0</v>
          </cell>
          <cell r="F3545">
            <v>0</v>
          </cell>
          <cell r="G3545">
            <v>0</v>
          </cell>
          <cell r="H3545">
            <v>0</v>
          </cell>
        </row>
        <row r="3546">
          <cell r="A3546">
            <v>0</v>
          </cell>
          <cell r="B3546">
            <v>0</v>
          </cell>
          <cell r="C3546">
            <v>0</v>
          </cell>
          <cell r="D3546">
            <v>0</v>
          </cell>
          <cell r="E3546">
            <v>0</v>
          </cell>
          <cell r="F3546">
            <v>0</v>
          </cell>
          <cell r="G3546">
            <v>0</v>
          </cell>
          <cell r="H3546">
            <v>0</v>
          </cell>
        </row>
        <row r="3547">
          <cell r="A3547">
            <v>0</v>
          </cell>
          <cell r="B3547">
            <v>0</v>
          </cell>
          <cell r="C3547">
            <v>0</v>
          </cell>
          <cell r="D3547">
            <v>0</v>
          </cell>
          <cell r="E3547">
            <v>0</v>
          </cell>
          <cell r="F3547">
            <v>0</v>
          </cell>
          <cell r="G3547">
            <v>0</v>
          </cell>
          <cell r="H3547">
            <v>0</v>
          </cell>
        </row>
        <row r="3548">
          <cell r="A3548">
            <v>0</v>
          </cell>
          <cell r="B3548">
            <v>0</v>
          </cell>
          <cell r="C3548">
            <v>0</v>
          </cell>
          <cell r="D3548">
            <v>0</v>
          </cell>
          <cell r="E3548">
            <v>0</v>
          </cell>
          <cell r="F3548">
            <v>0</v>
          </cell>
          <cell r="G3548">
            <v>0</v>
          </cell>
          <cell r="H3548">
            <v>0</v>
          </cell>
        </row>
        <row r="3549">
          <cell r="A3549">
            <v>0</v>
          </cell>
          <cell r="B3549">
            <v>0</v>
          </cell>
          <cell r="C3549">
            <v>0</v>
          </cell>
          <cell r="D3549">
            <v>0</v>
          </cell>
          <cell r="E3549">
            <v>0</v>
          </cell>
          <cell r="F3549">
            <v>0</v>
          </cell>
          <cell r="G3549">
            <v>0</v>
          </cell>
          <cell r="H3549">
            <v>0</v>
          </cell>
        </row>
        <row r="3550">
          <cell r="A3550">
            <v>0</v>
          </cell>
          <cell r="B3550">
            <v>0</v>
          </cell>
          <cell r="C3550">
            <v>0</v>
          </cell>
          <cell r="D3550">
            <v>0</v>
          </cell>
          <cell r="E3550">
            <v>0</v>
          </cell>
          <cell r="F3550">
            <v>0</v>
          </cell>
          <cell r="G3550">
            <v>0</v>
          </cell>
          <cell r="H3550">
            <v>0</v>
          </cell>
        </row>
        <row r="3551">
          <cell r="A3551">
            <v>0</v>
          </cell>
          <cell r="B3551">
            <v>0</v>
          </cell>
          <cell r="C3551">
            <v>0</v>
          </cell>
          <cell r="D3551">
            <v>0</v>
          </cell>
          <cell r="E3551">
            <v>0</v>
          </cell>
          <cell r="F3551">
            <v>0</v>
          </cell>
          <cell r="G3551">
            <v>0</v>
          </cell>
          <cell r="H3551">
            <v>0</v>
          </cell>
        </row>
        <row r="3552">
          <cell r="A3552">
            <v>0</v>
          </cell>
          <cell r="B3552">
            <v>0</v>
          </cell>
          <cell r="C3552">
            <v>0</v>
          </cell>
          <cell r="D3552">
            <v>0</v>
          </cell>
          <cell r="E3552">
            <v>0</v>
          </cell>
          <cell r="F3552">
            <v>0</v>
          </cell>
          <cell r="G3552">
            <v>0</v>
          </cell>
          <cell r="H3552">
            <v>0</v>
          </cell>
        </row>
        <row r="3553">
          <cell r="A3553">
            <v>0</v>
          </cell>
          <cell r="B3553">
            <v>0</v>
          </cell>
          <cell r="C3553">
            <v>0</v>
          </cell>
          <cell r="D3553">
            <v>0</v>
          </cell>
          <cell r="E3553">
            <v>0</v>
          </cell>
          <cell r="F3553">
            <v>0</v>
          </cell>
          <cell r="G3553">
            <v>0</v>
          </cell>
          <cell r="H3553">
            <v>0</v>
          </cell>
        </row>
        <row r="3554">
          <cell r="A3554">
            <v>0</v>
          </cell>
          <cell r="B3554">
            <v>0</v>
          </cell>
          <cell r="C3554">
            <v>0</v>
          </cell>
          <cell r="D3554">
            <v>0</v>
          </cell>
          <cell r="E3554">
            <v>0</v>
          </cell>
          <cell r="F3554">
            <v>0</v>
          </cell>
          <cell r="G3554">
            <v>0</v>
          </cell>
          <cell r="H3554">
            <v>0</v>
          </cell>
        </row>
        <row r="3555">
          <cell r="A3555">
            <v>0</v>
          </cell>
          <cell r="B3555">
            <v>0</v>
          </cell>
          <cell r="C3555">
            <v>0</v>
          </cell>
          <cell r="D3555">
            <v>0</v>
          </cell>
          <cell r="E3555">
            <v>0</v>
          </cell>
          <cell r="F3555">
            <v>0</v>
          </cell>
          <cell r="G3555">
            <v>0</v>
          </cell>
          <cell r="H3555">
            <v>0</v>
          </cell>
        </row>
        <row r="3556">
          <cell r="A3556">
            <v>0</v>
          </cell>
          <cell r="B3556">
            <v>0</v>
          </cell>
          <cell r="C3556">
            <v>0</v>
          </cell>
          <cell r="D3556">
            <v>0</v>
          </cell>
          <cell r="E3556">
            <v>0</v>
          </cell>
          <cell r="F3556">
            <v>0</v>
          </cell>
          <cell r="G3556">
            <v>0</v>
          </cell>
          <cell r="H3556">
            <v>0</v>
          </cell>
        </row>
        <row r="3557">
          <cell r="A3557">
            <v>0</v>
          </cell>
          <cell r="B3557">
            <v>0</v>
          </cell>
          <cell r="C3557">
            <v>0</v>
          </cell>
          <cell r="D3557">
            <v>0</v>
          </cell>
          <cell r="E3557">
            <v>0</v>
          </cell>
          <cell r="F3557">
            <v>0</v>
          </cell>
          <cell r="G3557">
            <v>0</v>
          </cell>
          <cell r="H3557">
            <v>0</v>
          </cell>
        </row>
        <row r="3558">
          <cell r="A3558">
            <v>0</v>
          </cell>
          <cell r="B3558">
            <v>0</v>
          </cell>
          <cell r="C3558">
            <v>0</v>
          </cell>
          <cell r="D3558">
            <v>0</v>
          </cell>
          <cell r="E3558">
            <v>0</v>
          </cell>
          <cell r="F3558">
            <v>0</v>
          </cell>
          <cell r="G3558">
            <v>0</v>
          </cell>
          <cell r="H3558">
            <v>0</v>
          </cell>
        </row>
        <row r="3559">
          <cell r="A3559">
            <v>0</v>
          </cell>
          <cell r="B3559">
            <v>0</v>
          </cell>
          <cell r="C3559">
            <v>0</v>
          </cell>
          <cell r="D3559">
            <v>0</v>
          </cell>
          <cell r="E3559">
            <v>0</v>
          </cell>
          <cell r="F3559">
            <v>0</v>
          </cell>
          <cell r="G3559">
            <v>0</v>
          </cell>
          <cell r="H3559">
            <v>0</v>
          </cell>
        </row>
        <row r="3560">
          <cell r="A3560">
            <v>0</v>
          </cell>
          <cell r="B3560">
            <v>0</v>
          </cell>
          <cell r="C3560">
            <v>0</v>
          </cell>
          <cell r="D3560">
            <v>0</v>
          </cell>
          <cell r="E3560">
            <v>0</v>
          </cell>
          <cell r="F3560">
            <v>0</v>
          </cell>
          <cell r="G3560">
            <v>0</v>
          </cell>
          <cell r="H3560">
            <v>0</v>
          </cell>
        </row>
        <row r="3561">
          <cell r="A3561">
            <v>0</v>
          </cell>
          <cell r="C3561">
            <v>0</v>
          </cell>
          <cell r="D3561">
            <v>0</v>
          </cell>
          <cell r="E3561">
            <v>0</v>
          </cell>
          <cell r="F3561">
            <v>0</v>
          </cell>
          <cell r="G3561">
            <v>0</v>
          </cell>
        </row>
        <row r="3562">
          <cell r="A3562">
            <v>0</v>
          </cell>
          <cell r="C3562">
            <v>0</v>
          </cell>
          <cell r="D3562">
            <v>0</v>
          </cell>
          <cell r="E3562">
            <v>0</v>
          </cell>
          <cell r="F3562">
            <v>0</v>
          </cell>
          <cell r="G3562">
            <v>0</v>
          </cell>
        </row>
        <row r="3563">
          <cell r="A3563">
            <v>0</v>
          </cell>
          <cell r="B3563">
            <v>0</v>
          </cell>
          <cell r="C3563">
            <v>0</v>
          </cell>
          <cell r="D3563">
            <v>0</v>
          </cell>
          <cell r="E3563">
            <v>0</v>
          </cell>
          <cell r="F3563">
            <v>0</v>
          </cell>
          <cell r="G3563">
            <v>0</v>
          </cell>
        </row>
        <row r="3564">
          <cell r="A3564">
            <v>0</v>
          </cell>
          <cell r="B3564" t="str">
            <v>OVIDIO HURTADO MOSQUERA</v>
          </cell>
          <cell r="C3564">
            <v>0</v>
          </cell>
          <cell r="D3564">
            <v>0</v>
          </cell>
          <cell r="E3564">
            <v>0</v>
          </cell>
          <cell r="F3564">
            <v>0</v>
          </cell>
          <cell r="G3564">
            <v>0</v>
          </cell>
        </row>
        <row r="3565">
          <cell r="A3565">
            <v>0</v>
          </cell>
          <cell r="B3565" t="str">
            <v>Consultor</v>
          </cell>
          <cell r="C3565">
            <v>0</v>
          </cell>
          <cell r="D3565">
            <v>0</v>
          </cell>
          <cell r="E3565">
            <v>0</v>
          </cell>
          <cell r="F3565">
            <v>0</v>
          </cell>
          <cell r="G3565">
            <v>0</v>
          </cell>
        </row>
        <row r="3566">
          <cell r="A3566">
            <v>0</v>
          </cell>
          <cell r="B3566" t="str">
            <v>Consultor</v>
          </cell>
          <cell r="C3566">
            <v>0</v>
          </cell>
          <cell r="D3566">
            <v>0</v>
          </cell>
          <cell r="E3566">
            <v>0</v>
          </cell>
          <cell r="F3566">
            <v>0</v>
          </cell>
          <cell r="G3566">
            <v>0</v>
          </cell>
        </row>
        <row r="3567">
          <cell r="A3567">
            <v>0</v>
          </cell>
          <cell r="B3567" t="str">
            <v>M.P. 05202-260189 ANT</v>
          </cell>
          <cell r="C3567" t="str">
            <v>ITEM  - PÁGINA 2</v>
          </cell>
          <cell r="D3567">
            <v>0</v>
          </cell>
          <cell r="E3567">
            <v>0</v>
          </cell>
          <cell r="F3567">
            <v>0</v>
          </cell>
          <cell r="G3567">
            <v>0</v>
          </cell>
          <cell r="H3567">
            <v>0</v>
          </cell>
        </row>
        <row r="3568">
          <cell r="A3568" t="str">
            <v>DEPARTAMENTO DE ANTIOQUIA</v>
          </cell>
          <cell r="B3568">
            <v>0</v>
          </cell>
          <cell r="C3568">
            <v>0</v>
          </cell>
          <cell r="D3568">
            <v>0</v>
          </cell>
          <cell r="E3568">
            <v>0</v>
          </cell>
          <cell r="F3568">
            <v>0</v>
          </cell>
          <cell r="G3568">
            <v>0</v>
          </cell>
          <cell r="H3568">
            <v>0</v>
          </cell>
        </row>
        <row r="3569">
          <cell r="A3569" t="str">
            <v>MUNICIPIO DE SAN VICENTE FERRER</v>
          </cell>
          <cell r="B3569">
            <v>0</v>
          </cell>
          <cell r="C3569">
            <v>0</v>
          </cell>
          <cell r="D3569">
            <v>0</v>
          </cell>
          <cell r="E3569">
            <v>0</v>
          </cell>
          <cell r="F3569">
            <v>0</v>
          </cell>
          <cell r="G3569">
            <v>0</v>
          </cell>
          <cell r="H3569">
            <v>0</v>
          </cell>
        </row>
        <row r="3570">
          <cell r="A3570" t="str">
            <v>PROYECTO:  INTERVENCION DE CALLEJONES EN LA ZONA URBANA DEL MUNICIPIO SAN VICENTE FERRER_CALLEJÓN 01-COCIACA</v>
          </cell>
          <cell r="B3570">
            <v>0</v>
          </cell>
          <cell r="C3570">
            <v>0</v>
          </cell>
          <cell r="D3570">
            <v>0</v>
          </cell>
          <cell r="E3570">
            <v>0</v>
          </cell>
          <cell r="F3570">
            <v>0</v>
          </cell>
          <cell r="G3570">
            <v>0</v>
          </cell>
          <cell r="H3570">
            <v>0</v>
          </cell>
        </row>
        <row r="3571">
          <cell r="A3571">
            <v>0</v>
          </cell>
          <cell r="C3571">
            <v>0</v>
          </cell>
          <cell r="D3571">
            <v>0</v>
          </cell>
          <cell r="E3571">
            <v>0</v>
          </cell>
          <cell r="F3571">
            <v>0</v>
          </cell>
          <cell r="G3571">
            <v>0</v>
          </cell>
          <cell r="H3571">
            <v>0</v>
          </cell>
        </row>
        <row r="3572">
          <cell r="A3572" t="str">
            <v>MEMORIAS DE OBRA</v>
          </cell>
          <cell r="B3572">
            <v>0</v>
          </cell>
          <cell r="C3572">
            <v>0</v>
          </cell>
          <cell r="D3572">
            <v>0</v>
          </cell>
          <cell r="E3572">
            <v>0</v>
          </cell>
          <cell r="F3572">
            <v>0</v>
          </cell>
          <cell r="G3572">
            <v>0</v>
          </cell>
          <cell r="H3572">
            <v>0</v>
          </cell>
        </row>
        <row r="3574">
          <cell r="A3574" t="str">
            <v>ITEM</v>
          </cell>
          <cell r="B3574" t="str">
            <v>DESCRIPCIÓN</v>
          </cell>
          <cell r="C3574">
            <v>0</v>
          </cell>
          <cell r="D3574">
            <v>0</v>
          </cell>
          <cell r="E3574">
            <v>0</v>
          </cell>
          <cell r="F3574">
            <v>0</v>
          </cell>
          <cell r="G3574" t="str">
            <v>UNIDAD</v>
          </cell>
          <cell r="H3574" t="str">
            <v>CANTIDAD</v>
          </cell>
        </row>
        <row r="3575">
          <cell r="A3575">
            <v>0</v>
          </cell>
          <cell r="B3575"/>
          <cell r="C3575">
            <v>0</v>
          </cell>
          <cell r="D3575">
            <v>0</v>
          </cell>
          <cell r="E3575">
            <v>0</v>
          </cell>
          <cell r="F3575">
            <v>0</v>
          </cell>
          <cell r="G3575"/>
          <cell r="H3575"/>
        </row>
        <row r="3576">
          <cell r="A3576">
            <v>0</v>
          </cell>
          <cell r="B3576">
            <v>0</v>
          </cell>
          <cell r="C3576">
            <v>0</v>
          </cell>
          <cell r="D3576">
            <v>0</v>
          </cell>
          <cell r="E3576">
            <v>0</v>
          </cell>
          <cell r="F3576">
            <v>0</v>
          </cell>
          <cell r="G3576">
            <v>0</v>
          </cell>
        </row>
        <row r="3577">
          <cell r="A3577" t="str">
            <v>DETALLE</v>
          </cell>
          <cell r="B3577">
            <v>0</v>
          </cell>
          <cell r="C3577" t="str">
            <v>FACTOR</v>
          </cell>
          <cell r="D3577" t="str">
            <v>CANTIDAD</v>
          </cell>
          <cell r="E3577" t="str">
            <v>A (ML)</v>
          </cell>
          <cell r="F3577" t="str">
            <v>B (M2)</v>
          </cell>
          <cell r="G3577" t="str">
            <v>C (M3)</v>
          </cell>
          <cell r="H3577" t="str">
            <v>TOTAL</v>
          </cell>
        </row>
        <row r="3578">
          <cell r="A3578">
            <v>0</v>
          </cell>
          <cell r="B3578">
            <v>0</v>
          </cell>
          <cell r="C3578">
            <v>0</v>
          </cell>
          <cell r="D3578">
            <v>0</v>
          </cell>
          <cell r="E3578">
            <v>0</v>
          </cell>
          <cell r="F3578">
            <v>0</v>
          </cell>
          <cell r="G3578">
            <v>0</v>
          </cell>
          <cell r="H3578"/>
        </row>
        <row r="3579">
          <cell r="A3579">
            <v>0</v>
          </cell>
          <cell r="B3579">
            <v>0</v>
          </cell>
          <cell r="C3579">
            <v>0</v>
          </cell>
          <cell r="D3579">
            <v>0</v>
          </cell>
          <cell r="E3579">
            <v>0</v>
          </cell>
          <cell r="F3579">
            <v>0</v>
          </cell>
          <cell r="G3579">
            <v>0</v>
          </cell>
          <cell r="H3579"/>
        </row>
        <row r="3580">
          <cell r="A3580">
            <v>0</v>
          </cell>
          <cell r="B3580">
            <v>0</v>
          </cell>
          <cell r="C3580">
            <v>0</v>
          </cell>
          <cell r="D3580">
            <v>0</v>
          </cell>
          <cell r="E3580">
            <v>0</v>
          </cell>
          <cell r="F3580">
            <v>0</v>
          </cell>
          <cell r="G3580">
            <v>0</v>
          </cell>
          <cell r="H3580"/>
        </row>
        <row r="3581">
          <cell r="A3581">
            <v>0</v>
          </cell>
          <cell r="B3581">
            <v>0</v>
          </cell>
          <cell r="C3581">
            <v>0</v>
          </cell>
          <cell r="D3581">
            <v>0</v>
          </cell>
          <cell r="E3581">
            <v>0</v>
          </cell>
          <cell r="F3581">
            <v>0</v>
          </cell>
          <cell r="G3581">
            <v>0</v>
          </cell>
          <cell r="H3581"/>
        </row>
        <row r="3582">
          <cell r="A3582">
            <v>0</v>
          </cell>
          <cell r="B3582">
            <v>0</v>
          </cell>
          <cell r="C3582">
            <v>0</v>
          </cell>
          <cell r="D3582">
            <v>0</v>
          </cell>
          <cell r="E3582">
            <v>0</v>
          </cell>
          <cell r="F3582">
            <v>0</v>
          </cell>
          <cell r="G3582">
            <v>0</v>
          </cell>
          <cell r="H3582"/>
        </row>
        <row r="3583">
          <cell r="A3583">
            <v>0</v>
          </cell>
          <cell r="B3583">
            <v>0</v>
          </cell>
          <cell r="C3583">
            <v>0</v>
          </cell>
          <cell r="D3583">
            <v>0</v>
          </cell>
          <cell r="E3583">
            <v>0</v>
          </cell>
          <cell r="F3583">
            <v>0</v>
          </cell>
          <cell r="G3583">
            <v>0</v>
          </cell>
          <cell r="H3583"/>
        </row>
        <row r="3584">
          <cell r="A3584">
            <v>0</v>
          </cell>
          <cell r="B3584">
            <v>0</v>
          </cell>
          <cell r="C3584">
            <v>0</v>
          </cell>
          <cell r="D3584">
            <v>0</v>
          </cell>
          <cell r="E3584">
            <v>0</v>
          </cell>
          <cell r="F3584">
            <v>0</v>
          </cell>
          <cell r="G3584">
            <v>0</v>
          </cell>
          <cell r="H3584"/>
        </row>
        <row r="3585">
          <cell r="A3585">
            <v>0</v>
          </cell>
          <cell r="B3585">
            <v>0</v>
          </cell>
          <cell r="C3585">
            <v>0</v>
          </cell>
          <cell r="D3585">
            <v>0</v>
          </cell>
          <cell r="E3585">
            <v>0</v>
          </cell>
          <cell r="F3585">
            <v>0</v>
          </cell>
          <cell r="G3585">
            <v>0</v>
          </cell>
          <cell r="H3585"/>
        </row>
        <row r="3586">
          <cell r="A3586">
            <v>0</v>
          </cell>
          <cell r="B3586">
            <v>0</v>
          </cell>
          <cell r="C3586">
            <v>0</v>
          </cell>
          <cell r="D3586">
            <v>0</v>
          </cell>
          <cell r="E3586">
            <v>0</v>
          </cell>
          <cell r="F3586">
            <v>0</v>
          </cell>
          <cell r="G3586">
            <v>0</v>
          </cell>
          <cell r="H3586"/>
        </row>
        <row r="3587">
          <cell r="A3587">
            <v>0</v>
          </cell>
          <cell r="B3587">
            <v>0</v>
          </cell>
          <cell r="C3587">
            <v>0</v>
          </cell>
          <cell r="D3587">
            <v>0</v>
          </cell>
          <cell r="E3587">
            <v>0</v>
          </cell>
          <cell r="F3587">
            <v>0</v>
          </cell>
          <cell r="G3587">
            <v>0</v>
          </cell>
          <cell r="H3587"/>
        </row>
        <row r="3588">
          <cell r="A3588">
            <v>0</v>
          </cell>
          <cell r="B3588">
            <v>0</v>
          </cell>
          <cell r="C3588">
            <v>0</v>
          </cell>
          <cell r="D3588">
            <v>0</v>
          </cell>
          <cell r="E3588">
            <v>0</v>
          </cell>
          <cell r="F3588">
            <v>0</v>
          </cell>
          <cell r="G3588">
            <v>0</v>
          </cell>
          <cell r="H3588"/>
        </row>
        <row r="3589">
          <cell r="A3589">
            <v>0</v>
          </cell>
          <cell r="B3589">
            <v>0</v>
          </cell>
          <cell r="C3589">
            <v>0</v>
          </cell>
          <cell r="D3589">
            <v>0</v>
          </cell>
          <cell r="E3589">
            <v>0</v>
          </cell>
          <cell r="F3589">
            <v>0</v>
          </cell>
          <cell r="G3589">
            <v>0</v>
          </cell>
          <cell r="H3589"/>
        </row>
        <row r="3590">
          <cell r="A3590">
            <v>0</v>
          </cell>
          <cell r="B3590">
            <v>0</v>
          </cell>
          <cell r="C3590">
            <v>0</v>
          </cell>
          <cell r="D3590">
            <v>0</v>
          </cell>
          <cell r="E3590">
            <v>0</v>
          </cell>
          <cell r="F3590">
            <v>0</v>
          </cell>
          <cell r="G3590">
            <v>0</v>
          </cell>
          <cell r="H3590"/>
        </row>
        <row r="3591">
          <cell r="A3591">
            <v>0</v>
          </cell>
          <cell r="B3591">
            <v>0</v>
          </cell>
          <cell r="C3591">
            <v>0</v>
          </cell>
          <cell r="D3591">
            <v>0</v>
          </cell>
          <cell r="E3591">
            <v>0</v>
          </cell>
          <cell r="F3591">
            <v>0</v>
          </cell>
          <cell r="G3591">
            <v>0</v>
          </cell>
          <cell r="H3591"/>
        </row>
        <row r="3592">
          <cell r="A3592">
            <v>0</v>
          </cell>
          <cell r="B3592">
            <v>0</v>
          </cell>
          <cell r="C3592">
            <v>0</v>
          </cell>
          <cell r="D3592">
            <v>0</v>
          </cell>
          <cell r="E3592">
            <v>0</v>
          </cell>
          <cell r="F3592">
            <v>0</v>
          </cell>
          <cell r="G3592">
            <v>0</v>
          </cell>
          <cell r="H3592"/>
        </row>
        <row r="3593">
          <cell r="A3593">
            <v>0</v>
          </cell>
          <cell r="B3593">
            <v>0</v>
          </cell>
          <cell r="C3593">
            <v>0</v>
          </cell>
          <cell r="D3593">
            <v>0</v>
          </cell>
          <cell r="E3593">
            <v>0</v>
          </cell>
          <cell r="F3593">
            <v>0</v>
          </cell>
          <cell r="G3593">
            <v>0</v>
          </cell>
          <cell r="H3593"/>
        </row>
        <row r="3594">
          <cell r="A3594">
            <v>0</v>
          </cell>
          <cell r="B3594">
            <v>0</v>
          </cell>
          <cell r="C3594">
            <v>0</v>
          </cell>
          <cell r="D3594">
            <v>0</v>
          </cell>
          <cell r="E3594">
            <v>0</v>
          </cell>
          <cell r="F3594">
            <v>0</v>
          </cell>
          <cell r="G3594">
            <v>0</v>
          </cell>
          <cell r="H3594"/>
        </row>
        <row r="3595">
          <cell r="A3595">
            <v>0</v>
          </cell>
          <cell r="B3595">
            <v>0</v>
          </cell>
          <cell r="C3595">
            <v>0</v>
          </cell>
          <cell r="D3595">
            <v>0</v>
          </cell>
          <cell r="E3595">
            <v>0</v>
          </cell>
          <cell r="F3595">
            <v>0</v>
          </cell>
          <cell r="G3595">
            <v>0</v>
          </cell>
          <cell r="H3595"/>
        </row>
        <row r="3596">
          <cell r="A3596">
            <v>0</v>
          </cell>
          <cell r="B3596">
            <v>0</v>
          </cell>
          <cell r="C3596">
            <v>0</v>
          </cell>
          <cell r="D3596">
            <v>0</v>
          </cell>
          <cell r="E3596">
            <v>0</v>
          </cell>
          <cell r="F3596">
            <v>0</v>
          </cell>
          <cell r="G3596">
            <v>0</v>
          </cell>
          <cell r="H3596"/>
        </row>
        <row r="3597">
          <cell r="A3597">
            <v>0</v>
          </cell>
          <cell r="B3597">
            <v>0</v>
          </cell>
          <cell r="C3597">
            <v>0</v>
          </cell>
          <cell r="D3597">
            <v>0</v>
          </cell>
          <cell r="E3597">
            <v>0</v>
          </cell>
          <cell r="F3597">
            <v>0</v>
          </cell>
          <cell r="G3597">
            <v>0</v>
          </cell>
          <cell r="H3597"/>
        </row>
        <row r="3598">
          <cell r="A3598">
            <v>0</v>
          </cell>
          <cell r="B3598">
            <v>0</v>
          </cell>
          <cell r="C3598">
            <v>0</v>
          </cell>
          <cell r="D3598">
            <v>0</v>
          </cell>
          <cell r="E3598">
            <v>0</v>
          </cell>
          <cell r="F3598">
            <v>0</v>
          </cell>
          <cell r="G3598">
            <v>0</v>
          </cell>
          <cell r="H3598"/>
        </row>
        <row r="3599">
          <cell r="A3599">
            <v>0</v>
          </cell>
          <cell r="B3599">
            <v>0</v>
          </cell>
          <cell r="C3599">
            <v>0</v>
          </cell>
          <cell r="D3599">
            <v>0</v>
          </cell>
          <cell r="E3599">
            <v>0</v>
          </cell>
          <cell r="F3599">
            <v>0</v>
          </cell>
          <cell r="G3599">
            <v>0</v>
          </cell>
          <cell r="H3599"/>
        </row>
        <row r="3600">
          <cell r="A3600">
            <v>0</v>
          </cell>
          <cell r="B3600">
            <v>0</v>
          </cell>
          <cell r="C3600">
            <v>0</v>
          </cell>
          <cell r="D3600">
            <v>0</v>
          </cell>
          <cell r="E3600">
            <v>0</v>
          </cell>
          <cell r="F3600">
            <v>0</v>
          </cell>
          <cell r="G3600">
            <v>0</v>
          </cell>
          <cell r="H3600"/>
        </row>
        <row r="3601">
          <cell r="A3601">
            <v>0</v>
          </cell>
          <cell r="B3601">
            <v>0</v>
          </cell>
          <cell r="C3601">
            <v>0</v>
          </cell>
          <cell r="D3601">
            <v>0</v>
          </cell>
          <cell r="E3601">
            <v>0</v>
          </cell>
          <cell r="F3601">
            <v>0</v>
          </cell>
          <cell r="G3601">
            <v>0</v>
          </cell>
          <cell r="H3601"/>
        </row>
        <row r="3602">
          <cell r="A3602">
            <v>0</v>
          </cell>
          <cell r="B3602">
            <v>0</v>
          </cell>
          <cell r="C3602">
            <v>0</v>
          </cell>
          <cell r="D3602">
            <v>0</v>
          </cell>
          <cell r="E3602">
            <v>0</v>
          </cell>
          <cell r="F3602">
            <v>0</v>
          </cell>
          <cell r="G3602">
            <v>0</v>
          </cell>
          <cell r="H3602"/>
        </row>
        <row r="3603">
          <cell r="A3603">
            <v>0</v>
          </cell>
          <cell r="B3603">
            <v>0</v>
          </cell>
          <cell r="C3603">
            <v>0</v>
          </cell>
          <cell r="D3603">
            <v>0</v>
          </cell>
          <cell r="E3603">
            <v>0</v>
          </cell>
          <cell r="F3603">
            <v>0</v>
          </cell>
          <cell r="G3603">
            <v>0</v>
          </cell>
          <cell r="H3603"/>
        </row>
        <row r="3604">
          <cell r="A3604">
            <v>0</v>
          </cell>
          <cell r="B3604">
            <v>0</v>
          </cell>
          <cell r="C3604">
            <v>0</v>
          </cell>
          <cell r="D3604">
            <v>0</v>
          </cell>
          <cell r="E3604">
            <v>0</v>
          </cell>
          <cell r="F3604">
            <v>0</v>
          </cell>
          <cell r="G3604">
            <v>0</v>
          </cell>
          <cell r="H3604"/>
        </row>
        <row r="3605">
          <cell r="A3605">
            <v>0</v>
          </cell>
          <cell r="B3605">
            <v>0</v>
          </cell>
          <cell r="C3605">
            <v>0</v>
          </cell>
          <cell r="D3605">
            <v>0</v>
          </cell>
          <cell r="E3605">
            <v>0</v>
          </cell>
          <cell r="F3605">
            <v>0</v>
          </cell>
          <cell r="G3605">
            <v>0</v>
          </cell>
          <cell r="H3605"/>
        </row>
        <row r="3606">
          <cell r="A3606">
            <v>0</v>
          </cell>
          <cell r="B3606">
            <v>0</v>
          </cell>
          <cell r="C3606">
            <v>0</v>
          </cell>
          <cell r="D3606">
            <v>0</v>
          </cell>
          <cell r="E3606">
            <v>0</v>
          </cell>
          <cell r="F3606">
            <v>0</v>
          </cell>
          <cell r="G3606">
            <v>0</v>
          </cell>
          <cell r="H3606"/>
        </row>
        <row r="3607">
          <cell r="A3607">
            <v>0</v>
          </cell>
          <cell r="B3607">
            <v>0</v>
          </cell>
          <cell r="C3607">
            <v>0</v>
          </cell>
          <cell r="D3607">
            <v>0</v>
          </cell>
          <cell r="E3607">
            <v>0</v>
          </cell>
          <cell r="F3607">
            <v>0</v>
          </cell>
          <cell r="G3607">
            <v>0</v>
          </cell>
          <cell r="H3607"/>
        </row>
        <row r="3608">
          <cell r="A3608">
            <v>0</v>
          </cell>
          <cell r="B3608">
            <v>0</v>
          </cell>
          <cell r="C3608">
            <v>0</v>
          </cell>
          <cell r="D3608">
            <v>0</v>
          </cell>
          <cell r="E3608">
            <v>0</v>
          </cell>
          <cell r="F3608">
            <v>0</v>
          </cell>
          <cell r="G3608">
            <v>0</v>
          </cell>
          <cell r="H3608"/>
        </row>
        <row r="3609">
          <cell r="A3609" t="str">
            <v>ITEM  - PÁGINA 1</v>
          </cell>
          <cell r="B3609">
            <v>0</v>
          </cell>
          <cell r="C3609">
            <v>0</v>
          </cell>
          <cell r="D3609">
            <v>0</v>
          </cell>
          <cell r="E3609">
            <v>0</v>
          </cell>
          <cell r="F3609">
            <v>0</v>
          </cell>
          <cell r="G3609">
            <v>0</v>
          </cell>
          <cell r="H3609">
            <v>0</v>
          </cell>
        </row>
        <row r="3610">
          <cell r="A3610">
            <v>0</v>
          </cell>
          <cell r="B3610">
            <v>0</v>
          </cell>
          <cell r="C3610">
            <v>0</v>
          </cell>
          <cell r="D3610">
            <v>0</v>
          </cell>
          <cell r="E3610">
            <v>0</v>
          </cell>
          <cell r="F3610">
            <v>0</v>
          </cell>
          <cell r="G3610">
            <v>0</v>
          </cell>
          <cell r="H3610"/>
        </row>
        <row r="3611">
          <cell r="A3611">
            <v>0</v>
          </cell>
          <cell r="B3611">
            <v>0</v>
          </cell>
          <cell r="C3611">
            <v>0</v>
          </cell>
          <cell r="D3611">
            <v>0</v>
          </cell>
          <cell r="E3611">
            <v>0</v>
          </cell>
          <cell r="F3611">
            <v>0</v>
          </cell>
          <cell r="G3611">
            <v>0</v>
          </cell>
          <cell r="H3611"/>
        </row>
        <row r="3612">
          <cell r="A3612">
            <v>0</v>
          </cell>
          <cell r="B3612">
            <v>0</v>
          </cell>
          <cell r="C3612">
            <v>0</v>
          </cell>
          <cell r="D3612">
            <v>0</v>
          </cell>
          <cell r="E3612">
            <v>0</v>
          </cell>
          <cell r="F3612">
            <v>0</v>
          </cell>
          <cell r="G3612">
            <v>0</v>
          </cell>
          <cell r="H3612"/>
        </row>
        <row r="3613">
          <cell r="A3613">
            <v>0</v>
          </cell>
          <cell r="B3613">
            <v>0</v>
          </cell>
          <cell r="C3613">
            <v>0</v>
          </cell>
          <cell r="D3613">
            <v>0</v>
          </cell>
          <cell r="E3613">
            <v>0</v>
          </cell>
          <cell r="F3613">
            <v>0</v>
          </cell>
          <cell r="G3613">
            <v>0</v>
          </cell>
          <cell r="H3613"/>
        </row>
        <row r="3614">
          <cell r="A3614">
            <v>0</v>
          </cell>
          <cell r="B3614">
            <v>0</v>
          </cell>
          <cell r="C3614">
            <v>0</v>
          </cell>
          <cell r="D3614">
            <v>0</v>
          </cell>
          <cell r="E3614">
            <v>0</v>
          </cell>
          <cell r="F3614">
            <v>0</v>
          </cell>
          <cell r="G3614">
            <v>0</v>
          </cell>
          <cell r="H3614"/>
        </row>
        <row r="3615">
          <cell r="A3615">
            <v>0</v>
          </cell>
          <cell r="B3615">
            <v>0</v>
          </cell>
          <cell r="C3615">
            <v>0</v>
          </cell>
          <cell r="D3615">
            <v>0</v>
          </cell>
          <cell r="E3615">
            <v>0</v>
          </cell>
          <cell r="F3615">
            <v>0</v>
          </cell>
          <cell r="G3615">
            <v>0</v>
          </cell>
          <cell r="H3615"/>
        </row>
        <row r="3616">
          <cell r="A3616">
            <v>0</v>
          </cell>
          <cell r="B3616">
            <v>0</v>
          </cell>
          <cell r="C3616">
            <v>0</v>
          </cell>
          <cell r="D3616">
            <v>0</v>
          </cell>
          <cell r="E3616">
            <v>0</v>
          </cell>
          <cell r="F3616">
            <v>0</v>
          </cell>
          <cell r="G3616">
            <v>0</v>
          </cell>
          <cell r="H3616"/>
        </row>
        <row r="3617">
          <cell r="A3617">
            <v>0</v>
          </cell>
          <cell r="B3617">
            <v>0</v>
          </cell>
          <cell r="C3617">
            <v>0</v>
          </cell>
          <cell r="D3617">
            <v>0</v>
          </cell>
          <cell r="E3617">
            <v>0</v>
          </cell>
          <cell r="F3617">
            <v>0</v>
          </cell>
          <cell r="G3617">
            <v>0</v>
          </cell>
          <cell r="H3617"/>
        </row>
        <row r="3618">
          <cell r="A3618">
            <v>0</v>
          </cell>
          <cell r="B3618">
            <v>0</v>
          </cell>
          <cell r="C3618">
            <v>0</v>
          </cell>
          <cell r="D3618">
            <v>0</v>
          </cell>
          <cell r="E3618">
            <v>0</v>
          </cell>
          <cell r="F3618">
            <v>0</v>
          </cell>
          <cell r="G3618">
            <v>0</v>
          </cell>
          <cell r="H3618"/>
        </row>
        <row r="3619">
          <cell r="A3619">
            <v>0</v>
          </cell>
          <cell r="B3619">
            <v>0</v>
          </cell>
          <cell r="C3619">
            <v>0</v>
          </cell>
          <cell r="D3619">
            <v>0</v>
          </cell>
          <cell r="E3619">
            <v>0</v>
          </cell>
          <cell r="F3619">
            <v>0</v>
          </cell>
          <cell r="G3619">
            <v>0</v>
          </cell>
          <cell r="H3619"/>
        </row>
        <row r="3620">
          <cell r="A3620">
            <v>0</v>
          </cell>
          <cell r="B3620">
            <v>0</v>
          </cell>
          <cell r="C3620">
            <v>0</v>
          </cell>
          <cell r="D3620">
            <v>0</v>
          </cell>
          <cell r="E3620">
            <v>0</v>
          </cell>
          <cell r="F3620">
            <v>0</v>
          </cell>
          <cell r="G3620">
            <v>0</v>
          </cell>
          <cell r="H3620"/>
        </row>
        <row r="3621">
          <cell r="A3621">
            <v>0</v>
          </cell>
          <cell r="B3621">
            <v>0</v>
          </cell>
          <cell r="C3621">
            <v>0</v>
          </cell>
          <cell r="D3621">
            <v>0</v>
          </cell>
          <cell r="E3621">
            <v>0</v>
          </cell>
          <cell r="F3621">
            <v>0</v>
          </cell>
          <cell r="G3621">
            <v>0</v>
          </cell>
          <cell r="H3621"/>
        </row>
        <row r="3622">
          <cell r="A3622">
            <v>0</v>
          </cell>
          <cell r="B3622">
            <v>0</v>
          </cell>
          <cell r="C3622">
            <v>0</v>
          </cell>
          <cell r="D3622">
            <v>0</v>
          </cell>
          <cell r="E3622">
            <v>0</v>
          </cell>
          <cell r="F3622">
            <v>0</v>
          </cell>
          <cell r="G3622">
            <v>0</v>
          </cell>
          <cell r="H3622"/>
        </row>
        <row r="3623">
          <cell r="A3623">
            <v>0</v>
          </cell>
          <cell r="B3623">
            <v>0</v>
          </cell>
          <cell r="C3623">
            <v>0</v>
          </cell>
          <cell r="D3623">
            <v>0</v>
          </cell>
          <cell r="E3623">
            <v>0</v>
          </cell>
          <cell r="F3623">
            <v>0</v>
          </cell>
          <cell r="G3623">
            <v>0</v>
          </cell>
          <cell r="H3623"/>
        </row>
        <row r="3624">
          <cell r="A3624">
            <v>0</v>
          </cell>
          <cell r="B3624">
            <v>0</v>
          </cell>
          <cell r="C3624">
            <v>0</v>
          </cell>
          <cell r="D3624">
            <v>0</v>
          </cell>
          <cell r="E3624">
            <v>0</v>
          </cell>
          <cell r="F3624">
            <v>0</v>
          </cell>
          <cell r="G3624">
            <v>0</v>
          </cell>
          <cell r="H3624"/>
        </row>
        <row r="3625">
          <cell r="A3625">
            <v>0</v>
          </cell>
          <cell r="B3625">
            <v>0</v>
          </cell>
          <cell r="C3625">
            <v>0</v>
          </cell>
          <cell r="D3625">
            <v>0</v>
          </cell>
          <cell r="E3625">
            <v>0</v>
          </cell>
          <cell r="F3625">
            <v>0</v>
          </cell>
          <cell r="G3625">
            <v>0</v>
          </cell>
          <cell r="H3625"/>
        </row>
        <row r="3626">
          <cell r="A3626">
            <v>0</v>
          </cell>
          <cell r="B3626">
            <v>0</v>
          </cell>
          <cell r="C3626">
            <v>0</v>
          </cell>
          <cell r="D3626">
            <v>0</v>
          </cell>
          <cell r="E3626">
            <v>0</v>
          </cell>
          <cell r="F3626">
            <v>0</v>
          </cell>
          <cell r="G3626">
            <v>0</v>
          </cell>
          <cell r="H3626"/>
        </row>
        <row r="3627">
          <cell r="A3627" t="str">
            <v xml:space="preserve">TOTAL CANTIDAD ITEM </v>
          </cell>
          <cell r="B3627">
            <v>0</v>
          </cell>
          <cell r="C3627">
            <v>0</v>
          </cell>
          <cell r="D3627">
            <v>0</v>
          </cell>
          <cell r="E3627">
            <v>0</v>
          </cell>
          <cell r="F3627">
            <v>0</v>
          </cell>
          <cell r="G3627">
            <v>0</v>
          </cell>
          <cell r="H3627"/>
        </row>
        <row r="3628">
          <cell r="A3628" t="str">
            <v>INSERTE PLANO, GRÁFICO O ESQUEMA AQUÍ</v>
          </cell>
          <cell r="B3628">
            <v>0</v>
          </cell>
          <cell r="C3628">
            <v>0</v>
          </cell>
          <cell r="D3628">
            <v>0</v>
          </cell>
          <cell r="E3628">
            <v>0</v>
          </cell>
          <cell r="F3628">
            <v>0</v>
          </cell>
          <cell r="G3628">
            <v>0</v>
          </cell>
          <cell r="H3628">
            <v>0</v>
          </cell>
        </row>
        <row r="3629">
          <cell r="A3629">
            <v>0</v>
          </cell>
          <cell r="B3629">
            <v>0</v>
          </cell>
          <cell r="C3629">
            <v>0</v>
          </cell>
          <cell r="D3629">
            <v>0</v>
          </cell>
          <cell r="E3629">
            <v>0</v>
          </cell>
          <cell r="F3629">
            <v>0</v>
          </cell>
          <cell r="G3629">
            <v>0</v>
          </cell>
          <cell r="H3629">
            <v>0</v>
          </cell>
        </row>
        <row r="3630">
          <cell r="A3630">
            <v>0</v>
          </cell>
          <cell r="B3630">
            <v>0</v>
          </cell>
          <cell r="C3630">
            <v>0</v>
          </cell>
          <cell r="D3630">
            <v>0</v>
          </cell>
          <cell r="E3630">
            <v>0</v>
          </cell>
          <cell r="F3630">
            <v>0</v>
          </cell>
          <cell r="G3630">
            <v>0</v>
          </cell>
          <cell r="H3630">
            <v>0</v>
          </cell>
        </row>
        <row r="3631">
          <cell r="A3631">
            <v>0</v>
          </cell>
          <cell r="B3631">
            <v>0</v>
          </cell>
          <cell r="C3631">
            <v>0</v>
          </cell>
          <cell r="D3631">
            <v>0</v>
          </cell>
          <cell r="E3631">
            <v>0</v>
          </cell>
          <cell r="F3631">
            <v>0</v>
          </cell>
          <cell r="G3631">
            <v>0</v>
          </cell>
          <cell r="H3631">
            <v>0</v>
          </cell>
        </row>
        <row r="3632">
          <cell r="A3632">
            <v>0</v>
          </cell>
          <cell r="B3632">
            <v>0</v>
          </cell>
          <cell r="C3632">
            <v>0</v>
          </cell>
          <cell r="D3632">
            <v>0</v>
          </cell>
          <cell r="E3632">
            <v>0</v>
          </cell>
          <cell r="F3632">
            <v>0</v>
          </cell>
          <cell r="G3632">
            <v>0</v>
          </cell>
          <cell r="H3632">
            <v>0</v>
          </cell>
        </row>
        <row r="3633">
          <cell r="A3633">
            <v>0</v>
          </cell>
          <cell r="B3633">
            <v>0</v>
          </cell>
          <cell r="C3633">
            <v>0</v>
          </cell>
          <cell r="D3633">
            <v>0</v>
          </cell>
          <cell r="E3633">
            <v>0</v>
          </cell>
          <cell r="F3633">
            <v>0</v>
          </cell>
          <cell r="G3633">
            <v>0</v>
          </cell>
          <cell r="H3633">
            <v>0</v>
          </cell>
        </row>
        <row r="3634">
          <cell r="A3634">
            <v>0</v>
          </cell>
          <cell r="B3634">
            <v>0</v>
          </cell>
          <cell r="C3634">
            <v>0</v>
          </cell>
          <cell r="D3634">
            <v>0</v>
          </cell>
          <cell r="E3634">
            <v>0</v>
          </cell>
          <cell r="F3634">
            <v>0</v>
          </cell>
          <cell r="G3634">
            <v>0</v>
          </cell>
          <cell r="H3634">
            <v>0</v>
          </cell>
        </row>
        <row r="3635">
          <cell r="A3635">
            <v>0</v>
          </cell>
          <cell r="B3635">
            <v>0</v>
          </cell>
          <cell r="C3635">
            <v>0</v>
          </cell>
          <cell r="D3635">
            <v>0</v>
          </cell>
          <cell r="E3635">
            <v>0</v>
          </cell>
          <cell r="F3635">
            <v>0</v>
          </cell>
          <cell r="G3635">
            <v>0</v>
          </cell>
          <cell r="H3635">
            <v>0</v>
          </cell>
        </row>
        <row r="3636">
          <cell r="A3636">
            <v>0</v>
          </cell>
          <cell r="B3636">
            <v>0</v>
          </cell>
          <cell r="C3636">
            <v>0</v>
          </cell>
          <cell r="D3636">
            <v>0</v>
          </cell>
          <cell r="E3636">
            <v>0</v>
          </cell>
          <cell r="F3636">
            <v>0</v>
          </cell>
          <cell r="G3636">
            <v>0</v>
          </cell>
          <cell r="H3636">
            <v>0</v>
          </cell>
        </row>
        <row r="3637">
          <cell r="A3637">
            <v>0</v>
          </cell>
          <cell r="B3637">
            <v>0</v>
          </cell>
          <cell r="C3637">
            <v>0</v>
          </cell>
          <cell r="D3637">
            <v>0</v>
          </cell>
          <cell r="E3637">
            <v>0</v>
          </cell>
          <cell r="F3637">
            <v>0</v>
          </cell>
          <cell r="G3637">
            <v>0</v>
          </cell>
          <cell r="H3637">
            <v>0</v>
          </cell>
        </row>
        <row r="3638">
          <cell r="A3638">
            <v>0</v>
          </cell>
          <cell r="B3638">
            <v>0</v>
          </cell>
          <cell r="C3638">
            <v>0</v>
          </cell>
          <cell r="D3638">
            <v>0</v>
          </cell>
          <cell r="E3638">
            <v>0</v>
          </cell>
          <cell r="F3638">
            <v>0</v>
          </cell>
          <cell r="G3638">
            <v>0</v>
          </cell>
          <cell r="H3638">
            <v>0</v>
          </cell>
        </row>
        <row r="3639">
          <cell r="A3639">
            <v>0</v>
          </cell>
          <cell r="B3639">
            <v>0</v>
          </cell>
          <cell r="C3639">
            <v>0</v>
          </cell>
          <cell r="D3639">
            <v>0</v>
          </cell>
          <cell r="E3639">
            <v>0</v>
          </cell>
          <cell r="F3639">
            <v>0</v>
          </cell>
          <cell r="G3639">
            <v>0</v>
          </cell>
          <cell r="H3639">
            <v>0</v>
          </cell>
        </row>
        <row r="3640">
          <cell r="A3640">
            <v>0</v>
          </cell>
          <cell r="B3640">
            <v>0</v>
          </cell>
          <cell r="C3640">
            <v>0</v>
          </cell>
          <cell r="D3640">
            <v>0</v>
          </cell>
          <cell r="E3640">
            <v>0</v>
          </cell>
          <cell r="F3640">
            <v>0</v>
          </cell>
          <cell r="G3640">
            <v>0</v>
          </cell>
          <cell r="H3640">
            <v>0</v>
          </cell>
        </row>
        <row r="3641">
          <cell r="A3641">
            <v>0</v>
          </cell>
          <cell r="B3641">
            <v>0</v>
          </cell>
          <cell r="C3641">
            <v>0</v>
          </cell>
          <cell r="D3641">
            <v>0</v>
          </cell>
          <cell r="E3641">
            <v>0</v>
          </cell>
          <cell r="F3641">
            <v>0</v>
          </cell>
          <cell r="G3641">
            <v>0</v>
          </cell>
          <cell r="H3641">
            <v>0</v>
          </cell>
        </row>
        <row r="3642">
          <cell r="A3642">
            <v>0</v>
          </cell>
          <cell r="B3642">
            <v>0</v>
          </cell>
          <cell r="C3642">
            <v>0</v>
          </cell>
          <cell r="D3642">
            <v>0</v>
          </cell>
          <cell r="E3642">
            <v>0</v>
          </cell>
          <cell r="F3642">
            <v>0</v>
          </cell>
          <cell r="G3642">
            <v>0</v>
          </cell>
          <cell r="H3642">
            <v>0</v>
          </cell>
        </row>
        <row r="3643">
          <cell r="A3643">
            <v>0</v>
          </cell>
          <cell r="B3643">
            <v>0</v>
          </cell>
          <cell r="C3643">
            <v>0</v>
          </cell>
          <cell r="D3643">
            <v>0</v>
          </cell>
          <cell r="E3643">
            <v>0</v>
          </cell>
          <cell r="F3643">
            <v>0</v>
          </cell>
          <cell r="G3643">
            <v>0</v>
          </cell>
          <cell r="H3643">
            <v>0</v>
          </cell>
        </row>
        <row r="3644">
          <cell r="A3644">
            <v>0</v>
          </cell>
          <cell r="B3644">
            <v>0</v>
          </cell>
          <cell r="C3644">
            <v>0</v>
          </cell>
          <cell r="D3644">
            <v>0</v>
          </cell>
          <cell r="E3644">
            <v>0</v>
          </cell>
          <cell r="F3644">
            <v>0</v>
          </cell>
          <cell r="G3644">
            <v>0</v>
          </cell>
          <cell r="H3644">
            <v>0</v>
          </cell>
        </row>
        <row r="3645">
          <cell r="A3645">
            <v>0</v>
          </cell>
          <cell r="B3645">
            <v>0</v>
          </cell>
          <cell r="C3645">
            <v>0</v>
          </cell>
          <cell r="D3645">
            <v>0</v>
          </cell>
          <cell r="E3645">
            <v>0</v>
          </cell>
          <cell r="F3645">
            <v>0</v>
          </cell>
          <cell r="G3645">
            <v>0</v>
          </cell>
          <cell r="H3645">
            <v>0</v>
          </cell>
        </row>
        <row r="3646">
          <cell r="A3646">
            <v>0</v>
          </cell>
          <cell r="B3646">
            <v>0</v>
          </cell>
          <cell r="C3646">
            <v>0</v>
          </cell>
          <cell r="D3646">
            <v>0</v>
          </cell>
          <cell r="E3646">
            <v>0</v>
          </cell>
          <cell r="F3646">
            <v>0</v>
          </cell>
          <cell r="G3646">
            <v>0</v>
          </cell>
          <cell r="H3646">
            <v>0</v>
          </cell>
        </row>
        <row r="3647">
          <cell r="A3647">
            <v>0</v>
          </cell>
          <cell r="B3647">
            <v>0</v>
          </cell>
          <cell r="C3647">
            <v>0</v>
          </cell>
          <cell r="D3647">
            <v>0</v>
          </cell>
          <cell r="E3647">
            <v>0</v>
          </cell>
          <cell r="F3647">
            <v>0</v>
          </cell>
          <cell r="G3647">
            <v>0</v>
          </cell>
          <cell r="H3647">
            <v>0</v>
          </cell>
        </row>
        <row r="3648">
          <cell r="A3648">
            <v>0</v>
          </cell>
          <cell r="C3648">
            <v>0</v>
          </cell>
          <cell r="D3648">
            <v>0</v>
          </cell>
          <cell r="E3648">
            <v>0</v>
          </cell>
          <cell r="F3648">
            <v>0</v>
          </cell>
          <cell r="G3648">
            <v>0</v>
          </cell>
        </row>
        <row r="3649">
          <cell r="A3649">
            <v>0</v>
          </cell>
          <cell r="C3649">
            <v>0</v>
          </cell>
          <cell r="D3649">
            <v>0</v>
          </cell>
          <cell r="E3649">
            <v>0</v>
          </cell>
          <cell r="F3649">
            <v>0</v>
          </cell>
          <cell r="G3649">
            <v>0</v>
          </cell>
        </row>
        <row r="3650">
          <cell r="A3650">
            <v>0</v>
          </cell>
          <cell r="B3650">
            <v>0</v>
          </cell>
          <cell r="C3650">
            <v>0</v>
          </cell>
          <cell r="D3650">
            <v>0</v>
          </cell>
          <cell r="E3650">
            <v>0</v>
          </cell>
          <cell r="F3650">
            <v>0</v>
          </cell>
          <cell r="G3650">
            <v>0</v>
          </cell>
        </row>
        <row r="3651">
          <cell r="A3651">
            <v>0</v>
          </cell>
          <cell r="B3651" t="str">
            <v>OVIDIO HURTADO MOSQUERA</v>
          </cell>
          <cell r="C3651">
            <v>0</v>
          </cell>
          <cell r="D3651">
            <v>0</v>
          </cell>
          <cell r="E3651">
            <v>0</v>
          </cell>
          <cell r="F3651">
            <v>0</v>
          </cell>
          <cell r="G3651">
            <v>0</v>
          </cell>
        </row>
        <row r="3652">
          <cell r="A3652">
            <v>0</v>
          </cell>
          <cell r="B3652" t="str">
            <v>Consultor</v>
          </cell>
          <cell r="C3652">
            <v>0</v>
          </cell>
          <cell r="D3652">
            <v>0</v>
          </cell>
          <cell r="E3652">
            <v>0</v>
          </cell>
          <cell r="F3652">
            <v>0</v>
          </cell>
          <cell r="G3652">
            <v>0</v>
          </cell>
        </row>
        <row r="3653">
          <cell r="A3653">
            <v>0</v>
          </cell>
          <cell r="B3653" t="str">
            <v>Consultor</v>
          </cell>
          <cell r="C3653">
            <v>0</v>
          </cell>
          <cell r="D3653">
            <v>0</v>
          </cell>
          <cell r="E3653">
            <v>0</v>
          </cell>
          <cell r="F3653">
            <v>0</v>
          </cell>
          <cell r="G3653">
            <v>0</v>
          </cell>
        </row>
        <row r="3654">
          <cell r="A3654">
            <v>0</v>
          </cell>
          <cell r="B3654" t="str">
            <v>M.P. 05202-260189 ANT</v>
          </cell>
          <cell r="C3654" t="str">
            <v>ITEM  - PÁGINA 2</v>
          </cell>
          <cell r="D3654">
            <v>0</v>
          </cell>
          <cell r="E3654">
            <v>0</v>
          </cell>
          <cell r="F3654">
            <v>0</v>
          </cell>
          <cell r="G3654">
            <v>0</v>
          </cell>
          <cell r="H3654">
            <v>0</v>
          </cell>
        </row>
        <row r="3655">
          <cell r="A3655" t="str">
            <v>DEPARTAMENTO DE ANTIOQUIA</v>
          </cell>
          <cell r="B3655">
            <v>0</v>
          </cell>
          <cell r="C3655">
            <v>0</v>
          </cell>
          <cell r="D3655">
            <v>0</v>
          </cell>
          <cell r="E3655">
            <v>0</v>
          </cell>
          <cell r="F3655">
            <v>0</v>
          </cell>
          <cell r="G3655">
            <v>0</v>
          </cell>
          <cell r="H3655">
            <v>0</v>
          </cell>
        </row>
        <row r="3656">
          <cell r="A3656" t="str">
            <v>MUNICIPIO DE SAN VICENTE FERRER</v>
          </cell>
          <cell r="B3656">
            <v>0</v>
          </cell>
          <cell r="C3656">
            <v>0</v>
          </cell>
          <cell r="D3656">
            <v>0</v>
          </cell>
          <cell r="E3656">
            <v>0</v>
          </cell>
          <cell r="F3656">
            <v>0</v>
          </cell>
          <cell r="G3656">
            <v>0</v>
          </cell>
          <cell r="H3656">
            <v>0</v>
          </cell>
        </row>
        <row r="3657">
          <cell r="A3657" t="str">
            <v>PROYECTO:  INTERVENCION DE CALLEJONES EN LA ZONA URBANA DEL MUNICIPIO SAN VICENTE FERRER_CALLEJÓN 01-COCIACA</v>
          </cell>
          <cell r="B3657">
            <v>0</v>
          </cell>
          <cell r="C3657">
            <v>0</v>
          </cell>
          <cell r="D3657">
            <v>0</v>
          </cell>
          <cell r="E3657">
            <v>0</v>
          </cell>
          <cell r="F3657">
            <v>0</v>
          </cell>
          <cell r="G3657">
            <v>0</v>
          </cell>
          <cell r="H3657">
            <v>0</v>
          </cell>
        </row>
        <row r="3658">
          <cell r="A3658">
            <v>0</v>
          </cell>
          <cell r="C3658">
            <v>0</v>
          </cell>
          <cell r="D3658">
            <v>0</v>
          </cell>
          <cell r="E3658">
            <v>0</v>
          </cell>
          <cell r="F3658">
            <v>0</v>
          </cell>
          <cell r="G3658">
            <v>0</v>
          </cell>
          <cell r="H3658">
            <v>0</v>
          </cell>
        </row>
        <row r="3659">
          <cell r="A3659" t="str">
            <v>MEMORIAS DE OBRA</v>
          </cell>
          <cell r="B3659">
            <v>0</v>
          </cell>
          <cell r="C3659">
            <v>0</v>
          </cell>
          <cell r="D3659">
            <v>0</v>
          </cell>
          <cell r="E3659">
            <v>0</v>
          </cell>
          <cell r="F3659">
            <v>0</v>
          </cell>
          <cell r="G3659">
            <v>0</v>
          </cell>
          <cell r="H3659">
            <v>0</v>
          </cell>
        </row>
        <row r="3661">
          <cell r="A3661" t="str">
            <v>ITEM</v>
          </cell>
          <cell r="B3661" t="str">
            <v>DESCRIPCIÓN</v>
          </cell>
          <cell r="C3661">
            <v>0</v>
          </cell>
          <cell r="D3661">
            <v>0</v>
          </cell>
          <cell r="E3661">
            <v>0</v>
          </cell>
          <cell r="F3661">
            <v>0</v>
          </cell>
          <cell r="G3661" t="str">
            <v>UNIDAD</v>
          </cell>
          <cell r="H3661" t="str">
            <v>CANTIDAD</v>
          </cell>
        </row>
        <row r="3662">
          <cell r="A3662">
            <v>0</v>
          </cell>
          <cell r="B3662"/>
          <cell r="C3662">
            <v>0</v>
          </cell>
          <cell r="D3662">
            <v>0</v>
          </cell>
          <cell r="E3662">
            <v>0</v>
          </cell>
          <cell r="F3662">
            <v>0</v>
          </cell>
          <cell r="G3662"/>
          <cell r="H3662"/>
        </row>
        <row r="3663">
          <cell r="A3663">
            <v>0</v>
          </cell>
          <cell r="B3663">
            <v>0</v>
          </cell>
          <cell r="C3663">
            <v>0</v>
          </cell>
          <cell r="D3663">
            <v>0</v>
          </cell>
          <cell r="E3663">
            <v>0</v>
          </cell>
          <cell r="F3663">
            <v>0</v>
          </cell>
          <cell r="G3663">
            <v>0</v>
          </cell>
        </row>
        <row r="3664">
          <cell r="A3664" t="str">
            <v>DETALLE</v>
          </cell>
          <cell r="B3664">
            <v>0</v>
          </cell>
          <cell r="C3664" t="str">
            <v>FACTOR</v>
          </cell>
          <cell r="D3664" t="str">
            <v>CANTIDAD</v>
          </cell>
          <cell r="E3664" t="str">
            <v>A (ML)</v>
          </cell>
          <cell r="F3664" t="str">
            <v>B (M2)</v>
          </cell>
          <cell r="G3664" t="str">
            <v>C (M3)</v>
          </cell>
          <cell r="H3664" t="str">
            <v>TOTAL</v>
          </cell>
        </row>
        <row r="3665">
          <cell r="A3665">
            <v>0</v>
          </cell>
          <cell r="B3665">
            <v>0</v>
          </cell>
          <cell r="C3665">
            <v>0</v>
          </cell>
          <cell r="D3665">
            <v>0</v>
          </cell>
          <cell r="E3665">
            <v>0</v>
          </cell>
          <cell r="F3665">
            <v>0</v>
          </cell>
          <cell r="G3665">
            <v>0</v>
          </cell>
          <cell r="H3665"/>
        </row>
        <row r="3666">
          <cell r="A3666">
            <v>0</v>
          </cell>
          <cell r="B3666">
            <v>0</v>
          </cell>
          <cell r="C3666">
            <v>0</v>
          </cell>
          <cell r="D3666">
            <v>0</v>
          </cell>
          <cell r="E3666">
            <v>0</v>
          </cell>
          <cell r="F3666">
            <v>0</v>
          </cell>
          <cell r="G3666">
            <v>0</v>
          </cell>
          <cell r="H3666"/>
        </row>
        <row r="3667">
          <cell r="A3667">
            <v>0</v>
          </cell>
          <cell r="B3667">
            <v>0</v>
          </cell>
          <cell r="C3667">
            <v>0</v>
          </cell>
          <cell r="D3667">
            <v>0</v>
          </cell>
          <cell r="E3667">
            <v>0</v>
          </cell>
          <cell r="F3667">
            <v>0</v>
          </cell>
          <cell r="G3667">
            <v>0</v>
          </cell>
          <cell r="H3667"/>
        </row>
        <row r="3668">
          <cell r="A3668">
            <v>0</v>
          </cell>
          <cell r="B3668">
            <v>0</v>
          </cell>
          <cell r="C3668">
            <v>0</v>
          </cell>
          <cell r="D3668">
            <v>0</v>
          </cell>
          <cell r="E3668">
            <v>0</v>
          </cell>
          <cell r="F3668">
            <v>0</v>
          </cell>
          <cell r="G3668">
            <v>0</v>
          </cell>
          <cell r="H3668"/>
        </row>
        <row r="3669">
          <cell r="A3669">
            <v>0</v>
          </cell>
          <cell r="B3669">
            <v>0</v>
          </cell>
          <cell r="C3669">
            <v>0</v>
          </cell>
          <cell r="D3669">
            <v>0</v>
          </cell>
          <cell r="E3669">
            <v>0</v>
          </cell>
          <cell r="F3669">
            <v>0</v>
          </cell>
          <cell r="G3669">
            <v>0</v>
          </cell>
          <cell r="H3669"/>
        </row>
        <row r="3670">
          <cell r="A3670">
            <v>0</v>
          </cell>
          <cell r="B3670">
            <v>0</v>
          </cell>
          <cell r="C3670">
            <v>0</v>
          </cell>
          <cell r="D3670">
            <v>0</v>
          </cell>
          <cell r="E3670">
            <v>0</v>
          </cell>
          <cell r="F3670">
            <v>0</v>
          </cell>
          <cell r="G3670">
            <v>0</v>
          </cell>
          <cell r="H3670"/>
        </row>
        <row r="3671">
          <cell r="A3671">
            <v>0</v>
          </cell>
          <cell r="B3671">
            <v>0</v>
          </cell>
          <cell r="C3671">
            <v>0</v>
          </cell>
          <cell r="D3671">
            <v>0</v>
          </cell>
          <cell r="E3671">
            <v>0</v>
          </cell>
          <cell r="F3671">
            <v>0</v>
          </cell>
          <cell r="G3671">
            <v>0</v>
          </cell>
          <cell r="H3671"/>
        </row>
        <row r="3672">
          <cell r="A3672">
            <v>0</v>
          </cell>
          <cell r="B3672">
            <v>0</v>
          </cell>
          <cell r="C3672">
            <v>0</v>
          </cell>
          <cell r="D3672">
            <v>0</v>
          </cell>
          <cell r="E3672">
            <v>0</v>
          </cell>
          <cell r="F3672">
            <v>0</v>
          </cell>
          <cell r="G3672">
            <v>0</v>
          </cell>
          <cell r="H3672"/>
        </row>
        <row r="3673">
          <cell r="A3673">
            <v>0</v>
          </cell>
          <cell r="B3673">
            <v>0</v>
          </cell>
          <cell r="C3673">
            <v>0</v>
          </cell>
          <cell r="D3673">
            <v>0</v>
          </cell>
          <cell r="E3673">
            <v>0</v>
          </cell>
          <cell r="F3673">
            <v>0</v>
          </cell>
          <cell r="G3673">
            <v>0</v>
          </cell>
          <cell r="H3673"/>
        </row>
        <row r="3674">
          <cell r="A3674">
            <v>0</v>
          </cell>
          <cell r="B3674">
            <v>0</v>
          </cell>
          <cell r="C3674">
            <v>0</v>
          </cell>
          <cell r="D3674">
            <v>0</v>
          </cell>
          <cell r="E3674">
            <v>0</v>
          </cell>
          <cell r="F3674">
            <v>0</v>
          </cell>
          <cell r="G3674">
            <v>0</v>
          </cell>
          <cell r="H3674"/>
        </row>
        <row r="3675">
          <cell r="A3675">
            <v>0</v>
          </cell>
          <cell r="B3675">
            <v>0</v>
          </cell>
          <cell r="C3675">
            <v>0</v>
          </cell>
          <cell r="D3675">
            <v>0</v>
          </cell>
          <cell r="E3675">
            <v>0</v>
          </cell>
          <cell r="F3675">
            <v>0</v>
          </cell>
          <cell r="G3675">
            <v>0</v>
          </cell>
          <cell r="H3675"/>
        </row>
        <row r="3676">
          <cell r="A3676">
            <v>0</v>
          </cell>
          <cell r="B3676">
            <v>0</v>
          </cell>
          <cell r="C3676">
            <v>0</v>
          </cell>
          <cell r="D3676">
            <v>0</v>
          </cell>
          <cell r="E3676">
            <v>0</v>
          </cell>
          <cell r="F3676">
            <v>0</v>
          </cell>
          <cell r="G3676">
            <v>0</v>
          </cell>
          <cell r="H3676"/>
        </row>
        <row r="3677">
          <cell r="A3677">
            <v>0</v>
          </cell>
          <cell r="B3677">
            <v>0</v>
          </cell>
          <cell r="C3677">
            <v>0</v>
          </cell>
          <cell r="D3677">
            <v>0</v>
          </cell>
          <cell r="E3677">
            <v>0</v>
          </cell>
          <cell r="F3677">
            <v>0</v>
          </cell>
          <cell r="G3677">
            <v>0</v>
          </cell>
          <cell r="H3677"/>
        </row>
        <row r="3678">
          <cell r="A3678">
            <v>0</v>
          </cell>
          <cell r="B3678">
            <v>0</v>
          </cell>
          <cell r="C3678">
            <v>0</v>
          </cell>
          <cell r="D3678">
            <v>0</v>
          </cell>
          <cell r="E3678">
            <v>0</v>
          </cell>
          <cell r="F3678">
            <v>0</v>
          </cell>
          <cell r="G3678">
            <v>0</v>
          </cell>
          <cell r="H3678"/>
        </row>
        <row r="3679">
          <cell r="A3679">
            <v>0</v>
          </cell>
          <cell r="B3679">
            <v>0</v>
          </cell>
          <cell r="C3679">
            <v>0</v>
          </cell>
          <cell r="D3679">
            <v>0</v>
          </cell>
          <cell r="E3679">
            <v>0</v>
          </cell>
          <cell r="F3679">
            <v>0</v>
          </cell>
          <cell r="G3679">
            <v>0</v>
          </cell>
          <cell r="H3679"/>
        </row>
        <row r="3680">
          <cell r="A3680">
            <v>0</v>
          </cell>
          <cell r="B3680">
            <v>0</v>
          </cell>
          <cell r="C3680">
            <v>0</v>
          </cell>
          <cell r="D3680">
            <v>0</v>
          </cell>
          <cell r="E3680">
            <v>0</v>
          </cell>
          <cell r="F3680">
            <v>0</v>
          </cell>
          <cell r="G3680">
            <v>0</v>
          </cell>
          <cell r="H3680"/>
        </row>
        <row r="3681">
          <cell r="A3681">
            <v>0</v>
          </cell>
          <cell r="B3681">
            <v>0</v>
          </cell>
          <cell r="C3681">
            <v>0</v>
          </cell>
          <cell r="D3681">
            <v>0</v>
          </cell>
          <cell r="E3681">
            <v>0</v>
          </cell>
          <cell r="F3681">
            <v>0</v>
          </cell>
          <cell r="G3681">
            <v>0</v>
          </cell>
          <cell r="H3681"/>
        </row>
        <row r="3682">
          <cell r="A3682">
            <v>0</v>
          </cell>
          <cell r="B3682">
            <v>0</v>
          </cell>
          <cell r="C3682">
            <v>0</v>
          </cell>
          <cell r="D3682">
            <v>0</v>
          </cell>
          <cell r="E3682">
            <v>0</v>
          </cell>
          <cell r="F3682">
            <v>0</v>
          </cell>
          <cell r="G3682">
            <v>0</v>
          </cell>
          <cell r="H3682"/>
        </row>
        <row r="3683">
          <cell r="A3683">
            <v>0</v>
          </cell>
          <cell r="B3683">
            <v>0</v>
          </cell>
          <cell r="C3683">
            <v>0</v>
          </cell>
          <cell r="D3683">
            <v>0</v>
          </cell>
          <cell r="E3683">
            <v>0</v>
          </cell>
          <cell r="F3683">
            <v>0</v>
          </cell>
          <cell r="G3683">
            <v>0</v>
          </cell>
          <cell r="H3683"/>
        </row>
        <row r="3684">
          <cell r="A3684">
            <v>0</v>
          </cell>
          <cell r="B3684">
            <v>0</v>
          </cell>
          <cell r="C3684">
            <v>0</v>
          </cell>
          <cell r="D3684">
            <v>0</v>
          </cell>
          <cell r="E3684">
            <v>0</v>
          </cell>
          <cell r="F3684">
            <v>0</v>
          </cell>
          <cell r="G3684">
            <v>0</v>
          </cell>
          <cell r="H3684"/>
        </row>
        <row r="3685">
          <cell r="A3685">
            <v>0</v>
          </cell>
          <cell r="B3685">
            <v>0</v>
          </cell>
          <cell r="C3685">
            <v>0</v>
          </cell>
          <cell r="D3685">
            <v>0</v>
          </cell>
          <cell r="E3685">
            <v>0</v>
          </cell>
          <cell r="F3685">
            <v>0</v>
          </cell>
          <cell r="G3685">
            <v>0</v>
          </cell>
          <cell r="H3685"/>
        </row>
        <row r="3686">
          <cell r="A3686">
            <v>0</v>
          </cell>
          <cell r="B3686">
            <v>0</v>
          </cell>
          <cell r="C3686">
            <v>0</v>
          </cell>
          <cell r="D3686">
            <v>0</v>
          </cell>
          <cell r="E3686">
            <v>0</v>
          </cell>
          <cell r="F3686">
            <v>0</v>
          </cell>
          <cell r="G3686">
            <v>0</v>
          </cell>
          <cell r="H3686"/>
        </row>
        <row r="3687">
          <cell r="A3687">
            <v>0</v>
          </cell>
          <cell r="B3687">
            <v>0</v>
          </cell>
          <cell r="C3687">
            <v>0</v>
          </cell>
          <cell r="D3687">
            <v>0</v>
          </cell>
          <cell r="E3687">
            <v>0</v>
          </cell>
          <cell r="F3687">
            <v>0</v>
          </cell>
          <cell r="G3687">
            <v>0</v>
          </cell>
          <cell r="H3687"/>
        </row>
        <row r="3688">
          <cell r="A3688">
            <v>0</v>
          </cell>
          <cell r="B3688">
            <v>0</v>
          </cell>
          <cell r="C3688">
            <v>0</v>
          </cell>
          <cell r="D3688">
            <v>0</v>
          </cell>
          <cell r="E3688">
            <v>0</v>
          </cell>
          <cell r="F3688">
            <v>0</v>
          </cell>
          <cell r="G3688">
            <v>0</v>
          </cell>
          <cell r="H3688"/>
        </row>
        <row r="3689">
          <cell r="A3689">
            <v>0</v>
          </cell>
          <cell r="B3689">
            <v>0</v>
          </cell>
          <cell r="C3689">
            <v>0</v>
          </cell>
          <cell r="D3689">
            <v>0</v>
          </cell>
          <cell r="E3689">
            <v>0</v>
          </cell>
          <cell r="F3689">
            <v>0</v>
          </cell>
          <cell r="G3689">
            <v>0</v>
          </cell>
          <cell r="H3689"/>
        </row>
        <row r="3690">
          <cell r="A3690">
            <v>0</v>
          </cell>
          <cell r="B3690">
            <v>0</v>
          </cell>
          <cell r="C3690">
            <v>0</v>
          </cell>
          <cell r="D3690">
            <v>0</v>
          </cell>
          <cell r="E3690">
            <v>0</v>
          </cell>
          <cell r="F3690">
            <v>0</v>
          </cell>
          <cell r="G3690">
            <v>0</v>
          </cell>
          <cell r="H3690"/>
        </row>
        <row r="3691">
          <cell r="A3691">
            <v>0</v>
          </cell>
          <cell r="B3691">
            <v>0</v>
          </cell>
          <cell r="C3691">
            <v>0</v>
          </cell>
          <cell r="D3691">
            <v>0</v>
          </cell>
          <cell r="E3691">
            <v>0</v>
          </cell>
          <cell r="F3691">
            <v>0</v>
          </cell>
          <cell r="G3691">
            <v>0</v>
          </cell>
          <cell r="H3691"/>
        </row>
        <row r="3692">
          <cell r="A3692">
            <v>0</v>
          </cell>
          <cell r="B3692">
            <v>0</v>
          </cell>
          <cell r="C3692">
            <v>0</v>
          </cell>
          <cell r="D3692">
            <v>0</v>
          </cell>
          <cell r="E3692">
            <v>0</v>
          </cell>
          <cell r="F3692">
            <v>0</v>
          </cell>
          <cell r="G3692">
            <v>0</v>
          </cell>
          <cell r="H3692"/>
        </row>
        <row r="3693">
          <cell r="A3693">
            <v>0</v>
          </cell>
          <cell r="B3693">
            <v>0</v>
          </cell>
          <cell r="C3693">
            <v>0</v>
          </cell>
          <cell r="D3693">
            <v>0</v>
          </cell>
          <cell r="E3693">
            <v>0</v>
          </cell>
          <cell r="F3693">
            <v>0</v>
          </cell>
          <cell r="G3693">
            <v>0</v>
          </cell>
          <cell r="H3693"/>
        </row>
        <row r="3694">
          <cell r="A3694">
            <v>0</v>
          </cell>
          <cell r="B3694">
            <v>0</v>
          </cell>
          <cell r="C3694">
            <v>0</v>
          </cell>
          <cell r="D3694">
            <v>0</v>
          </cell>
          <cell r="E3694">
            <v>0</v>
          </cell>
          <cell r="F3694">
            <v>0</v>
          </cell>
          <cell r="G3694">
            <v>0</v>
          </cell>
          <cell r="H3694"/>
        </row>
        <row r="3695">
          <cell r="A3695">
            <v>0</v>
          </cell>
          <cell r="B3695">
            <v>0</v>
          </cell>
          <cell r="C3695">
            <v>0</v>
          </cell>
          <cell r="D3695">
            <v>0</v>
          </cell>
          <cell r="E3695">
            <v>0</v>
          </cell>
          <cell r="F3695">
            <v>0</v>
          </cell>
          <cell r="G3695">
            <v>0</v>
          </cell>
          <cell r="H3695"/>
        </row>
        <row r="3696">
          <cell r="A3696" t="str">
            <v>ITEM  - PÁGINA 1</v>
          </cell>
          <cell r="B3696">
            <v>0</v>
          </cell>
          <cell r="C3696">
            <v>0</v>
          </cell>
          <cell r="D3696">
            <v>0</v>
          </cell>
          <cell r="E3696">
            <v>0</v>
          </cell>
          <cell r="F3696">
            <v>0</v>
          </cell>
          <cell r="G3696">
            <v>0</v>
          </cell>
          <cell r="H3696">
            <v>0</v>
          </cell>
        </row>
        <row r="3697">
          <cell r="A3697">
            <v>0</v>
          </cell>
          <cell r="B3697">
            <v>0</v>
          </cell>
          <cell r="C3697">
            <v>0</v>
          </cell>
          <cell r="D3697">
            <v>0</v>
          </cell>
          <cell r="E3697">
            <v>0</v>
          </cell>
          <cell r="F3697">
            <v>0</v>
          </cell>
          <cell r="G3697">
            <v>0</v>
          </cell>
          <cell r="H3697"/>
        </row>
        <row r="3698">
          <cell r="A3698">
            <v>0</v>
          </cell>
          <cell r="B3698">
            <v>0</v>
          </cell>
          <cell r="C3698">
            <v>0</v>
          </cell>
          <cell r="D3698">
            <v>0</v>
          </cell>
          <cell r="E3698">
            <v>0</v>
          </cell>
          <cell r="F3698">
            <v>0</v>
          </cell>
          <cell r="G3698">
            <v>0</v>
          </cell>
          <cell r="H3698"/>
        </row>
        <row r="3699">
          <cell r="A3699">
            <v>0</v>
          </cell>
          <cell r="B3699">
            <v>0</v>
          </cell>
          <cell r="C3699">
            <v>0</v>
          </cell>
          <cell r="D3699">
            <v>0</v>
          </cell>
          <cell r="E3699">
            <v>0</v>
          </cell>
          <cell r="F3699">
            <v>0</v>
          </cell>
          <cell r="G3699">
            <v>0</v>
          </cell>
          <cell r="H3699"/>
        </row>
        <row r="3700">
          <cell r="A3700">
            <v>0</v>
          </cell>
          <cell r="B3700">
            <v>0</v>
          </cell>
          <cell r="C3700">
            <v>0</v>
          </cell>
          <cell r="D3700">
            <v>0</v>
          </cell>
          <cell r="E3700">
            <v>0</v>
          </cell>
          <cell r="F3700">
            <v>0</v>
          </cell>
          <cell r="G3700">
            <v>0</v>
          </cell>
          <cell r="H3700"/>
        </row>
        <row r="3701">
          <cell r="A3701">
            <v>0</v>
          </cell>
          <cell r="B3701">
            <v>0</v>
          </cell>
          <cell r="C3701">
            <v>0</v>
          </cell>
          <cell r="D3701">
            <v>0</v>
          </cell>
          <cell r="E3701">
            <v>0</v>
          </cell>
          <cell r="F3701">
            <v>0</v>
          </cell>
          <cell r="G3701">
            <v>0</v>
          </cell>
          <cell r="H3701"/>
        </row>
        <row r="3702">
          <cell r="A3702">
            <v>0</v>
          </cell>
          <cell r="B3702">
            <v>0</v>
          </cell>
          <cell r="C3702">
            <v>0</v>
          </cell>
          <cell r="D3702">
            <v>0</v>
          </cell>
          <cell r="E3702">
            <v>0</v>
          </cell>
          <cell r="F3702">
            <v>0</v>
          </cell>
          <cell r="G3702">
            <v>0</v>
          </cell>
          <cell r="H3702"/>
        </row>
        <row r="3703">
          <cell r="A3703">
            <v>0</v>
          </cell>
          <cell r="B3703">
            <v>0</v>
          </cell>
          <cell r="C3703">
            <v>0</v>
          </cell>
          <cell r="D3703">
            <v>0</v>
          </cell>
          <cell r="E3703">
            <v>0</v>
          </cell>
          <cell r="F3703">
            <v>0</v>
          </cell>
          <cell r="G3703">
            <v>0</v>
          </cell>
          <cell r="H3703"/>
        </row>
        <row r="3704">
          <cell r="A3704">
            <v>0</v>
          </cell>
          <cell r="B3704">
            <v>0</v>
          </cell>
          <cell r="C3704">
            <v>0</v>
          </cell>
          <cell r="D3704">
            <v>0</v>
          </cell>
          <cell r="E3704">
            <v>0</v>
          </cell>
          <cell r="F3704">
            <v>0</v>
          </cell>
          <cell r="G3704">
            <v>0</v>
          </cell>
          <cell r="H3704"/>
        </row>
        <row r="3705">
          <cell r="A3705">
            <v>0</v>
          </cell>
          <cell r="B3705">
            <v>0</v>
          </cell>
          <cell r="C3705">
            <v>0</v>
          </cell>
          <cell r="D3705">
            <v>0</v>
          </cell>
          <cell r="E3705">
            <v>0</v>
          </cell>
          <cell r="F3705">
            <v>0</v>
          </cell>
          <cell r="G3705">
            <v>0</v>
          </cell>
          <cell r="H3705"/>
        </row>
        <row r="3706">
          <cell r="A3706">
            <v>0</v>
          </cell>
          <cell r="B3706">
            <v>0</v>
          </cell>
          <cell r="C3706">
            <v>0</v>
          </cell>
          <cell r="D3706">
            <v>0</v>
          </cell>
          <cell r="E3706">
            <v>0</v>
          </cell>
          <cell r="F3706">
            <v>0</v>
          </cell>
          <cell r="G3706">
            <v>0</v>
          </cell>
          <cell r="H3706"/>
        </row>
        <row r="3707">
          <cell r="A3707">
            <v>0</v>
          </cell>
          <cell r="B3707">
            <v>0</v>
          </cell>
          <cell r="C3707">
            <v>0</v>
          </cell>
          <cell r="D3707">
            <v>0</v>
          </cell>
          <cell r="E3707">
            <v>0</v>
          </cell>
          <cell r="F3707">
            <v>0</v>
          </cell>
          <cell r="G3707">
            <v>0</v>
          </cell>
          <cell r="H3707"/>
        </row>
        <row r="3708">
          <cell r="A3708">
            <v>0</v>
          </cell>
          <cell r="B3708">
            <v>0</v>
          </cell>
          <cell r="C3708">
            <v>0</v>
          </cell>
          <cell r="D3708">
            <v>0</v>
          </cell>
          <cell r="E3708">
            <v>0</v>
          </cell>
          <cell r="F3708">
            <v>0</v>
          </cell>
          <cell r="G3708">
            <v>0</v>
          </cell>
          <cell r="H3708"/>
        </row>
        <row r="3709">
          <cell r="A3709">
            <v>0</v>
          </cell>
          <cell r="B3709">
            <v>0</v>
          </cell>
          <cell r="C3709">
            <v>0</v>
          </cell>
          <cell r="D3709">
            <v>0</v>
          </cell>
          <cell r="E3709">
            <v>0</v>
          </cell>
          <cell r="F3709">
            <v>0</v>
          </cell>
          <cell r="G3709">
            <v>0</v>
          </cell>
          <cell r="H3709"/>
        </row>
        <row r="3710">
          <cell r="A3710">
            <v>0</v>
          </cell>
          <cell r="B3710">
            <v>0</v>
          </cell>
          <cell r="C3710">
            <v>0</v>
          </cell>
          <cell r="D3710">
            <v>0</v>
          </cell>
          <cell r="E3710">
            <v>0</v>
          </cell>
          <cell r="F3710">
            <v>0</v>
          </cell>
          <cell r="G3710">
            <v>0</v>
          </cell>
          <cell r="H3710"/>
        </row>
        <row r="3711">
          <cell r="A3711">
            <v>0</v>
          </cell>
          <cell r="B3711">
            <v>0</v>
          </cell>
          <cell r="C3711">
            <v>0</v>
          </cell>
          <cell r="D3711">
            <v>0</v>
          </cell>
          <cell r="E3711">
            <v>0</v>
          </cell>
          <cell r="F3711">
            <v>0</v>
          </cell>
          <cell r="G3711">
            <v>0</v>
          </cell>
          <cell r="H3711"/>
        </row>
        <row r="3712">
          <cell r="A3712">
            <v>0</v>
          </cell>
          <cell r="B3712">
            <v>0</v>
          </cell>
          <cell r="C3712">
            <v>0</v>
          </cell>
          <cell r="D3712">
            <v>0</v>
          </cell>
          <cell r="E3712">
            <v>0</v>
          </cell>
          <cell r="F3712">
            <v>0</v>
          </cell>
          <cell r="G3712">
            <v>0</v>
          </cell>
          <cell r="H3712"/>
        </row>
        <row r="3713">
          <cell r="A3713">
            <v>0</v>
          </cell>
          <cell r="B3713">
            <v>0</v>
          </cell>
          <cell r="C3713">
            <v>0</v>
          </cell>
          <cell r="D3713">
            <v>0</v>
          </cell>
          <cell r="E3713">
            <v>0</v>
          </cell>
          <cell r="F3713">
            <v>0</v>
          </cell>
          <cell r="G3713">
            <v>0</v>
          </cell>
          <cell r="H3713"/>
        </row>
        <row r="3714">
          <cell r="A3714" t="str">
            <v xml:space="preserve">TOTAL CANTIDAD ITEM </v>
          </cell>
          <cell r="B3714">
            <v>0</v>
          </cell>
          <cell r="C3714">
            <v>0</v>
          </cell>
          <cell r="D3714">
            <v>0</v>
          </cell>
          <cell r="E3714">
            <v>0</v>
          </cell>
          <cell r="F3714">
            <v>0</v>
          </cell>
          <cell r="G3714">
            <v>0</v>
          </cell>
          <cell r="H3714"/>
        </row>
        <row r="3715">
          <cell r="A3715" t="str">
            <v>INSERTE PLANO, GRÁFICO O ESQUEMA AQUÍ</v>
          </cell>
          <cell r="B3715">
            <v>0</v>
          </cell>
          <cell r="C3715">
            <v>0</v>
          </cell>
          <cell r="D3715">
            <v>0</v>
          </cell>
          <cell r="E3715">
            <v>0</v>
          </cell>
          <cell r="F3715">
            <v>0</v>
          </cell>
          <cell r="G3715">
            <v>0</v>
          </cell>
          <cell r="H3715">
            <v>0</v>
          </cell>
        </row>
        <row r="3716">
          <cell r="A3716">
            <v>0</v>
          </cell>
          <cell r="B3716">
            <v>0</v>
          </cell>
          <cell r="C3716">
            <v>0</v>
          </cell>
          <cell r="D3716">
            <v>0</v>
          </cell>
          <cell r="E3716">
            <v>0</v>
          </cell>
          <cell r="F3716">
            <v>0</v>
          </cell>
          <cell r="G3716">
            <v>0</v>
          </cell>
          <cell r="H3716">
            <v>0</v>
          </cell>
        </row>
        <row r="3717">
          <cell r="A3717">
            <v>0</v>
          </cell>
          <cell r="B3717">
            <v>0</v>
          </cell>
          <cell r="C3717">
            <v>0</v>
          </cell>
          <cell r="D3717">
            <v>0</v>
          </cell>
          <cell r="E3717">
            <v>0</v>
          </cell>
          <cell r="F3717">
            <v>0</v>
          </cell>
          <cell r="G3717">
            <v>0</v>
          </cell>
          <cell r="H3717">
            <v>0</v>
          </cell>
        </row>
        <row r="3718">
          <cell r="A3718">
            <v>0</v>
          </cell>
          <cell r="B3718">
            <v>0</v>
          </cell>
          <cell r="C3718">
            <v>0</v>
          </cell>
          <cell r="D3718">
            <v>0</v>
          </cell>
          <cell r="E3718">
            <v>0</v>
          </cell>
          <cell r="F3718">
            <v>0</v>
          </cell>
          <cell r="G3718">
            <v>0</v>
          </cell>
          <cell r="H3718">
            <v>0</v>
          </cell>
        </row>
        <row r="3719">
          <cell r="A3719">
            <v>0</v>
          </cell>
          <cell r="B3719">
            <v>0</v>
          </cell>
          <cell r="C3719">
            <v>0</v>
          </cell>
          <cell r="D3719">
            <v>0</v>
          </cell>
          <cell r="E3719">
            <v>0</v>
          </cell>
          <cell r="F3719">
            <v>0</v>
          </cell>
          <cell r="G3719">
            <v>0</v>
          </cell>
          <cell r="H3719">
            <v>0</v>
          </cell>
        </row>
        <row r="3720">
          <cell r="A3720">
            <v>0</v>
          </cell>
          <cell r="B3720">
            <v>0</v>
          </cell>
          <cell r="C3720">
            <v>0</v>
          </cell>
          <cell r="D3720">
            <v>0</v>
          </cell>
          <cell r="E3720">
            <v>0</v>
          </cell>
          <cell r="F3720">
            <v>0</v>
          </cell>
          <cell r="G3720">
            <v>0</v>
          </cell>
          <cell r="H3720">
            <v>0</v>
          </cell>
        </row>
        <row r="3721">
          <cell r="A3721">
            <v>0</v>
          </cell>
          <cell r="B3721">
            <v>0</v>
          </cell>
          <cell r="C3721">
            <v>0</v>
          </cell>
          <cell r="D3721">
            <v>0</v>
          </cell>
          <cell r="E3721">
            <v>0</v>
          </cell>
          <cell r="F3721">
            <v>0</v>
          </cell>
          <cell r="G3721">
            <v>0</v>
          </cell>
          <cell r="H3721">
            <v>0</v>
          </cell>
        </row>
        <row r="3722">
          <cell r="A3722">
            <v>0</v>
          </cell>
          <cell r="B3722">
            <v>0</v>
          </cell>
          <cell r="C3722">
            <v>0</v>
          </cell>
          <cell r="D3722">
            <v>0</v>
          </cell>
          <cell r="E3722">
            <v>0</v>
          </cell>
          <cell r="F3722">
            <v>0</v>
          </cell>
          <cell r="G3722">
            <v>0</v>
          </cell>
          <cell r="H3722">
            <v>0</v>
          </cell>
        </row>
        <row r="3723">
          <cell r="A3723">
            <v>0</v>
          </cell>
          <cell r="B3723">
            <v>0</v>
          </cell>
          <cell r="C3723">
            <v>0</v>
          </cell>
          <cell r="D3723">
            <v>0</v>
          </cell>
          <cell r="E3723">
            <v>0</v>
          </cell>
          <cell r="F3723">
            <v>0</v>
          </cell>
          <cell r="G3723">
            <v>0</v>
          </cell>
          <cell r="H3723">
            <v>0</v>
          </cell>
        </row>
        <row r="3724">
          <cell r="A3724">
            <v>0</v>
          </cell>
          <cell r="B3724">
            <v>0</v>
          </cell>
          <cell r="C3724">
            <v>0</v>
          </cell>
          <cell r="D3724">
            <v>0</v>
          </cell>
          <cell r="E3724">
            <v>0</v>
          </cell>
          <cell r="F3724">
            <v>0</v>
          </cell>
          <cell r="G3724">
            <v>0</v>
          </cell>
          <cell r="H3724">
            <v>0</v>
          </cell>
        </row>
        <row r="3725">
          <cell r="A3725">
            <v>0</v>
          </cell>
          <cell r="B3725">
            <v>0</v>
          </cell>
          <cell r="C3725">
            <v>0</v>
          </cell>
          <cell r="D3725">
            <v>0</v>
          </cell>
          <cell r="E3725">
            <v>0</v>
          </cell>
          <cell r="F3725">
            <v>0</v>
          </cell>
          <cell r="G3725">
            <v>0</v>
          </cell>
          <cell r="H3725">
            <v>0</v>
          </cell>
        </row>
        <row r="3726">
          <cell r="A3726">
            <v>0</v>
          </cell>
          <cell r="B3726">
            <v>0</v>
          </cell>
          <cell r="C3726">
            <v>0</v>
          </cell>
          <cell r="D3726">
            <v>0</v>
          </cell>
          <cell r="E3726">
            <v>0</v>
          </cell>
          <cell r="F3726">
            <v>0</v>
          </cell>
          <cell r="G3726">
            <v>0</v>
          </cell>
          <cell r="H3726">
            <v>0</v>
          </cell>
        </row>
        <row r="3727">
          <cell r="A3727">
            <v>0</v>
          </cell>
          <cell r="B3727">
            <v>0</v>
          </cell>
          <cell r="C3727">
            <v>0</v>
          </cell>
          <cell r="D3727">
            <v>0</v>
          </cell>
          <cell r="E3727">
            <v>0</v>
          </cell>
          <cell r="F3727">
            <v>0</v>
          </cell>
          <cell r="G3727">
            <v>0</v>
          </cell>
          <cell r="H3727">
            <v>0</v>
          </cell>
        </row>
        <row r="3728">
          <cell r="A3728">
            <v>0</v>
          </cell>
          <cell r="B3728">
            <v>0</v>
          </cell>
          <cell r="C3728">
            <v>0</v>
          </cell>
          <cell r="D3728">
            <v>0</v>
          </cell>
          <cell r="E3728">
            <v>0</v>
          </cell>
          <cell r="F3728">
            <v>0</v>
          </cell>
          <cell r="G3728">
            <v>0</v>
          </cell>
          <cell r="H3728">
            <v>0</v>
          </cell>
        </row>
        <row r="3729">
          <cell r="A3729">
            <v>0</v>
          </cell>
          <cell r="B3729">
            <v>0</v>
          </cell>
          <cell r="C3729">
            <v>0</v>
          </cell>
          <cell r="D3729">
            <v>0</v>
          </cell>
          <cell r="E3729">
            <v>0</v>
          </cell>
          <cell r="F3729">
            <v>0</v>
          </cell>
          <cell r="G3729">
            <v>0</v>
          </cell>
          <cell r="H3729">
            <v>0</v>
          </cell>
        </row>
        <row r="3730">
          <cell r="A3730">
            <v>0</v>
          </cell>
          <cell r="B3730">
            <v>0</v>
          </cell>
          <cell r="C3730">
            <v>0</v>
          </cell>
          <cell r="D3730">
            <v>0</v>
          </cell>
          <cell r="E3730">
            <v>0</v>
          </cell>
          <cell r="F3730">
            <v>0</v>
          </cell>
          <cell r="G3730">
            <v>0</v>
          </cell>
          <cell r="H3730">
            <v>0</v>
          </cell>
        </row>
        <row r="3731">
          <cell r="A3731">
            <v>0</v>
          </cell>
          <cell r="B3731">
            <v>0</v>
          </cell>
          <cell r="C3731">
            <v>0</v>
          </cell>
          <cell r="D3731">
            <v>0</v>
          </cell>
          <cell r="E3731">
            <v>0</v>
          </cell>
          <cell r="F3731">
            <v>0</v>
          </cell>
          <cell r="G3731">
            <v>0</v>
          </cell>
          <cell r="H3731">
            <v>0</v>
          </cell>
        </row>
        <row r="3732">
          <cell r="A3732">
            <v>0</v>
          </cell>
          <cell r="B3732">
            <v>0</v>
          </cell>
          <cell r="C3732">
            <v>0</v>
          </cell>
          <cell r="D3732">
            <v>0</v>
          </cell>
          <cell r="E3732">
            <v>0</v>
          </cell>
          <cell r="F3732">
            <v>0</v>
          </cell>
          <cell r="G3732">
            <v>0</v>
          </cell>
          <cell r="H3732">
            <v>0</v>
          </cell>
        </row>
        <row r="3733">
          <cell r="A3733">
            <v>0</v>
          </cell>
          <cell r="B3733">
            <v>0</v>
          </cell>
          <cell r="C3733">
            <v>0</v>
          </cell>
          <cell r="D3733">
            <v>0</v>
          </cell>
          <cell r="E3733">
            <v>0</v>
          </cell>
          <cell r="F3733">
            <v>0</v>
          </cell>
          <cell r="G3733">
            <v>0</v>
          </cell>
          <cell r="H3733">
            <v>0</v>
          </cell>
        </row>
        <row r="3734">
          <cell r="A3734">
            <v>0</v>
          </cell>
          <cell r="B3734">
            <v>0</v>
          </cell>
          <cell r="C3734">
            <v>0</v>
          </cell>
          <cell r="D3734">
            <v>0</v>
          </cell>
          <cell r="E3734">
            <v>0</v>
          </cell>
          <cell r="F3734">
            <v>0</v>
          </cell>
          <cell r="G3734">
            <v>0</v>
          </cell>
          <cell r="H3734">
            <v>0</v>
          </cell>
        </row>
        <row r="3735">
          <cell r="A3735">
            <v>0</v>
          </cell>
          <cell r="C3735">
            <v>0</v>
          </cell>
          <cell r="D3735">
            <v>0</v>
          </cell>
          <cell r="E3735">
            <v>0</v>
          </cell>
          <cell r="F3735">
            <v>0</v>
          </cell>
          <cell r="G3735">
            <v>0</v>
          </cell>
        </row>
        <row r="3736">
          <cell r="A3736">
            <v>0</v>
          </cell>
          <cell r="C3736">
            <v>0</v>
          </cell>
          <cell r="D3736">
            <v>0</v>
          </cell>
          <cell r="E3736">
            <v>0</v>
          </cell>
          <cell r="F3736">
            <v>0</v>
          </cell>
          <cell r="G3736">
            <v>0</v>
          </cell>
        </row>
        <row r="3737">
          <cell r="A3737">
            <v>0</v>
          </cell>
          <cell r="B3737">
            <v>0</v>
          </cell>
          <cell r="C3737">
            <v>0</v>
          </cell>
          <cell r="D3737">
            <v>0</v>
          </cell>
          <cell r="E3737">
            <v>0</v>
          </cell>
          <cell r="F3737">
            <v>0</v>
          </cell>
          <cell r="G3737">
            <v>0</v>
          </cell>
        </row>
        <row r="3738">
          <cell r="A3738">
            <v>0</v>
          </cell>
          <cell r="B3738" t="str">
            <v>OVIDIO HURTADO MOSQUERA</v>
          </cell>
          <cell r="C3738">
            <v>0</v>
          </cell>
          <cell r="D3738">
            <v>0</v>
          </cell>
          <cell r="E3738">
            <v>0</v>
          </cell>
          <cell r="F3738">
            <v>0</v>
          </cell>
          <cell r="G3738">
            <v>0</v>
          </cell>
        </row>
        <row r="3739">
          <cell r="A3739">
            <v>0</v>
          </cell>
          <cell r="B3739" t="str">
            <v>Consultor</v>
          </cell>
          <cell r="C3739">
            <v>0</v>
          </cell>
          <cell r="D3739">
            <v>0</v>
          </cell>
          <cell r="E3739">
            <v>0</v>
          </cell>
          <cell r="F3739">
            <v>0</v>
          </cell>
          <cell r="G3739">
            <v>0</v>
          </cell>
        </row>
        <row r="3740">
          <cell r="A3740">
            <v>0</v>
          </cell>
          <cell r="B3740" t="str">
            <v>Consultor</v>
          </cell>
          <cell r="C3740">
            <v>0</v>
          </cell>
          <cell r="D3740">
            <v>0</v>
          </cell>
          <cell r="E3740">
            <v>0</v>
          </cell>
          <cell r="F3740">
            <v>0</v>
          </cell>
          <cell r="G3740">
            <v>0</v>
          </cell>
        </row>
        <row r="3741">
          <cell r="A3741">
            <v>0</v>
          </cell>
          <cell r="B3741" t="str">
            <v>M.P. 05202-260189 ANT</v>
          </cell>
          <cell r="C3741" t="str">
            <v>ITEM  - PÁGINA 2</v>
          </cell>
          <cell r="D3741">
            <v>0</v>
          </cell>
          <cell r="E3741">
            <v>0</v>
          </cell>
          <cell r="F3741">
            <v>0</v>
          </cell>
          <cell r="G3741">
            <v>0</v>
          </cell>
          <cell r="H3741">
            <v>0</v>
          </cell>
        </row>
        <row r="3742">
          <cell r="A3742" t="str">
            <v>DEPARTAMENTO DE ANTIOQUIA</v>
          </cell>
          <cell r="B3742">
            <v>0</v>
          </cell>
          <cell r="C3742">
            <v>0</v>
          </cell>
          <cell r="D3742">
            <v>0</v>
          </cell>
          <cell r="E3742">
            <v>0</v>
          </cell>
          <cell r="F3742">
            <v>0</v>
          </cell>
          <cell r="G3742">
            <v>0</v>
          </cell>
          <cell r="H3742">
            <v>0</v>
          </cell>
        </row>
        <row r="3743">
          <cell r="A3743" t="str">
            <v>MUNICIPIO DE SAN VICENTE FERRER</v>
          </cell>
          <cell r="B3743">
            <v>0</v>
          </cell>
          <cell r="C3743">
            <v>0</v>
          </cell>
          <cell r="D3743">
            <v>0</v>
          </cell>
          <cell r="E3743">
            <v>0</v>
          </cell>
          <cell r="F3743">
            <v>0</v>
          </cell>
          <cell r="G3743">
            <v>0</v>
          </cell>
          <cell r="H3743">
            <v>0</v>
          </cell>
        </row>
        <row r="3744">
          <cell r="A3744" t="str">
            <v>PROYECTO:  INTERVENCION DE CALLEJONES EN LA ZONA URBANA DEL MUNICIPIO SAN VICENTE FERRER_CALLEJÓN 01-COCIACA</v>
          </cell>
          <cell r="B3744">
            <v>0</v>
          </cell>
          <cell r="C3744">
            <v>0</v>
          </cell>
          <cell r="D3744">
            <v>0</v>
          </cell>
          <cell r="E3744">
            <v>0</v>
          </cell>
          <cell r="F3744">
            <v>0</v>
          </cell>
          <cell r="G3744">
            <v>0</v>
          </cell>
          <cell r="H3744">
            <v>0</v>
          </cell>
        </row>
        <row r="3745">
          <cell r="A3745">
            <v>0</v>
          </cell>
          <cell r="C3745">
            <v>0</v>
          </cell>
          <cell r="D3745">
            <v>0</v>
          </cell>
          <cell r="E3745">
            <v>0</v>
          </cell>
          <cell r="F3745">
            <v>0</v>
          </cell>
          <cell r="G3745">
            <v>0</v>
          </cell>
          <cell r="H3745">
            <v>0</v>
          </cell>
        </row>
        <row r="3746">
          <cell r="A3746" t="str">
            <v>MEMORIAS DE OBRA</v>
          </cell>
          <cell r="B3746">
            <v>0</v>
          </cell>
          <cell r="C3746">
            <v>0</v>
          </cell>
          <cell r="D3746">
            <v>0</v>
          </cell>
          <cell r="E3746">
            <v>0</v>
          </cell>
          <cell r="F3746">
            <v>0</v>
          </cell>
          <cell r="G3746">
            <v>0</v>
          </cell>
          <cell r="H3746">
            <v>0</v>
          </cell>
        </row>
        <row r="3748">
          <cell r="A3748" t="str">
            <v>ITEM</v>
          </cell>
          <cell r="B3748" t="str">
            <v>DESCRIPCIÓN</v>
          </cell>
          <cell r="C3748">
            <v>0</v>
          </cell>
          <cell r="D3748">
            <v>0</v>
          </cell>
          <cell r="E3748">
            <v>0</v>
          </cell>
          <cell r="F3748">
            <v>0</v>
          </cell>
          <cell r="G3748" t="str">
            <v>UNIDAD</v>
          </cell>
          <cell r="H3748" t="str">
            <v>CANTIDAD</v>
          </cell>
        </row>
        <row r="3749">
          <cell r="A3749">
            <v>0</v>
          </cell>
          <cell r="B3749"/>
          <cell r="C3749">
            <v>0</v>
          </cell>
          <cell r="D3749">
            <v>0</v>
          </cell>
          <cell r="E3749">
            <v>0</v>
          </cell>
          <cell r="F3749">
            <v>0</v>
          </cell>
          <cell r="G3749"/>
          <cell r="H3749"/>
        </row>
        <row r="3750">
          <cell r="A3750">
            <v>0</v>
          </cell>
          <cell r="B3750">
            <v>0</v>
          </cell>
          <cell r="C3750">
            <v>0</v>
          </cell>
          <cell r="D3750">
            <v>0</v>
          </cell>
          <cell r="E3750">
            <v>0</v>
          </cell>
          <cell r="F3750">
            <v>0</v>
          </cell>
          <cell r="G3750">
            <v>0</v>
          </cell>
        </row>
        <row r="3751">
          <cell r="A3751" t="str">
            <v>DETALLE</v>
          </cell>
          <cell r="B3751">
            <v>0</v>
          </cell>
          <cell r="C3751" t="str">
            <v>FACTOR</v>
          </cell>
          <cell r="D3751" t="str">
            <v>CANTIDAD</v>
          </cell>
          <cell r="E3751" t="str">
            <v>A (ML)</v>
          </cell>
          <cell r="F3751" t="str">
            <v>B (M2)</v>
          </cell>
          <cell r="G3751" t="str">
            <v>C (M3)</v>
          </cell>
          <cell r="H3751" t="str">
            <v>TOTAL</v>
          </cell>
        </row>
        <row r="3752">
          <cell r="A3752">
            <v>0</v>
          </cell>
          <cell r="B3752">
            <v>0</v>
          </cell>
          <cell r="C3752">
            <v>0</v>
          </cell>
          <cell r="D3752">
            <v>0</v>
          </cell>
          <cell r="E3752">
            <v>0</v>
          </cell>
          <cell r="F3752">
            <v>0</v>
          </cell>
          <cell r="G3752">
            <v>0</v>
          </cell>
          <cell r="H3752"/>
        </row>
        <row r="3753">
          <cell r="A3753">
            <v>0</v>
          </cell>
          <cell r="B3753">
            <v>0</v>
          </cell>
          <cell r="C3753">
            <v>0</v>
          </cell>
          <cell r="D3753">
            <v>0</v>
          </cell>
          <cell r="E3753">
            <v>0</v>
          </cell>
          <cell r="F3753">
            <v>0</v>
          </cell>
          <cell r="G3753">
            <v>0</v>
          </cell>
          <cell r="H3753"/>
        </row>
        <row r="3754">
          <cell r="A3754">
            <v>0</v>
          </cell>
          <cell r="B3754">
            <v>0</v>
          </cell>
          <cell r="C3754">
            <v>0</v>
          </cell>
          <cell r="D3754">
            <v>0</v>
          </cell>
          <cell r="E3754">
            <v>0</v>
          </cell>
          <cell r="F3754">
            <v>0</v>
          </cell>
          <cell r="G3754">
            <v>0</v>
          </cell>
          <cell r="H3754"/>
        </row>
        <row r="3755">
          <cell r="A3755">
            <v>0</v>
          </cell>
          <cell r="B3755">
            <v>0</v>
          </cell>
          <cell r="C3755">
            <v>0</v>
          </cell>
          <cell r="D3755">
            <v>0</v>
          </cell>
          <cell r="E3755">
            <v>0</v>
          </cell>
          <cell r="F3755">
            <v>0</v>
          </cell>
          <cell r="G3755">
            <v>0</v>
          </cell>
          <cell r="H3755"/>
        </row>
        <row r="3756">
          <cell r="A3756">
            <v>0</v>
          </cell>
          <cell r="B3756">
            <v>0</v>
          </cell>
          <cell r="C3756">
            <v>0</v>
          </cell>
          <cell r="D3756">
            <v>0</v>
          </cell>
          <cell r="E3756">
            <v>0</v>
          </cell>
          <cell r="F3756">
            <v>0</v>
          </cell>
          <cell r="G3756">
            <v>0</v>
          </cell>
          <cell r="H3756"/>
        </row>
        <row r="3757">
          <cell r="A3757">
            <v>0</v>
          </cell>
          <cell r="B3757">
            <v>0</v>
          </cell>
          <cell r="C3757">
            <v>0</v>
          </cell>
          <cell r="D3757">
            <v>0</v>
          </cell>
          <cell r="E3757">
            <v>0</v>
          </cell>
          <cell r="F3757">
            <v>0</v>
          </cell>
          <cell r="G3757">
            <v>0</v>
          </cell>
          <cell r="H3757"/>
        </row>
        <row r="3758">
          <cell r="A3758">
            <v>0</v>
          </cell>
          <cell r="B3758">
            <v>0</v>
          </cell>
          <cell r="C3758">
            <v>0</v>
          </cell>
          <cell r="D3758">
            <v>0</v>
          </cell>
          <cell r="E3758">
            <v>0</v>
          </cell>
          <cell r="F3758">
            <v>0</v>
          </cell>
          <cell r="G3758">
            <v>0</v>
          </cell>
          <cell r="H3758"/>
        </row>
        <row r="3759">
          <cell r="A3759">
            <v>0</v>
          </cell>
          <cell r="B3759">
            <v>0</v>
          </cell>
          <cell r="C3759">
            <v>0</v>
          </cell>
          <cell r="D3759">
            <v>0</v>
          </cell>
          <cell r="E3759">
            <v>0</v>
          </cell>
          <cell r="F3759">
            <v>0</v>
          </cell>
          <cell r="G3759">
            <v>0</v>
          </cell>
          <cell r="H3759"/>
        </row>
        <row r="3760">
          <cell r="A3760">
            <v>0</v>
          </cell>
          <cell r="B3760">
            <v>0</v>
          </cell>
          <cell r="C3760">
            <v>0</v>
          </cell>
          <cell r="D3760">
            <v>0</v>
          </cell>
          <cell r="E3760">
            <v>0</v>
          </cell>
          <cell r="F3760">
            <v>0</v>
          </cell>
          <cell r="G3760">
            <v>0</v>
          </cell>
          <cell r="H3760"/>
        </row>
        <row r="3761">
          <cell r="A3761">
            <v>0</v>
          </cell>
          <cell r="B3761">
            <v>0</v>
          </cell>
          <cell r="C3761">
            <v>0</v>
          </cell>
          <cell r="D3761">
            <v>0</v>
          </cell>
          <cell r="E3761">
            <v>0</v>
          </cell>
          <cell r="F3761">
            <v>0</v>
          </cell>
          <cell r="G3761">
            <v>0</v>
          </cell>
          <cell r="H3761"/>
        </row>
        <row r="3762">
          <cell r="A3762">
            <v>0</v>
          </cell>
          <cell r="B3762">
            <v>0</v>
          </cell>
          <cell r="C3762">
            <v>0</v>
          </cell>
          <cell r="D3762">
            <v>0</v>
          </cell>
          <cell r="E3762">
            <v>0</v>
          </cell>
          <cell r="F3762">
            <v>0</v>
          </cell>
          <cell r="G3762">
            <v>0</v>
          </cell>
          <cell r="H3762"/>
        </row>
        <row r="3763">
          <cell r="A3763">
            <v>0</v>
          </cell>
          <cell r="B3763">
            <v>0</v>
          </cell>
          <cell r="C3763">
            <v>0</v>
          </cell>
          <cell r="D3763">
            <v>0</v>
          </cell>
          <cell r="E3763">
            <v>0</v>
          </cell>
          <cell r="F3763">
            <v>0</v>
          </cell>
          <cell r="G3763">
            <v>0</v>
          </cell>
          <cell r="H3763"/>
        </row>
        <row r="3764">
          <cell r="A3764">
            <v>0</v>
          </cell>
          <cell r="B3764">
            <v>0</v>
          </cell>
          <cell r="C3764">
            <v>0</v>
          </cell>
          <cell r="D3764">
            <v>0</v>
          </cell>
          <cell r="E3764">
            <v>0</v>
          </cell>
          <cell r="F3764">
            <v>0</v>
          </cell>
          <cell r="G3764">
            <v>0</v>
          </cell>
          <cell r="H3764"/>
        </row>
        <row r="3765">
          <cell r="A3765">
            <v>0</v>
          </cell>
          <cell r="B3765">
            <v>0</v>
          </cell>
          <cell r="C3765">
            <v>0</v>
          </cell>
          <cell r="D3765">
            <v>0</v>
          </cell>
          <cell r="E3765">
            <v>0</v>
          </cell>
          <cell r="F3765">
            <v>0</v>
          </cell>
          <cell r="G3765">
            <v>0</v>
          </cell>
          <cell r="H3765"/>
        </row>
        <row r="3766">
          <cell r="A3766">
            <v>0</v>
          </cell>
          <cell r="B3766">
            <v>0</v>
          </cell>
          <cell r="C3766">
            <v>0</v>
          </cell>
          <cell r="D3766">
            <v>0</v>
          </cell>
          <cell r="E3766">
            <v>0</v>
          </cell>
          <cell r="F3766">
            <v>0</v>
          </cell>
          <cell r="G3766">
            <v>0</v>
          </cell>
          <cell r="H3766"/>
        </row>
        <row r="3767">
          <cell r="A3767">
            <v>0</v>
          </cell>
          <cell r="B3767">
            <v>0</v>
          </cell>
          <cell r="C3767">
            <v>0</v>
          </cell>
          <cell r="D3767">
            <v>0</v>
          </cell>
          <cell r="E3767">
            <v>0</v>
          </cell>
          <cell r="F3767">
            <v>0</v>
          </cell>
          <cell r="G3767">
            <v>0</v>
          </cell>
          <cell r="H3767"/>
        </row>
        <row r="3768">
          <cell r="A3768">
            <v>0</v>
          </cell>
          <cell r="B3768">
            <v>0</v>
          </cell>
          <cell r="C3768">
            <v>0</v>
          </cell>
          <cell r="D3768">
            <v>0</v>
          </cell>
          <cell r="E3768">
            <v>0</v>
          </cell>
          <cell r="F3768">
            <v>0</v>
          </cell>
          <cell r="G3768">
            <v>0</v>
          </cell>
          <cell r="H3768"/>
        </row>
        <row r="3769">
          <cell r="A3769">
            <v>0</v>
          </cell>
          <cell r="B3769">
            <v>0</v>
          </cell>
          <cell r="C3769">
            <v>0</v>
          </cell>
          <cell r="D3769">
            <v>0</v>
          </cell>
          <cell r="E3769">
            <v>0</v>
          </cell>
          <cell r="F3769">
            <v>0</v>
          </cell>
          <cell r="G3769">
            <v>0</v>
          </cell>
          <cell r="H3769"/>
        </row>
        <row r="3770">
          <cell r="A3770">
            <v>0</v>
          </cell>
          <cell r="B3770">
            <v>0</v>
          </cell>
          <cell r="C3770">
            <v>0</v>
          </cell>
          <cell r="D3770">
            <v>0</v>
          </cell>
          <cell r="E3770">
            <v>0</v>
          </cell>
          <cell r="F3770">
            <v>0</v>
          </cell>
          <cell r="G3770">
            <v>0</v>
          </cell>
          <cell r="H3770"/>
        </row>
        <row r="3771">
          <cell r="A3771">
            <v>0</v>
          </cell>
          <cell r="B3771">
            <v>0</v>
          </cell>
          <cell r="C3771">
            <v>0</v>
          </cell>
          <cell r="D3771">
            <v>0</v>
          </cell>
          <cell r="E3771">
            <v>0</v>
          </cell>
          <cell r="F3771">
            <v>0</v>
          </cell>
          <cell r="G3771">
            <v>0</v>
          </cell>
          <cell r="H3771"/>
        </row>
        <row r="3772">
          <cell r="A3772">
            <v>0</v>
          </cell>
          <cell r="B3772">
            <v>0</v>
          </cell>
          <cell r="C3772">
            <v>0</v>
          </cell>
          <cell r="D3772">
            <v>0</v>
          </cell>
          <cell r="E3772">
            <v>0</v>
          </cell>
          <cell r="F3772">
            <v>0</v>
          </cell>
          <cell r="G3772">
            <v>0</v>
          </cell>
          <cell r="H3772"/>
        </row>
        <row r="3773">
          <cell r="A3773">
            <v>0</v>
          </cell>
          <cell r="B3773">
            <v>0</v>
          </cell>
          <cell r="C3773">
            <v>0</v>
          </cell>
          <cell r="D3773">
            <v>0</v>
          </cell>
          <cell r="E3773">
            <v>0</v>
          </cell>
          <cell r="F3773">
            <v>0</v>
          </cell>
          <cell r="G3773">
            <v>0</v>
          </cell>
          <cell r="H3773"/>
        </row>
        <row r="3774">
          <cell r="A3774">
            <v>0</v>
          </cell>
          <cell r="B3774">
            <v>0</v>
          </cell>
          <cell r="C3774">
            <v>0</v>
          </cell>
          <cell r="D3774">
            <v>0</v>
          </cell>
          <cell r="E3774">
            <v>0</v>
          </cell>
          <cell r="F3774">
            <v>0</v>
          </cell>
          <cell r="G3774">
            <v>0</v>
          </cell>
          <cell r="H3774"/>
        </row>
        <row r="3775">
          <cell r="A3775">
            <v>0</v>
          </cell>
          <cell r="B3775">
            <v>0</v>
          </cell>
          <cell r="C3775">
            <v>0</v>
          </cell>
          <cell r="D3775">
            <v>0</v>
          </cell>
          <cell r="E3775">
            <v>0</v>
          </cell>
          <cell r="F3775">
            <v>0</v>
          </cell>
          <cell r="G3775">
            <v>0</v>
          </cell>
          <cell r="H3775"/>
        </row>
        <row r="3776">
          <cell r="A3776">
            <v>0</v>
          </cell>
          <cell r="B3776">
            <v>0</v>
          </cell>
          <cell r="C3776">
            <v>0</v>
          </cell>
          <cell r="D3776">
            <v>0</v>
          </cell>
          <cell r="E3776">
            <v>0</v>
          </cell>
          <cell r="F3776">
            <v>0</v>
          </cell>
          <cell r="G3776">
            <v>0</v>
          </cell>
          <cell r="H3776"/>
        </row>
        <row r="3777">
          <cell r="A3777">
            <v>0</v>
          </cell>
          <cell r="B3777">
            <v>0</v>
          </cell>
          <cell r="C3777">
            <v>0</v>
          </cell>
          <cell r="D3777">
            <v>0</v>
          </cell>
          <cell r="E3777">
            <v>0</v>
          </cell>
          <cell r="F3777">
            <v>0</v>
          </cell>
          <cell r="G3777">
            <v>0</v>
          </cell>
          <cell r="H3777"/>
        </row>
        <row r="3778">
          <cell r="A3778">
            <v>0</v>
          </cell>
          <cell r="B3778">
            <v>0</v>
          </cell>
          <cell r="C3778">
            <v>0</v>
          </cell>
          <cell r="D3778">
            <v>0</v>
          </cell>
          <cell r="E3778">
            <v>0</v>
          </cell>
          <cell r="F3778">
            <v>0</v>
          </cell>
          <cell r="G3778">
            <v>0</v>
          </cell>
          <cell r="H3778"/>
        </row>
        <row r="3779">
          <cell r="A3779">
            <v>0</v>
          </cell>
          <cell r="B3779">
            <v>0</v>
          </cell>
          <cell r="C3779">
            <v>0</v>
          </cell>
          <cell r="D3779">
            <v>0</v>
          </cell>
          <cell r="E3779">
            <v>0</v>
          </cell>
          <cell r="F3779">
            <v>0</v>
          </cell>
          <cell r="G3779">
            <v>0</v>
          </cell>
          <cell r="H3779"/>
        </row>
        <row r="3780">
          <cell r="A3780">
            <v>0</v>
          </cell>
          <cell r="B3780">
            <v>0</v>
          </cell>
          <cell r="C3780">
            <v>0</v>
          </cell>
          <cell r="D3780">
            <v>0</v>
          </cell>
          <cell r="E3780">
            <v>0</v>
          </cell>
          <cell r="F3780">
            <v>0</v>
          </cell>
          <cell r="G3780">
            <v>0</v>
          </cell>
          <cell r="H3780"/>
        </row>
        <row r="3781">
          <cell r="A3781">
            <v>0</v>
          </cell>
          <cell r="B3781">
            <v>0</v>
          </cell>
          <cell r="C3781">
            <v>0</v>
          </cell>
          <cell r="D3781">
            <v>0</v>
          </cell>
          <cell r="E3781">
            <v>0</v>
          </cell>
          <cell r="F3781">
            <v>0</v>
          </cell>
          <cell r="G3781">
            <v>0</v>
          </cell>
          <cell r="H3781"/>
        </row>
        <row r="3782">
          <cell r="A3782">
            <v>0</v>
          </cell>
          <cell r="B3782">
            <v>0</v>
          </cell>
          <cell r="C3782">
            <v>0</v>
          </cell>
          <cell r="D3782">
            <v>0</v>
          </cell>
          <cell r="E3782">
            <v>0</v>
          </cell>
          <cell r="F3782">
            <v>0</v>
          </cell>
          <cell r="G3782">
            <v>0</v>
          </cell>
          <cell r="H3782"/>
        </row>
        <row r="3783">
          <cell r="A3783" t="str">
            <v>ITEM  - PÁGINA 1</v>
          </cell>
          <cell r="B3783">
            <v>0</v>
          </cell>
          <cell r="C3783">
            <v>0</v>
          </cell>
          <cell r="D3783">
            <v>0</v>
          </cell>
          <cell r="E3783">
            <v>0</v>
          </cell>
          <cell r="F3783">
            <v>0</v>
          </cell>
          <cell r="G3783">
            <v>0</v>
          </cell>
          <cell r="H3783">
            <v>0</v>
          </cell>
        </row>
        <row r="3784">
          <cell r="A3784">
            <v>0</v>
          </cell>
          <cell r="B3784">
            <v>0</v>
          </cell>
          <cell r="C3784">
            <v>0</v>
          </cell>
          <cell r="D3784">
            <v>0</v>
          </cell>
          <cell r="E3784">
            <v>0</v>
          </cell>
          <cell r="F3784">
            <v>0</v>
          </cell>
          <cell r="G3784">
            <v>0</v>
          </cell>
          <cell r="H3784"/>
        </row>
        <row r="3785">
          <cell r="A3785">
            <v>0</v>
          </cell>
          <cell r="B3785">
            <v>0</v>
          </cell>
          <cell r="C3785">
            <v>0</v>
          </cell>
          <cell r="D3785">
            <v>0</v>
          </cell>
          <cell r="E3785">
            <v>0</v>
          </cell>
          <cell r="F3785">
            <v>0</v>
          </cell>
          <cell r="G3785">
            <v>0</v>
          </cell>
          <cell r="H3785"/>
        </row>
        <row r="3786">
          <cell r="A3786">
            <v>0</v>
          </cell>
          <cell r="B3786">
            <v>0</v>
          </cell>
          <cell r="C3786">
            <v>0</v>
          </cell>
          <cell r="D3786">
            <v>0</v>
          </cell>
          <cell r="E3786">
            <v>0</v>
          </cell>
          <cell r="F3786">
            <v>0</v>
          </cell>
          <cell r="G3786">
            <v>0</v>
          </cell>
          <cell r="H3786"/>
        </row>
        <row r="3787">
          <cell r="A3787">
            <v>0</v>
          </cell>
          <cell r="B3787">
            <v>0</v>
          </cell>
          <cell r="C3787">
            <v>0</v>
          </cell>
          <cell r="D3787">
            <v>0</v>
          </cell>
          <cell r="E3787">
            <v>0</v>
          </cell>
          <cell r="F3787">
            <v>0</v>
          </cell>
          <cell r="G3787">
            <v>0</v>
          </cell>
          <cell r="H3787"/>
        </row>
        <row r="3788">
          <cell r="A3788">
            <v>0</v>
          </cell>
          <cell r="B3788">
            <v>0</v>
          </cell>
          <cell r="C3788">
            <v>0</v>
          </cell>
          <cell r="D3788">
            <v>0</v>
          </cell>
          <cell r="E3788">
            <v>0</v>
          </cell>
          <cell r="F3788">
            <v>0</v>
          </cell>
          <cell r="G3788">
            <v>0</v>
          </cell>
          <cell r="H3788"/>
        </row>
        <row r="3789">
          <cell r="A3789">
            <v>0</v>
          </cell>
          <cell r="B3789">
            <v>0</v>
          </cell>
          <cell r="C3789">
            <v>0</v>
          </cell>
          <cell r="D3789">
            <v>0</v>
          </cell>
          <cell r="E3789">
            <v>0</v>
          </cell>
          <cell r="F3789">
            <v>0</v>
          </cell>
          <cell r="G3789">
            <v>0</v>
          </cell>
          <cell r="H3789"/>
        </row>
        <row r="3790">
          <cell r="A3790">
            <v>0</v>
          </cell>
          <cell r="B3790">
            <v>0</v>
          </cell>
          <cell r="C3790">
            <v>0</v>
          </cell>
          <cell r="D3790">
            <v>0</v>
          </cell>
          <cell r="E3790">
            <v>0</v>
          </cell>
          <cell r="F3790">
            <v>0</v>
          </cell>
          <cell r="G3790">
            <v>0</v>
          </cell>
          <cell r="H3790"/>
        </row>
        <row r="3791">
          <cell r="A3791">
            <v>0</v>
          </cell>
          <cell r="B3791">
            <v>0</v>
          </cell>
          <cell r="C3791">
            <v>0</v>
          </cell>
          <cell r="D3791">
            <v>0</v>
          </cell>
          <cell r="E3791">
            <v>0</v>
          </cell>
          <cell r="F3791">
            <v>0</v>
          </cell>
          <cell r="G3791">
            <v>0</v>
          </cell>
          <cell r="H3791"/>
        </row>
        <row r="3792">
          <cell r="A3792">
            <v>0</v>
          </cell>
          <cell r="B3792">
            <v>0</v>
          </cell>
          <cell r="C3792">
            <v>0</v>
          </cell>
          <cell r="D3792">
            <v>0</v>
          </cell>
          <cell r="E3792">
            <v>0</v>
          </cell>
          <cell r="F3792">
            <v>0</v>
          </cell>
          <cell r="G3792">
            <v>0</v>
          </cell>
          <cell r="H3792"/>
        </row>
        <row r="3793">
          <cell r="A3793">
            <v>0</v>
          </cell>
          <cell r="B3793">
            <v>0</v>
          </cell>
          <cell r="C3793">
            <v>0</v>
          </cell>
          <cell r="D3793">
            <v>0</v>
          </cell>
          <cell r="E3793">
            <v>0</v>
          </cell>
          <cell r="F3793">
            <v>0</v>
          </cell>
          <cell r="G3793">
            <v>0</v>
          </cell>
          <cell r="H3793"/>
        </row>
        <row r="3794">
          <cell r="A3794">
            <v>0</v>
          </cell>
          <cell r="B3794">
            <v>0</v>
          </cell>
          <cell r="C3794">
            <v>0</v>
          </cell>
          <cell r="D3794">
            <v>0</v>
          </cell>
          <cell r="E3794">
            <v>0</v>
          </cell>
          <cell r="F3794">
            <v>0</v>
          </cell>
          <cell r="G3794">
            <v>0</v>
          </cell>
          <cell r="H3794"/>
        </row>
        <row r="3795">
          <cell r="A3795">
            <v>0</v>
          </cell>
          <cell r="B3795">
            <v>0</v>
          </cell>
          <cell r="C3795">
            <v>0</v>
          </cell>
          <cell r="D3795">
            <v>0</v>
          </cell>
          <cell r="E3795">
            <v>0</v>
          </cell>
          <cell r="F3795">
            <v>0</v>
          </cell>
          <cell r="G3795">
            <v>0</v>
          </cell>
          <cell r="H3795"/>
        </row>
        <row r="3796">
          <cell r="A3796">
            <v>0</v>
          </cell>
          <cell r="B3796">
            <v>0</v>
          </cell>
          <cell r="C3796">
            <v>0</v>
          </cell>
          <cell r="D3796">
            <v>0</v>
          </cell>
          <cell r="E3796">
            <v>0</v>
          </cell>
          <cell r="F3796">
            <v>0</v>
          </cell>
          <cell r="G3796">
            <v>0</v>
          </cell>
          <cell r="H3796"/>
        </row>
        <row r="3797">
          <cell r="A3797">
            <v>0</v>
          </cell>
          <cell r="B3797">
            <v>0</v>
          </cell>
          <cell r="C3797">
            <v>0</v>
          </cell>
          <cell r="D3797">
            <v>0</v>
          </cell>
          <cell r="E3797">
            <v>0</v>
          </cell>
          <cell r="F3797">
            <v>0</v>
          </cell>
          <cell r="G3797">
            <v>0</v>
          </cell>
          <cell r="H3797"/>
        </row>
        <row r="3798">
          <cell r="A3798">
            <v>0</v>
          </cell>
          <cell r="B3798">
            <v>0</v>
          </cell>
          <cell r="C3798">
            <v>0</v>
          </cell>
          <cell r="D3798">
            <v>0</v>
          </cell>
          <cell r="E3798">
            <v>0</v>
          </cell>
          <cell r="F3798">
            <v>0</v>
          </cell>
          <cell r="G3798">
            <v>0</v>
          </cell>
          <cell r="H3798"/>
        </row>
        <row r="3799">
          <cell r="A3799">
            <v>0</v>
          </cell>
          <cell r="B3799">
            <v>0</v>
          </cell>
          <cell r="C3799">
            <v>0</v>
          </cell>
          <cell r="D3799">
            <v>0</v>
          </cell>
          <cell r="E3799">
            <v>0</v>
          </cell>
          <cell r="F3799">
            <v>0</v>
          </cell>
          <cell r="G3799">
            <v>0</v>
          </cell>
          <cell r="H3799"/>
        </row>
        <row r="3800">
          <cell r="A3800">
            <v>0</v>
          </cell>
          <cell r="B3800">
            <v>0</v>
          </cell>
          <cell r="C3800">
            <v>0</v>
          </cell>
          <cell r="D3800">
            <v>0</v>
          </cell>
          <cell r="E3800">
            <v>0</v>
          </cell>
          <cell r="F3800">
            <v>0</v>
          </cell>
          <cell r="G3800">
            <v>0</v>
          </cell>
          <cell r="H3800"/>
        </row>
        <row r="3801">
          <cell r="A3801" t="str">
            <v xml:space="preserve">TOTAL CANTIDAD ITEM </v>
          </cell>
          <cell r="B3801">
            <v>0</v>
          </cell>
          <cell r="C3801">
            <v>0</v>
          </cell>
          <cell r="D3801">
            <v>0</v>
          </cell>
          <cell r="E3801">
            <v>0</v>
          </cell>
          <cell r="F3801">
            <v>0</v>
          </cell>
          <cell r="G3801">
            <v>0</v>
          </cell>
          <cell r="H3801"/>
        </row>
        <row r="3802">
          <cell r="A3802" t="str">
            <v>INSERTE PLANO, GRÁFICO O ESQUEMA AQUÍ</v>
          </cell>
          <cell r="B3802">
            <v>0</v>
          </cell>
          <cell r="C3802">
            <v>0</v>
          </cell>
          <cell r="D3802">
            <v>0</v>
          </cell>
          <cell r="E3802">
            <v>0</v>
          </cell>
          <cell r="F3802">
            <v>0</v>
          </cell>
          <cell r="G3802">
            <v>0</v>
          </cell>
          <cell r="H3802">
            <v>0</v>
          </cell>
        </row>
        <row r="3803">
          <cell r="A3803">
            <v>0</v>
          </cell>
          <cell r="B3803">
            <v>0</v>
          </cell>
          <cell r="C3803">
            <v>0</v>
          </cell>
          <cell r="D3803">
            <v>0</v>
          </cell>
          <cell r="E3803">
            <v>0</v>
          </cell>
          <cell r="F3803">
            <v>0</v>
          </cell>
          <cell r="G3803">
            <v>0</v>
          </cell>
          <cell r="H3803">
            <v>0</v>
          </cell>
        </row>
        <row r="3804">
          <cell r="A3804">
            <v>0</v>
          </cell>
          <cell r="B3804">
            <v>0</v>
          </cell>
          <cell r="C3804">
            <v>0</v>
          </cell>
          <cell r="D3804">
            <v>0</v>
          </cell>
          <cell r="E3804">
            <v>0</v>
          </cell>
          <cell r="F3804">
            <v>0</v>
          </cell>
          <cell r="G3804">
            <v>0</v>
          </cell>
          <cell r="H3804">
            <v>0</v>
          </cell>
        </row>
        <row r="3805">
          <cell r="A3805">
            <v>0</v>
          </cell>
          <cell r="B3805">
            <v>0</v>
          </cell>
          <cell r="C3805">
            <v>0</v>
          </cell>
          <cell r="D3805">
            <v>0</v>
          </cell>
          <cell r="E3805">
            <v>0</v>
          </cell>
          <cell r="F3805">
            <v>0</v>
          </cell>
          <cell r="G3805">
            <v>0</v>
          </cell>
          <cell r="H3805">
            <v>0</v>
          </cell>
        </row>
        <row r="3806">
          <cell r="A3806">
            <v>0</v>
          </cell>
          <cell r="B3806">
            <v>0</v>
          </cell>
          <cell r="C3806">
            <v>0</v>
          </cell>
          <cell r="D3806">
            <v>0</v>
          </cell>
          <cell r="E3806">
            <v>0</v>
          </cell>
          <cell r="F3806">
            <v>0</v>
          </cell>
          <cell r="G3806">
            <v>0</v>
          </cell>
          <cell r="H3806">
            <v>0</v>
          </cell>
        </row>
        <row r="3807">
          <cell r="A3807">
            <v>0</v>
          </cell>
          <cell r="B3807">
            <v>0</v>
          </cell>
          <cell r="C3807">
            <v>0</v>
          </cell>
          <cell r="D3807">
            <v>0</v>
          </cell>
          <cell r="E3807">
            <v>0</v>
          </cell>
          <cell r="F3807">
            <v>0</v>
          </cell>
          <cell r="G3807">
            <v>0</v>
          </cell>
          <cell r="H3807">
            <v>0</v>
          </cell>
        </row>
        <row r="3808">
          <cell r="A3808">
            <v>0</v>
          </cell>
          <cell r="B3808">
            <v>0</v>
          </cell>
          <cell r="C3808">
            <v>0</v>
          </cell>
          <cell r="D3808">
            <v>0</v>
          </cell>
          <cell r="E3808">
            <v>0</v>
          </cell>
          <cell r="F3808">
            <v>0</v>
          </cell>
          <cell r="G3808">
            <v>0</v>
          </cell>
          <cell r="H3808">
            <v>0</v>
          </cell>
        </row>
        <row r="3809">
          <cell r="A3809">
            <v>0</v>
          </cell>
          <cell r="B3809">
            <v>0</v>
          </cell>
          <cell r="C3809">
            <v>0</v>
          </cell>
          <cell r="D3809">
            <v>0</v>
          </cell>
          <cell r="E3809">
            <v>0</v>
          </cell>
          <cell r="F3809">
            <v>0</v>
          </cell>
          <cell r="G3809">
            <v>0</v>
          </cell>
          <cell r="H3809">
            <v>0</v>
          </cell>
        </row>
        <row r="3810">
          <cell r="A3810">
            <v>0</v>
          </cell>
          <cell r="B3810">
            <v>0</v>
          </cell>
          <cell r="C3810">
            <v>0</v>
          </cell>
          <cell r="D3810">
            <v>0</v>
          </cell>
          <cell r="E3810">
            <v>0</v>
          </cell>
          <cell r="F3810">
            <v>0</v>
          </cell>
          <cell r="G3810">
            <v>0</v>
          </cell>
          <cell r="H3810">
            <v>0</v>
          </cell>
        </row>
        <row r="3811">
          <cell r="A3811">
            <v>0</v>
          </cell>
          <cell r="B3811">
            <v>0</v>
          </cell>
          <cell r="C3811">
            <v>0</v>
          </cell>
          <cell r="D3811">
            <v>0</v>
          </cell>
          <cell r="E3811">
            <v>0</v>
          </cell>
          <cell r="F3811">
            <v>0</v>
          </cell>
          <cell r="G3811">
            <v>0</v>
          </cell>
          <cell r="H3811">
            <v>0</v>
          </cell>
        </row>
        <row r="3812">
          <cell r="A3812">
            <v>0</v>
          </cell>
          <cell r="B3812">
            <v>0</v>
          </cell>
          <cell r="C3812">
            <v>0</v>
          </cell>
          <cell r="D3812">
            <v>0</v>
          </cell>
          <cell r="E3812">
            <v>0</v>
          </cell>
          <cell r="F3812">
            <v>0</v>
          </cell>
          <cell r="G3812">
            <v>0</v>
          </cell>
          <cell r="H3812">
            <v>0</v>
          </cell>
        </row>
        <row r="3813">
          <cell r="A3813">
            <v>0</v>
          </cell>
          <cell r="B3813">
            <v>0</v>
          </cell>
          <cell r="C3813">
            <v>0</v>
          </cell>
          <cell r="D3813">
            <v>0</v>
          </cell>
          <cell r="E3813">
            <v>0</v>
          </cell>
          <cell r="F3813">
            <v>0</v>
          </cell>
          <cell r="G3813">
            <v>0</v>
          </cell>
          <cell r="H3813">
            <v>0</v>
          </cell>
        </row>
        <row r="3814">
          <cell r="A3814">
            <v>0</v>
          </cell>
          <cell r="B3814">
            <v>0</v>
          </cell>
          <cell r="C3814">
            <v>0</v>
          </cell>
          <cell r="D3814">
            <v>0</v>
          </cell>
          <cell r="E3814">
            <v>0</v>
          </cell>
          <cell r="F3814">
            <v>0</v>
          </cell>
          <cell r="G3814">
            <v>0</v>
          </cell>
          <cell r="H3814">
            <v>0</v>
          </cell>
        </row>
        <row r="3815">
          <cell r="A3815">
            <v>0</v>
          </cell>
          <cell r="B3815">
            <v>0</v>
          </cell>
          <cell r="C3815">
            <v>0</v>
          </cell>
          <cell r="D3815">
            <v>0</v>
          </cell>
          <cell r="E3815">
            <v>0</v>
          </cell>
          <cell r="F3815">
            <v>0</v>
          </cell>
          <cell r="G3815">
            <v>0</v>
          </cell>
          <cell r="H3815">
            <v>0</v>
          </cell>
        </row>
        <row r="3816">
          <cell r="A3816">
            <v>0</v>
          </cell>
          <cell r="B3816">
            <v>0</v>
          </cell>
          <cell r="C3816">
            <v>0</v>
          </cell>
          <cell r="D3816">
            <v>0</v>
          </cell>
          <cell r="E3816">
            <v>0</v>
          </cell>
          <cell r="F3816">
            <v>0</v>
          </cell>
          <cell r="G3816">
            <v>0</v>
          </cell>
          <cell r="H3816">
            <v>0</v>
          </cell>
        </row>
        <row r="3817">
          <cell r="A3817">
            <v>0</v>
          </cell>
          <cell r="B3817">
            <v>0</v>
          </cell>
          <cell r="C3817">
            <v>0</v>
          </cell>
          <cell r="D3817">
            <v>0</v>
          </cell>
          <cell r="E3817">
            <v>0</v>
          </cell>
          <cell r="F3817">
            <v>0</v>
          </cell>
          <cell r="G3817">
            <v>0</v>
          </cell>
          <cell r="H3817">
            <v>0</v>
          </cell>
        </row>
        <row r="3818">
          <cell r="A3818">
            <v>0</v>
          </cell>
          <cell r="B3818">
            <v>0</v>
          </cell>
          <cell r="C3818">
            <v>0</v>
          </cell>
          <cell r="D3818">
            <v>0</v>
          </cell>
          <cell r="E3818">
            <v>0</v>
          </cell>
          <cell r="F3818">
            <v>0</v>
          </cell>
          <cell r="G3818">
            <v>0</v>
          </cell>
          <cell r="H3818">
            <v>0</v>
          </cell>
        </row>
        <row r="3819">
          <cell r="A3819">
            <v>0</v>
          </cell>
          <cell r="B3819">
            <v>0</v>
          </cell>
          <cell r="C3819">
            <v>0</v>
          </cell>
          <cell r="D3819">
            <v>0</v>
          </cell>
          <cell r="E3819">
            <v>0</v>
          </cell>
          <cell r="F3819">
            <v>0</v>
          </cell>
          <cell r="G3819">
            <v>0</v>
          </cell>
          <cell r="H3819">
            <v>0</v>
          </cell>
        </row>
        <row r="3820">
          <cell r="A3820">
            <v>0</v>
          </cell>
          <cell r="B3820">
            <v>0</v>
          </cell>
          <cell r="C3820">
            <v>0</v>
          </cell>
          <cell r="D3820">
            <v>0</v>
          </cell>
          <cell r="E3820">
            <v>0</v>
          </cell>
          <cell r="F3820">
            <v>0</v>
          </cell>
          <cell r="G3820">
            <v>0</v>
          </cell>
          <cell r="H3820">
            <v>0</v>
          </cell>
        </row>
        <row r="3821">
          <cell r="A3821">
            <v>0</v>
          </cell>
          <cell r="B3821">
            <v>0</v>
          </cell>
          <cell r="C3821">
            <v>0</v>
          </cell>
          <cell r="D3821">
            <v>0</v>
          </cell>
          <cell r="E3821">
            <v>0</v>
          </cell>
          <cell r="F3821">
            <v>0</v>
          </cell>
          <cell r="G3821">
            <v>0</v>
          </cell>
          <cell r="H3821">
            <v>0</v>
          </cell>
        </row>
        <row r="3822">
          <cell r="A3822">
            <v>0</v>
          </cell>
          <cell r="C3822">
            <v>0</v>
          </cell>
          <cell r="D3822">
            <v>0</v>
          </cell>
          <cell r="E3822">
            <v>0</v>
          </cell>
          <cell r="F3822">
            <v>0</v>
          </cell>
          <cell r="G3822">
            <v>0</v>
          </cell>
        </row>
        <row r="3823">
          <cell r="A3823">
            <v>0</v>
          </cell>
          <cell r="C3823">
            <v>0</v>
          </cell>
          <cell r="D3823">
            <v>0</v>
          </cell>
          <cell r="E3823">
            <v>0</v>
          </cell>
          <cell r="F3823">
            <v>0</v>
          </cell>
          <cell r="G3823">
            <v>0</v>
          </cell>
        </row>
        <row r="3824">
          <cell r="A3824">
            <v>0</v>
          </cell>
          <cell r="B3824">
            <v>0</v>
          </cell>
          <cell r="C3824">
            <v>0</v>
          </cell>
          <cell r="D3824">
            <v>0</v>
          </cell>
          <cell r="E3824">
            <v>0</v>
          </cell>
          <cell r="F3824">
            <v>0</v>
          </cell>
          <cell r="G3824">
            <v>0</v>
          </cell>
        </row>
        <row r="3825">
          <cell r="A3825">
            <v>0</v>
          </cell>
          <cell r="B3825" t="str">
            <v>OVIDIO HURTADO MOSQUERA</v>
          </cell>
          <cell r="C3825">
            <v>0</v>
          </cell>
          <cell r="D3825">
            <v>0</v>
          </cell>
          <cell r="E3825">
            <v>0</v>
          </cell>
          <cell r="F3825">
            <v>0</v>
          </cell>
          <cell r="G3825">
            <v>0</v>
          </cell>
        </row>
        <row r="3826">
          <cell r="A3826">
            <v>0</v>
          </cell>
          <cell r="B3826" t="str">
            <v>Consultor</v>
          </cell>
          <cell r="C3826">
            <v>0</v>
          </cell>
          <cell r="D3826">
            <v>0</v>
          </cell>
          <cell r="E3826">
            <v>0</v>
          </cell>
          <cell r="F3826">
            <v>0</v>
          </cell>
          <cell r="G3826">
            <v>0</v>
          </cell>
        </row>
        <row r="3827">
          <cell r="A3827">
            <v>0</v>
          </cell>
          <cell r="B3827" t="str">
            <v>Consultor</v>
          </cell>
          <cell r="C3827">
            <v>0</v>
          </cell>
          <cell r="D3827">
            <v>0</v>
          </cell>
          <cell r="E3827">
            <v>0</v>
          </cell>
          <cell r="F3827">
            <v>0</v>
          </cell>
          <cell r="G3827">
            <v>0</v>
          </cell>
        </row>
        <row r="3828">
          <cell r="A3828">
            <v>0</v>
          </cell>
          <cell r="B3828" t="str">
            <v>M.P. 05202-260189 ANT</v>
          </cell>
          <cell r="C3828" t="str">
            <v>ITEM  - PÁGINA 2</v>
          </cell>
          <cell r="D3828">
            <v>0</v>
          </cell>
          <cell r="E3828">
            <v>0</v>
          </cell>
          <cell r="F3828">
            <v>0</v>
          </cell>
          <cell r="G3828">
            <v>0</v>
          </cell>
          <cell r="H3828">
            <v>0</v>
          </cell>
        </row>
        <row r="3829">
          <cell r="A3829" t="str">
            <v>DEPARTAMENTO DE ANTIOQUIA</v>
          </cell>
          <cell r="B3829">
            <v>0</v>
          </cell>
          <cell r="C3829">
            <v>0</v>
          </cell>
          <cell r="D3829">
            <v>0</v>
          </cell>
          <cell r="E3829">
            <v>0</v>
          </cell>
          <cell r="F3829">
            <v>0</v>
          </cell>
          <cell r="G3829">
            <v>0</v>
          </cell>
          <cell r="H3829">
            <v>0</v>
          </cell>
        </row>
        <row r="3830">
          <cell r="A3830" t="str">
            <v>MUNICIPIO DE SAN VICENTE FERRER</v>
          </cell>
          <cell r="B3830">
            <v>0</v>
          </cell>
          <cell r="C3830">
            <v>0</v>
          </cell>
          <cell r="D3830">
            <v>0</v>
          </cell>
          <cell r="E3830">
            <v>0</v>
          </cell>
          <cell r="F3830">
            <v>0</v>
          </cell>
          <cell r="G3830">
            <v>0</v>
          </cell>
          <cell r="H3830">
            <v>0</v>
          </cell>
        </row>
        <row r="3831">
          <cell r="A3831" t="str">
            <v>PROYECTO:  INTERVENCION DE CALLEJONES EN LA ZONA URBANA DEL MUNICIPIO SAN VICENTE FERRER_CALLEJÓN 01-COCIACA</v>
          </cell>
          <cell r="B3831">
            <v>0</v>
          </cell>
          <cell r="C3831">
            <v>0</v>
          </cell>
          <cell r="D3831">
            <v>0</v>
          </cell>
          <cell r="E3831">
            <v>0</v>
          </cell>
          <cell r="F3831">
            <v>0</v>
          </cell>
          <cell r="G3831">
            <v>0</v>
          </cell>
          <cell r="H3831">
            <v>0</v>
          </cell>
        </row>
        <row r="3832">
          <cell r="A3832">
            <v>0</v>
          </cell>
          <cell r="C3832">
            <v>0</v>
          </cell>
          <cell r="D3832">
            <v>0</v>
          </cell>
          <cell r="E3832">
            <v>0</v>
          </cell>
          <cell r="F3832">
            <v>0</v>
          </cell>
          <cell r="G3832">
            <v>0</v>
          </cell>
          <cell r="H3832">
            <v>0</v>
          </cell>
        </row>
        <row r="3833">
          <cell r="A3833" t="str">
            <v>MEMORIAS DE OBRA</v>
          </cell>
          <cell r="B3833">
            <v>0</v>
          </cell>
          <cell r="C3833">
            <v>0</v>
          </cell>
          <cell r="D3833">
            <v>0</v>
          </cell>
          <cell r="E3833">
            <v>0</v>
          </cell>
          <cell r="F3833">
            <v>0</v>
          </cell>
          <cell r="G3833">
            <v>0</v>
          </cell>
          <cell r="H3833">
            <v>0</v>
          </cell>
        </row>
        <row r="3835">
          <cell r="A3835" t="str">
            <v>ITEM</v>
          </cell>
          <cell r="B3835" t="str">
            <v>DESCRIPCIÓN</v>
          </cell>
          <cell r="C3835">
            <v>0</v>
          </cell>
          <cell r="D3835">
            <v>0</v>
          </cell>
          <cell r="E3835">
            <v>0</v>
          </cell>
          <cell r="F3835">
            <v>0</v>
          </cell>
          <cell r="G3835" t="str">
            <v>UNIDAD</v>
          </cell>
          <cell r="H3835" t="str">
            <v>CANTIDAD</v>
          </cell>
        </row>
        <row r="3836">
          <cell r="A3836">
            <v>0</v>
          </cell>
          <cell r="B3836"/>
          <cell r="C3836">
            <v>0</v>
          </cell>
          <cell r="D3836">
            <v>0</v>
          </cell>
          <cell r="E3836">
            <v>0</v>
          </cell>
          <cell r="F3836">
            <v>0</v>
          </cell>
          <cell r="G3836"/>
          <cell r="H3836"/>
        </row>
        <row r="3837">
          <cell r="A3837">
            <v>0</v>
          </cell>
          <cell r="B3837">
            <v>0</v>
          </cell>
          <cell r="C3837">
            <v>0</v>
          </cell>
          <cell r="D3837">
            <v>0</v>
          </cell>
          <cell r="E3837">
            <v>0</v>
          </cell>
          <cell r="F3837">
            <v>0</v>
          </cell>
          <cell r="G3837">
            <v>0</v>
          </cell>
        </row>
        <row r="3838">
          <cell r="A3838" t="str">
            <v>DETALLE</v>
          </cell>
          <cell r="B3838">
            <v>0</v>
          </cell>
          <cell r="C3838" t="str">
            <v>FACTOR</v>
          </cell>
          <cell r="D3838" t="str">
            <v>CANTIDAD</v>
          </cell>
          <cell r="E3838" t="str">
            <v>A (ML)</v>
          </cell>
          <cell r="F3838" t="str">
            <v>B (M2)</v>
          </cell>
          <cell r="G3838" t="str">
            <v>C (M3)</v>
          </cell>
          <cell r="H3838" t="str">
            <v>TOTAL</v>
          </cell>
        </row>
        <row r="3839">
          <cell r="A3839">
            <v>0</v>
          </cell>
          <cell r="B3839">
            <v>0</v>
          </cell>
          <cell r="C3839">
            <v>0</v>
          </cell>
          <cell r="D3839">
            <v>0</v>
          </cell>
          <cell r="E3839">
            <v>0</v>
          </cell>
          <cell r="F3839">
            <v>0</v>
          </cell>
          <cell r="G3839">
            <v>0</v>
          </cell>
          <cell r="H3839"/>
        </row>
        <row r="3840">
          <cell r="A3840">
            <v>0</v>
          </cell>
          <cell r="B3840">
            <v>0</v>
          </cell>
          <cell r="C3840">
            <v>0</v>
          </cell>
          <cell r="D3840">
            <v>0</v>
          </cell>
          <cell r="E3840">
            <v>0</v>
          </cell>
          <cell r="F3840">
            <v>0</v>
          </cell>
          <cell r="G3840">
            <v>0</v>
          </cell>
          <cell r="H3840"/>
        </row>
        <row r="3841">
          <cell r="A3841">
            <v>0</v>
          </cell>
          <cell r="B3841">
            <v>0</v>
          </cell>
          <cell r="C3841">
            <v>0</v>
          </cell>
          <cell r="D3841">
            <v>0</v>
          </cell>
          <cell r="E3841">
            <v>0</v>
          </cell>
          <cell r="F3841">
            <v>0</v>
          </cell>
          <cell r="G3841">
            <v>0</v>
          </cell>
          <cell r="H3841"/>
        </row>
        <row r="3842">
          <cell r="A3842">
            <v>0</v>
          </cell>
          <cell r="B3842">
            <v>0</v>
          </cell>
          <cell r="C3842">
            <v>0</v>
          </cell>
          <cell r="D3842">
            <v>0</v>
          </cell>
          <cell r="E3842">
            <v>0</v>
          </cell>
          <cell r="F3842">
            <v>0</v>
          </cell>
          <cell r="G3842">
            <v>0</v>
          </cell>
          <cell r="H3842"/>
        </row>
        <row r="3843">
          <cell r="A3843">
            <v>0</v>
          </cell>
          <cell r="B3843">
            <v>0</v>
          </cell>
          <cell r="C3843">
            <v>0</v>
          </cell>
          <cell r="D3843">
            <v>0</v>
          </cell>
          <cell r="E3843">
            <v>0</v>
          </cell>
          <cell r="F3843">
            <v>0</v>
          </cell>
          <cell r="G3843">
            <v>0</v>
          </cell>
          <cell r="H3843"/>
        </row>
        <row r="3844">
          <cell r="A3844">
            <v>0</v>
          </cell>
          <cell r="B3844">
            <v>0</v>
          </cell>
          <cell r="C3844">
            <v>0</v>
          </cell>
          <cell r="D3844">
            <v>0</v>
          </cell>
          <cell r="E3844">
            <v>0</v>
          </cell>
          <cell r="F3844">
            <v>0</v>
          </cell>
          <cell r="G3844">
            <v>0</v>
          </cell>
          <cell r="H3844"/>
        </row>
        <row r="3845">
          <cell r="A3845">
            <v>0</v>
          </cell>
          <cell r="B3845">
            <v>0</v>
          </cell>
          <cell r="C3845">
            <v>0</v>
          </cell>
          <cell r="D3845">
            <v>0</v>
          </cell>
          <cell r="E3845">
            <v>0</v>
          </cell>
          <cell r="F3845">
            <v>0</v>
          </cell>
          <cell r="G3845">
            <v>0</v>
          </cell>
          <cell r="H3845"/>
        </row>
        <row r="3846">
          <cell r="A3846">
            <v>0</v>
          </cell>
          <cell r="B3846">
            <v>0</v>
          </cell>
          <cell r="C3846">
            <v>0</v>
          </cell>
          <cell r="D3846">
            <v>0</v>
          </cell>
          <cell r="E3846">
            <v>0</v>
          </cell>
          <cell r="F3846">
            <v>0</v>
          </cell>
          <cell r="G3846">
            <v>0</v>
          </cell>
          <cell r="H3846"/>
        </row>
        <row r="3847">
          <cell r="A3847">
            <v>0</v>
          </cell>
          <cell r="B3847">
            <v>0</v>
          </cell>
          <cell r="C3847">
            <v>0</v>
          </cell>
          <cell r="D3847">
            <v>0</v>
          </cell>
          <cell r="E3847">
            <v>0</v>
          </cell>
          <cell r="F3847">
            <v>0</v>
          </cell>
          <cell r="G3847">
            <v>0</v>
          </cell>
          <cell r="H3847"/>
        </row>
        <row r="3848">
          <cell r="A3848">
            <v>0</v>
          </cell>
          <cell r="B3848">
            <v>0</v>
          </cell>
          <cell r="C3848">
            <v>0</v>
          </cell>
          <cell r="D3848">
            <v>0</v>
          </cell>
          <cell r="E3848">
            <v>0</v>
          </cell>
          <cell r="F3848">
            <v>0</v>
          </cell>
          <cell r="G3848">
            <v>0</v>
          </cell>
          <cell r="H3848"/>
        </row>
        <row r="3849">
          <cell r="A3849">
            <v>0</v>
          </cell>
          <cell r="B3849">
            <v>0</v>
          </cell>
          <cell r="C3849">
            <v>0</v>
          </cell>
          <cell r="D3849">
            <v>0</v>
          </cell>
          <cell r="E3849">
            <v>0</v>
          </cell>
          <cell r="F3849">
            <v>0</v>
          </cell>
          <cell r="G3849">
            <v>0</v>
          </cell>
          <cell r="H3849"/>
        </row>
        <row r="3850">
          <cell r="A3850">
            <v>0</v>
          </cell>
          <cell r="B3850">
            <v>0</v>
          </cell>
          <cell r="C3850">
            <v>0</v>
          </cell>
          <cell r="D3850">
            <v>0</v>
          </cell>
          <cell r="E3850">
            <v>0</v>
          </cell>
          <cell r="F3850">
            <v>0</v>
          </cell>
          <cell r="G3850">
            <v>0</v>
          </cell>
          <cell r="H3850"/>
        </row>
        <row r="3851">
          <cell r="A3851">
            <v>0</v>
          </cell>
          <cell r="B3851">
            <v>0</v>
          </cell>
          <cell r="C3851">
            <v>0</v>
          </cell>
          <cell r="D3851">
            <v>0</v>
          </cell>
          <cell r="E3851">
            <v>0</v>
          </cell>
          <cell r="F3851">
            <v>0</v>
          </cell>
          <cell r="G3851">
            <v>0</v>
          </cell>
          <cell r="H3851"/>
        </row>
        <row r="3852">
          <cell r="A3852">
            <v>0</v>
          </cell>
          <cell r="B3852">
            <v>0</v>
          </cell>
          <cell r="C3852">
            <v>0</v>
          </cell>
          <cell r="D3852">
            <v>0</v>
          </cell>
          <cell r="E3852">
            <v>0</v>
          </cell>
          <cell r="F3852">
            <v>0</v>
          </cell>
          <cell r="G3852">
            <v>0</v>
          </cell>
          <cell r="H3852"/>
        </row>
        <row r="3853">
          <cell r="A3853">
            <v>0</v>
          </cell>
          <cell r="B3853">
            <v>0</v>
          </cell>
          <cell r="C3853">
            <v>0</v>
          </cell>
          <cell r="D3853">
            <v>0</v>
          </cell>
          <cell r="E3853">
            <v>0</v>
          </cell>
          <cell r="F3853">
            <v>0</v>
          </cell>
          <cell r="G3853">
            <v>0</v>
          </cell>
          <cell r="H3853"/>
        </row>
        <row r="3854">
          <cell r="A3854">
            <v>0</v>
          </cell>
          <cell r="B3854">
            <v>0</v>
          </cell>
          <cell r="C3854">
            <v>0</v>
          </cell>
          <cell r="D3854">
            <v>0</v>
          </cell>
          <cell r="E3854">
            <v>0</v>
          </cell>
          <cell r="F3854">
            <v>0</v>
          </cell>
          <cell r="G3854">
            <v>0</v>
          </cell>
          <cell r="H3854"/>
        </row>
        <row r="3855">
          <cell r="A3855">
            <v>0</v>
          </cell>
          <cell r="B3855">
            <v>0</v>
          </cell>
          <cell r="C3855">
            <v>0</v>
          </cell>
          <cell r="D3855">
            <v>0</v>
          </cell>
          <cell r="E3855">
            <v>0</v>
          </cell>
          <cell r="F3855">
            <v>0</v>
          </cell>
          <cell r="G3855">
            <v>0</v>
          </cell>
          <cell r="H3855"/>
        </row>
        <row r="3856">
          <cell r="A3856">
            <v>0</v>
          </cell>
          <cell r="B3856">
            <v>0</v>
          </cell>
          <cell r="C3856">
            <v>0</v>
          </cell>
          <cell r="D3856">
            <v>0</v>
          </cell>
          <cell r="E3856">
            <v>0</v>
          </cell>
          <cell r="F3856">
            <v>0</v>
          </cell>
          <cell r="G3856">
            <v>0</v>
          </cell>
          <cell r="H3856"/>
        </row>
        <row r="3857">
          <cell r="A3857">
            <v>0</v>
          </cell>
          <cell r="B3857">
            <v>0</v>
          </cell>
          <cell r="C3857">
            <v>0</v>
          </cell>
          <cell r="D3857">
            <v>0</v>
          </cell>
          <cell r="E3857">
            <v>0</v>
          </cell>
          <cell r="F3857">
            <v>0</v>
          </cell>
          <cell r="G3857">
            <v>0</v>
          </cell>
          <cell r="H3857"/>
        </row>
        <row r="3858">
          <cell r="A3858">
            <v>0</v>
          </cell>
          <cell r="B3858">
            <v>0</v>
          </cell>
          <cell r="C3858">
            <v>0</v>
          </cell>
          <cell r="D3858">
            <v>0</v>
          </cell>
          <cell r="E3858">
            <v>0</v>
          </cell>
          <cell r="F3858">
            <v>0</v>
          </cell>
          <cell r="G3858">
            <v>0</v>
          </cell>
          <cell r="H3858"/>
        </row>
        <row r="3859">
          <cell r="A3859">
            <v>0</v>
          </cell>
          <cell r="B3859">
            <v>0</v>
          </cell>
          <cell r="C3859">
            <v>0</v>
          </cell>
          <cell r="D3859">
            <v>0</v>
          </cell>
          <cell r="E3859">
            <v>0</v>
          </cell>
          <cell r="F3859">
            <v>0</v>
          </cell>
          <cell r="G3859">
            <v>0</v>
          </cell>
          <cell r="H3859"/>
        </row>
        <row r="3860">
          <cell r="A3860">
            <v>0</v>
          </cell>
          <cell r="B3860">
            <v>0</v>
          </cell>
          <cell r="C3860">
            <v>0</v>
          </cell>
          <cell r="D3860">
            <v>0</v>
          </cell>
          <cell r="E3860">
            <v>0</v>
          </cell>
          <cell r="F3860">
            <v>0</v>
          </cell>
          <cell r="G3860">
            <v>0</v>
          </cell>
          <cell r="H3860"/>
        </row>
        <row r="3861">
          <cell r="A3861">
            <v>0</v>
          </cell>
          <cell r="B3861">
            <v>0</v>
          </cell>
          <cell r="C3861">
            <v>0</v>
          </cell>
          <cell r="D3861">
            <v>0</v>
          </cell>
          <cell r="E3861">
            <v>0</v>
          </cell>
          <cell r="F3861">
            <v>0</v>
          </cell>
          <cell r="G3861">
            <v>0</v>
          </cell>
          <cell r="H3861"/>
        </row>
        <row r="3862">
          <cell r="A3862">
            <v>0</v>
          </cell>
          <cell r="B3862">
            <v>0</v>
          </cell>
          <cell r="C3862">
            <v>0</v>
          </cell>
          <cell r="D3862">
            <v>0</v>
          </cell>
          <cell r="E3862">
            <v>0</v>
          </cell>
          <cell r="F3862">
            <v>0</v>
          </cell>
          <cell r="G3862">
            <v>0</v>
          </cell>
          <cell r="H3862"/>
        </row>
        <row r="3863">
          <cell r="A3863">
            <v>0</v>
          </cell>
          <cell r="B3863">
            <v>0</v>
          </cell>
          <cell r="C3863">
            <v>0</v>
          </cell>
          <cell r="D3863">
            <v>0</v>
          </cell>
          <cell r="E3863">
            <v>0</v>
          </cell>
          <cell r="F3863">
            <v>0</v>
          </cell>
          <cell r="G3863">
            <v>0</v>
          </cell>
          <cell r="H3863"/>
        </row>
        <row r="3864">
          <cell r="A3864">
            <v>0</v>
          </cell>
          <cell r="B3864">
            <v>0</v>
          </cell>
          <cell r="C3864">
            <v>0</v>
          </cell>
          <cell r="D3864">
            <v>0</v>
          </cell>
          <cell r="E3864">
            <v>0</v>
          </cell>
          <cell r="F3864">
            <v>0</v>
          </cell>
          <cell r="G3864">
            <v>0</v>
          </cell>
          <cell r="H3864"/>
        </row>
        <row r="3865">
          <cell r="A3865">
            <v>0</v>
          </cell>
          <cell r="B3865">
            <v>0</v>
          </cell>
          <cell r="C3865">
            <v>0</v>
          </cell>
          <cell r="D3865">
            <v>0</v>
          </cell>
          <cell r="E3865">
            <v>0</v>
          </cell>
          <cell r="F3865">
            <v>0</v>
          </cell>
          <cell r="G3865">
            <v>0</v>
          </cell>
          <cell r="H3865"/>
        </row>
        <row r="3866">
          <cell r="A3866">
            <v>0</v>
          </cell>
          <cell r="B3866">
            <v>0</v>
          </cell>
          <cell r="C3866">
            <v>0</v>
          </cell>
          <cell r="D3866">
            <v>0</v>
          </cell>
          <cell r="E3866">
            <v>0</v>
          </cell>
          <cell r="F3866">
            <v>0</v>
          </cell>
          <cell r="G3866">
            <v>0</v>
          </cell>
          <cell r="H3866"/>
        </row>
        <row r="3867">
          <cell r="A3867">
            <v>0</v>
          </cell>
          <cell r="B3867">
            <v>0</v>
          </cell>
          <cell r="C3867">
            <v>0</v>
          </cell>
          <cell r="D3867">
            <v>0</v>
          </cell>
          <cell r="E3867">
            <v>0</v>
          </cell>
          <cell r="F3867">
            <v>0</v>
          </cell>
          <cell r="G3867">
            <v>0</v>
          </cell>
          <cell r="H3867"/>
        </row>
        <row r="3868">
          <cell r="A3868">
            <v>0</v>
          </cell>
          <cell r="B3868">
            <v>0</v>
          </cell>
          <cell r="C3868">
            <v>0</v>
          </cell>
          <cell r="D3868">
            <v>0</v>
          </cell>
          <cell r="E3868">
            <v>0</v>
          </cell>
          <cell r="F3868">
            <v>0</v>
          </cell>
          <cell r="G3868">
            <v>0</v>
          </cell>
          <cell r="H3868"/>
        </row>
        <row r="3869">
          <cell r="A3869">
            <v>0</v>
          </cell>
          <cell r="B3869">
            <v>0</v>
          </cell>
          <cell r="C3869">
            <v>0</v>
          </cell>
          <cell r="D3869">
            <v>0</v>
          </cell>
          <cell r="E3869">
            <v>0</v>
          </cell>
          <cell r="F3869">
            <v>0</v>
          </cell>
          <cell r="G3869">
            <v>0</v>
          </cell>
          <cell r="H3869"/>
        </row>
        <row r="3870">
          <cell r="A3870" t="str">
            <v>ITEM  - PÁGINA 1</v>
          </cell>
          <cell r="B3870">
            <v>0</v>
          </cell>
          <cell r="C3870">
            <v>0</v>
          </cell>
          <cell r="D3870">
            <v>0</v>
          </cell>
          <cell r="E3870">
            <v>0</v>
          </cell>
          <cell r="F3870">
            <v>0</v>
          </cell>
          <cell r="G3870">
            <v>0</v>
          </cell>
          <cell r="H3870">
            <v>0</v>
          </cell>
        </row>
        <row r="3871">
          <cell r="A3871">
            <v>0</v>
          </cell>
          <cell r="B3871">
            <v>0</v>
          </cell>
          <cell r="C3871">
            <v>0</v>
          </cell>
          <cell r="D3871">
            <v>0</v>
          </cell>
          <cell r="E3871">
            <v>0</v>
          </cell>
          <cell r="F3871">
            <v>0</v>
          </cell>
          <cell r="G3871">
            <v>0</v>
          </cell>
          <cell r="H3871"/>
        </row>
        <row r="3872">
          <cell r="A3872">
            <v>0</v>
          </cell>
          <cell r="B3872">
            <v>0</v>
          </cell>
          <cell r="C3872">
            <v>0</v>
          </cell>
          <cell r="D3872">
            <v>0</v>
          </cell>
          <cell r="E3872">
            <v>0</v>
          </cell>
          <cell r="F3872">
            <v>0</v>
          </cell>
          <cell r="G3872">
            <v>0</v>
          </cell>
          <cell r="H3872"/>
        </row>
        <row r="3873">
          <cell r="A3873">
            <v>0</v>
          </cell>
          <cell r="B3873">
            <v>0</v>
          </cell>
          <cell r="C3873">
            <v>0</v>
          </cell>
          <cell r="D3873">
            <v>0</v>
          </cell>
          <cell r="E3873">
            <v>0</v>
          </cell>
          <cell r="F3873">
            <v>0</v>
          </cell>
          <cell r="G3873">
            <v>0</v>
          </cell>
          <cell r="H3873"/>
        </row>
        <row r="3874">
          <cell r="A3874">
            <v>0</v>
          </cell>
          <cell r="B3874">
            <v>0</v>
          </cell>
          <cell r="C3874">
            <v>0</v>
          </cell>
          <cell r="D3874">
            <v>0</v>
          </cell>
          <cell r="E3874">
            <v>0</v>
          </cell>
          <cell r="F3874">
            <v>0</v>
          </cell>
          <cell r="G3874">
            <v>0</v>
          </cell>
          <cell r="H3874"/>
        </row>
        <row r="3875">
          <cell r="A3875">
            <v>0</v>
          </cell>
          <cell r="B3875">
            <v>0</v>
          </cell>
          <cell r="C3875">
            <v>0</v>
          </cell>
          <cell r="D3875">
            <v>0</v>
          </cell>
          <cell r="E3875">
            <v>0</v>
          </cell>
          <cell r="F3875">
            <v>0</v>
          </cell>
          <cell r="G3875">
            <v>0</v>
          </cell>
          <cell r="H3875"/>
        </row>
        <row r="3876">
          <cell r="A3876">
            <v>0</v>
          </cell>
          <cell r="B3876">
            <v>0</v>
          </cell>
          <cell r="C3876">
            <v>0</v>
          </cell>
          <cell r="D3876">
            <v>0</v>
          </cell>
          <cell r="E3876">
            <v>0</v>
          </cell>
          <cell r="F3876">
            <v>0</v>
          </cell>
          <cell r="G3876">
            <v>0</v>
          </cell>
          <cell r="H3876"/>
        </row>
        <row r="3877">
          <cell r="A3877">
            <v>0</v>
          </cell>
          <cell r="B3877">
            <v>0</v>
          </cell>
          <cell r="C3877">
            <v>0</v>
          </cell>
          <cell r="D3877">
            <v>0</v>
          </cell>
          <cell r="E3877">
            <v>0</v>
          </cell>
          <cell r="F3877">
            <v>0</v>
          </cell>
          <cell r="G3877">
            <v>0</v>
          </cell>
          <cell r="H3877"/>
        </row>
        <row r="3878">
          <cell r="A3878">
            <v>0</v>
          </cell>
          <cell r="B3878">
            <v>0</v>
          </cell>
          <cell r="C3878">
            <v>0</v>
          </cell>
          <cell r="D3878">
            <v>0</v>
          </cell>
          <cell r="E3878">
            <v>0</v>
          </cell>
          <cell r="F3878">
            <v>0</v>
          </cell>
          <cell r="G3878">
            <v>0</v>
          </cell>
          <cell r="H3878"/>
        </row>
        <row r="3879">
          <cell r="A3879">
            <v>0</v>
          </cell>
          <cell r="B3879">
            <v>0</v>
          </cell>
          <cell r="C3879">
            <v>0</v>
          </cell>
          <cell r="D3879">
            <v>0</v>
          </cell>
          <cell r="E3879">
            <v>0</v>
          </cell>
          <cell r="F3879">
            <v>0</v>
          </cell>
          <cell r="G3879">
            <v>0</v>
          </cell>
          <cell r="H3879"/>
        </row>
        <row r="3880">
          <cell r="A3880">
            <v>0</v>
          </cell>
          <cell r="B3880">
            <v>0</v>
          </cell>
          <cell r="C3880">
            <v>0</v>
          </cell>
          <cell r="D3880">
            <v>0</v>
          </cell>
          <cell r="E3880">
            <v>0</v>
          </cell>
          <cell r="F3880">
            <v>0</v>
          </cell>
          <cell r="G3880">
            <v>0</v>
          </cell>
          <cell r="H3880"/>
        </row>
        <row r="3881">
          <cell r="A3881">
            <v>0</v>
          </cell>
          <cell r="B3881">
            <v>0</v>
          </cell>
          <cell r="C3881">
            <v>0</v>
          </cell>
          <cell r="D3881">
            <v>0</v>
          </cell>
          <cell r="E3881">
            <v>0</v>
          </cell>
          <cell r="F3881">
            <v>0</v>
          </cell>
          <cell r="G3881">
            <v>0</v>
          </cell>
          <cell r="H3881"/>
        </row>
        <row r="3882">
          <cell r="A3882">
            <v>0</v>
          </cell>
          <cell r="B3882">
            <v>0</v>
          </cell>
          <cell r="C3882">
            <v>0</v>
          </cell>
          <cell r="D3882">
            <v>0</v>
          </cell>
          <cell r="E3882">
            <v>0</v>
          </cell>
          <cell r="F3882">
            <v>0</v>
          </cell>
          <cell r="G3882">
            <v>0</v>
          </cell>
          <cell r="H3882"/>
        </row>
        <row r="3883">
          <cell r="A3883">
            <v>0</v>
          </cell>
          <cell r="B3883">
            <v>0</v>
          </cell>
          <cell r="C3883">
            <v>0</v>
          </cell>
          <cell r="D3883">
            <v>0</v>
          </cell>
          <cell r="E3883">
            <v>0</v>
          </cell>
          <cell r="F3883">
            <v>0</v>
          </cell>
          <cell r="G3883">
            <v>0</v>
          </cell>
          <cell r="H3883"/>
        </row>
        <row r="3884">
          <cell r="A3884">
            <v>0</v>
          </cell>
          <cell r="B3884">
            <v>0</v>
          </cell>
          <cell r="C3884">
            <v>0</v>
          </cell>
          <cell r="D3884">
            <v>0</v>
          </cell>
          <cell r="E3884">
            <v>0</v>
          </cell>
          <cell r="F3884">
            <v>0</v>
          </cell>
          <cell r="G3884">
            <v>0</v>
          </cell>
          <cell r="H3884"/>
        </row>
        <row r="3885">
          <cell r="A3885">
            <v>0</v>
          </cell>
          <cell r="B3885">
            <v>0</v>
          </cell>
          <cell r="C3885">
            <v>0</v>
          </cell>
          <cell r="D3885">
            <v>0</v>
          </cell>
          <cell r="E3885">
            <v>0</v>
          </cell>
          <cell r="F3885">
            <v>0</v>
          </cell>
          <cell r="G3885">
            <v>0</v>
          </cell>
          <cell r="H3885"/>
        </row>
        <row r="3886">
          <cell r="A3886">
            <v>0</v>
          </cell>
          <cell r="B3886">
            <v>0</v>
          </cell>
          <cell r="C3886">
            <v>0</v>
          </cell>
          <cell r="D3886">
            <v>0</v>
          </cell>
          <cell r="E3886">
            <v>0</v>
          </cell>
          <cell r="F3886">
            <v>0</v>
          </cell>
          <cell r="G3886">
            <v>0</v>
          </cell>
          <cell r="H3886"/>
        </row>
        <row r="3887">
          <cell r="A3887">
            <v>0</v>
          </cell>
          <cell r="B3887">
            <v>0</v>
          </cell>
          <cell r="C3887">
            <v>0</v>
          </cell>
          <cell r="D3887">
            <v>0</v>
          </cell>
          <cell r="E3887">
            <v>0</v>
          </cell>
          <cell r="F3887">
            <v>0</v>
          </cell>
          <cell r="G3887">
            <v>0</v>
          </cell>
          <cell r="H3887"/>
        </row>
        <row r="3888">
          <cell r="A3888" t="str">
            <v xml:space="preserve">TOTAL CANTIDAD ITEM </v>
          </cell>
          <cell r="B3888">
            <v>0</v>
          </cell>
          <cell r="C3888">
            <v>0</v>
          </cell>
          <cell r="D3888">
            <v>0</v>
          </cell>
          <cell r="E3888">
            <v>0</v>
          </cell>
          <cell r="F3888">
            <v>0</v>
          </cell>
          <cell r="G3888">
            <v>0</v>
          </cell>
          <cell r="H3888"/>
        </row>
        <row r="3889">
          <cell r="A3889" t="str">
            <v>INSERTE PLANO, GRÁFICO O ESQUEMA AQUÍ</v>
          </cell>
          <cell r="B3889">
            <v>0</v>
          </cell>
          <cell r="C3889">
            <v>0</v>
          </cell>
          <cell r="D3889">
            <v>0</v>
          </cell>
          <cell r="E3889">
            <v>0</v>
          </cell>
          <cell r="F3889">
            <v>0</v>
          </cell>
          <cell r="G3889">
            <v>0</v>
          </cell>
          <cell r="H3889">
            <v>0</v>
          </cell>
        </row>
        <row r="3890">
          <cell r="A3890">
            <v>0</v>
          </cell>
          <cell r="B3890">
            <v>0</v>
          </cell>
          <cell r="C3890">
            <v>0</v>
          </cell>
          <cell r="D3890">
            <v>0</v>
          </cell>
          <cell r="E3890">
            <v>0</v>
          </cell>
          <cell r="F3890">
            <v>0</v>
          </cell>
          <cell r="G3890">
            <v>0</v>
          </cell>
          <cell r="H3890">
            <v>0</v>
          </cell>
        </row>
        <row r="3891">
          <cell r="A3891">
            <v>0</v>
          </cell>
          <cell r="B3891">
            <v>0</v>
          </cell>
          <cell r="C3891">
            <v>0</v>
          </cell>
          <cell r="D3891">
            <v>0</v>
          </cell>
          <cell r="E3891">
            <v>0</v>
          </cell>
          <cell r="F3891">
            <v>0</v>
          </cell>
          <cell r="G3891">
            <v>0</v>
          </cell>
          <cell r="H3891">
            <v>0</v>
          </cell>
        </row>
        <row r="3892">
          <cell r="A3892">
            <v>0</v>
          </cell>
          <cell r="B3892">
            <v>0</v>
          </cell>
          <cell r="C3892">
            <v>0</v>
          </cell>
          <cell r="D3892">
            <v>0</v>
          </cell>
          <cell r="E3892">
            <v>0</v>
          </cell>
          <cell r="F3892">
            <v>0</v>
          </cell>
          <cell r="G3892">
            <v>0</v>
          </cell>
          <cell r="H3892">
            <v>0</v>
          </cell>
        </row>
        <row r="3893">
          <cell r="A3893">
            <v>0</v>
          </cell>
          <cell r="B3893">
            <v>0</v>
          </cell>
          <cell r="C3893">
            <v>0</v>
          </cell>
          <cell r="D3893">
            <v>0</v>
          </cell>
          <cell r="E3893">
            <v>0</v>
          </cell>
          <cell r="F3893">
            <v>0</v>
          </cell>
          <cell r="G3893">
            <v>0</v>
          </cell>
          <cell r="H3893">
            <v>0</v>
          </cell>
        </row>
        <row r="3894">
          <cell r="A3894">
            <v>0</v>
          </cell>
          <cell r="B3894">
            <v>0</v>
          </cell>
          <cell r="C3894">
            <v>0</v>
          </cell>
          <cell r="D3894">
            <v>0</v>
          </cell>
          <cell r="E3894">
            <v>0</v>
          </cell>
          <cell r="F3894">
            <v>0</v>
          </cell>
          <cell r="G3894">
            <v>0</v>
          </cell>
          <cell r="H3894">
            <v>0</v>
          </cell>
        </row>
        <row r="3895">
          <cell r="A3895">
            <v>0</v>
          </cell>
          <cell r="B3895">
            <v>0</v>
          </cell>
          <cell r="C3895">
            <v>0</v>
          </cell>
          <cell r="D3895">
            <v>0</v>
          </cell>
          <cell r="E3895">
            <v>0</v>
          </cell>
          <cell r="F3895">
            <v>0</v>
          </cell>
          <cell r="G3895">
            <v>0</v>
          </cell>
          <cell r="H3895">
            <v>0</v>
          </cell>
        </row>
        <row r="3896">
          <cell r="A3896">
            <v>0</v>
          </cell>
          <cell r="B3896">
            <v>0</v>
          </cell>
          <cell r="C3896">
            <v>0</v>
          </cell>
          <cell r="D3896">
            <v>0</v>
          </cell>
          <cell r="E3896">
            <v>0</v>
          </cell>
          <cell r="F3896">
            <v>0</v>
          </cell>
          <cell r="G3896">
            <v>0</v>
          </cell>
          <cell r="H3896">
            <v>0</v>
          </cell>
        </row>
        <row r="3897">
          <cell r="A3897">
            <v>0</v>
          </cell>
          <cell r="B3897">
            <v>0</v>
          </cell>
          <cell r="C3897">
            <v>0</v>
          </cell>
          <cell r="D3897">
            <v>0</v>
          </cell>
          <cell r="E3897">
            <v>0</v>
          </cell>
          <cell r="F3897">
            <v>0</v>
          </cell>
          <cell r="G3897">
            <v>0</v>
          </cell>
          <cell r="H3897">
            <v>0</v>
          </cell>
        </row>
        <row r="3898">
          <cell r="A3898">
            <v>0</v>
          </cell>
          <cell r="B3898">
            <v>0</v>
          </cell>
          <cell r="C3898">
            <v>0</v>
          </cell>
          <cell r="D3898">
            <v>0</v>
          </cell>
          <cell r="E3898">
            <v>0</v>
          </cell>
          <cell r="F3898">
            <v>0</v>
          </cell>
          <cell r="G3898">
            <v>0</v>
          </cell>
          <cell r="H3898">
            <v>0</v>
          </cell>
        </row>
        <row r="3899">
          <cell r="A3899">
            <v>0</v>
          </cell>
          <cell r="B3899">
            <v>0</v>
          </cell>
          <cell r="C3899">
            <v>0</v>
          </cell>
          <cell r="D3899">
            <v>0</v>
          </cell>
          <cell r="E3899">
            <v>0</v>
          </cell>
          <cell r="F3899">
            <v>0</v>
          </cell>
          <cell r="G3899">
            <v>0</v>
          </cell>
          <cell r="H3899">
            <v>0</v>
          </cell>
        </row>
        <row r="3900">
          <cell r="A3900">
            <v>0</v>
          </cell>
          <cell r="B3900">
            <v>0</v>
          </cell>
          <cell r="C3900">
            <v>0</v>
          </cell>
          <cell r="D3900">
            <v>0</v>
          </cell>
          <cell r="E3900">
            <v>0</v>
          </cell>
          <cell r="F3900">
            <v>0</v>
          </cell>
          <cell r="G3900">
            <v>0</v>
          </cell>
          <cell r="H3900">
            <v>0</v>
          </cell>
        </row>
        <row r="3901">
          <cell r="A3901">
            <v>0</v>
          </cell>
          <cell r="B3901">
            <v>0</v>
          </cell>
          <cell r="C3901">
            <v>0</v>
          </cell>
          <cell r="D3901">
            <v>0</v>
          </cell>
          <cell r="E3901">
            <v>0</v>
          </cell>
          <cell r="F3901">
            <v>0</v>
          </cell>
          <cell r="G3901">
            <v>0</v>
          </cell>
          <cell r="H3901">
            <v>0</v>
          </cell>
        </row>
        <row r="3902">
          <cell r="A3902">
            <v>0</v>
          </cell>
          <cell r="B3902">
            <v>0</v>
          </cell>
          <cell r="C3902">
            <v>0</v>
          </cell>
          <cell r="D3902">
            <v>0</v>
          </cell>
          <cell r="E3902">
            <v>0</v>
          </cell>
          <cell r="F3902">
            <v>0</v>
          </cell>
          <cell r="G3902">
            <v>0</v>
          </cell>
          <cell r="H3902">
            <v>0</v>
          </cell>
        </row>
        <row r="3903">
          <cell r="A3903">
            <v>0</v>
          </cell>
          <cell r="B3903">
            <v>0</v>
          </cell>
          <cell r="C3903">
            <v>0</v>
          </cell>
          <cell r="D3903">
            <v>0</v>
          </cell>
          <cell r="E3903">
            <v>0</v>
          </cell>
          <cell r="F3903">
            <v>0</v>
          </cell>
          <cell r="G3903">
            <v>0</v>
          </cell>
          <cell r="H3903">
            <v>0</v>
          </cell>
        </row>
        <row r="3904">
          <cell r="A3904">
            <v>0</v>
          </cell>
          <cell r="B3904">
            <v>0</v>
          </cell>
          <cell r="C3904">
            <v>0</v>
          </cell>
          <cell r="D3904">
            <v>0</v>
          </cell>
          <cell r="E3904">
            <v>0</v>
          </cell>
          <cell r="F3904">
            <v>0</v>
          </cell>
          <cell r="G3904">
            <v>0</v>
          </cell>
          <cell r="H3904">
            <v>0</v>
          </cell>
        </row>
        <row r="3905">
          <cell r="A3905">
            <v>0</v>
          </cell>
          <cell r="B3905">
            <v>0</v>
          </cell>
          <cell r="C3905">
            <v>0</v>
          </cell>
          <cell r="D3905">
            <v>0</v>
          </cell>
          <cell r="E3905">
            <v>0</v>
          </cell>
          <cell r="F3905">
            <v>0</v>
          </cell>
          <cell r="G3905">
            <v>0</v>
          </cell>
          <cell r="H3905">
            <v>0</v>
          </cell>
        </row>
        <row r="3906">
          <cell r="A3906">
            <v>0</v>
          </cell>
          <cell r="B3906">
            <v>0</v>
          </cell>
          <cell r="C3906">
            <v>0</v>
          </cell>
          <cell r="D3906">
            <v>0</v>
          </cell>
          <cell r="E3906">
            <v>0</v>
          </cell>
          <cell r="F3906">
            <v>0</v>
          </cell>
          <cell r="G3906">
            <v>0</v>
          </cell>
          <cell r="H3906">
            <v>0</v>
          </cell>
        </row>
        <row r="3907">
          <cell r="A3907">
            <v>0</v>
          </cell>
          <cell r="B3907">
            <v>0</v>
          </cell>
          <cell r="C3907">
            <v>0</v>
          </cell>
          <cell r="D3907">
            <v>0</v>
          </cell>
          <cell r="E3907">
            <v>0</v>
          </cell>
          <cell r="F3907">
            <v>0</v>
          </cell>
          <cell r="G3907">
            <v>0</v>
          </cell>
          <cell r="H3907">
            <v>0</v>
          </cell>
        </row>
        <row r="3908">
          <cell r="A3908">
            <v>0</v>
          </cell>
          <cell r="B3908">
            <v>0</v>
          </cell>
          <cell r="C3908">
            <v>0</v>
          </cell>
          <cell r="D3908">
            <v>0</v>
          </cell>
          <cell r="E3908">
            <v>0</v>
          </cell>
          <cell r="F3908">
            <v>0</v>
          </cell>
          <cell r="G3908">
            <v>0</v>
          </cell>
          <cell r="H3908">
            <v>0</v>
          </cell>
        </row>
        <row r="3909">
          <cell r="A3909">
            <v>0</v>
          </cell>
          <cell r="C3909">
            <v>0</v>
          </cell>
          <cell r="D3909">
            <v>0</v>
          </cell>
          <cell r="E3909">
            <v>0</v>
          </cell>
          <cell r="F3909">
            <v>0</v>
          </cell>
          <cell r="G3909">
            <v>0</v>
          </cell>
        </row>
        <row r="3910">
          <cell r="A3910">
            <v>0</v>
          </cell>
          <cell r="C3910">
            <v>0</v>
          </cell>
          <cell r="D3910">
            <v>0</v>
          </cell>
          <cell r="E3910">
            <v>0</v>
          </cell>
          <cell r="F3910">
            <v>0</v>
          </cell>
          <cell r="G3910">
            <v>0</v>
          </cell>
        </row>
        <row r="3911">
          <cell r="A3911">
            <v>0</v>
          </cell>
          <cell r="B3911">
            <v>0</v>
          </cell>
          <cell r="C3911">
            <v>0</v>
          </cell>
          <cell r="D3911">
            <v>0</v>
          </cell>
          <cell r="E3911">
            <v>0</v>
          </cell>
          <cell r="F3911">
            <v>0</v>
          </cell>
          <cell r="G3911">
            <v>0</v>
          </cell>
        </row>
        <row r="3912">
          <cell r="A3912">
            <v>0</v>
          </cell>
          <cell r="B3912" t="str">
            <v>OVIDIO HURTADO MOSQUERA</v>
          </cell>
          <cell r="C3912">
            <v>0</v>
          </cell>
          <cell r="D3912">
            <v>0</v>
          </cell>
          <cell r="E3912">
            <v>0</v>
          </cell>
          <cell r="F3912">
            <v>0</v>
          </cell>
          <cell r="G3912">
            <v>0</v>
          </cell>
        </row>
        <row r="3913">
          <cell r="A3913">
            <v>0</v>
          </cell>
          <cell r="B3913" t="str">
            <v>Consultor</v>
          </cell>
          <cell r="C3913">
            <v>0</v>
          </cell>
          <cell r="D3913">
            <v>0</v>
          </cell>
          <cell r="E3913">
            <v>0</v>
          </cell>
          <cell r="F3913">
            <v>0</v>
          </cell>
          <cell r="G3913">
            <v>0</v>
          </cell>
        </row>
        <row r="3914">
          <cell r="A3914">
            <v>0</v>
          </cell>
          <cell r="B3914" t="str">
            <v>Consultor</v>
          </cell>
          <cell r="C3914">
            <v>0</v>
          </cell>
          <cell r="D3914">
            <v>0</v>
          </cell>
          <cell r="E3914">
            <v>0</v>
          </cell>
          <cell r="F3914">
            <v>0</v>
          </cell>
          <cell r="G3914">
            <v>0</v>
          </cell>
        </row>
        <row r="3915">
          <cell r="A3915">
            <v>0</v>
          </cell>
          <cell r="B3915" t="str">
            <v>M.P. 05202-260189 ANT</v>
          </cell>
          <cell r="C3915" t="str">
            <v>ITEM  - PÁGINA 2</v>
          </cell>
          <cell r="D3915">
            <v>0</v>
          </cell>
          <cell r="E3915">
            <v>0</v>
          </cell>
          <cell r="F3915">
            <v>0</v>
          </cell>
          <cell r="G3915">
            <v>0</v>
          </cell>
          <cell r="H3915">
            <v>0</v>
          </cell>
        </row>
        <row r="3916">
          <cell r="A3916" t="str">
            <v>DEPARTAMENTO DE ANTIOQUIA</v>
          </cell>
          <cell r="B3916">
            <v>0</v>
          </cell>
          <cell r="C3916">
            <v>0</v>
          </cell>
          <cell r="D3916">
            <v>0</v>
          </cell>
          <cell r="E3916">
            <v>0</v>
          </cell>
          <cell r="F3916">
            <v>0</v>
          </cell>
          <cell r="G3916">
            <v>0</v>
          </cell>
          <cell r="H3916">
            <v>0</v>
          </cell>
        </row>
        <row r="3917">
          <cell r="A3917" t="str">
            <v>MUNICIPIO DE SAN VICENTE FERRER</v>
          </cell>
          <cell r="B3917">
            <v>0</v>
          </cell>
          <cell r="C3917">
            <v>0</v>
          </cell>
          <cell r="D3917">
            <v>0</v>
          </cell>
          <cell r="E3917">
            <v>0</v>
          </cell>
          <cell r="F3917">
            <v>0</v>
          </cell>
          <cell r="G3917">
            <v>0</v>
          </cell>
          <cell r="H3917">
            <v>0</v>
          </cell>
        </row>
        <row r="3918">
          <cell r="A3918" t="str">
            <v>PROYECTO:  INTERVENCION DE CALLEJONES EN LA ZONA URBANA DEL MUNICIPIO SAN VICENTE FERRER_CALLEJÓN 01-COCIACA</v>
          </cell>
          <cell r="B3918">
            <v>0</v>
          </cell>
          <cell r="C3918">
            <v>0</v>
          </cell>
          <cell r="D3918">
            <v>0</v>
          </cell>
          <cell r="E3918">
            <v>0</v>
          </cell>
          <cell r="F3918">
            <v>0</v>
          </cell>
          <cell r="G3918">
            <v>0</v>
          </cell>
          <cell r="H3918">
            <v>0</v>
          </cell>
        </row>
        <row r="3919">
          <cell r="A3919">
            <v>0</v>
          </cell>
          <cell r="C3919">
            <v>0</v>
          </cell>
          <cell r="D3919">
            <v>0</v>
          </cell>
          <cell r="E3919">
            <v>0</v>
          </cell>
          <cell r="F3919">
            <v>0</v>
          </cell>
          <cell r="G3919">
            <v>0</v>
          </cell>
          <cell r="H3919">
            <v>0</v>
          </cell>
        </row>
        <row r="3920">
          <cell r="A3920" t="str">
            <v>MEMORIAS DE OBRA</v>
          </cell>
          <cell r="B3920">
            <v>0</v>
          </cell>
          <cell r="C3920">
            <v>0</v>
          </cell>
          <cell r="D3920">
            <v>0</v>
          </cell>
          <cell r="E3920">
            <v>0</v>
          </cell>
          <cell r="F3920">
            <v>0</v>
          </cell>
          <cell r="G3920">
            <v>0</v>
          </cell>
          <cell r="H3920">
            <v>0</v>
          </cell>
        </row>
        <row r="3922">
          <cell r="A3922" t="str">
            <v>ITEM</v>
          </cell>
          <cell r="B3922" t="str">
            <v>DESCRIPCIÓN</v>
          </cell>
          <cell r="C3922">
            <v>0</v>
          </cell>
          <cell r="D3922">
            <v>0</v>
          </cell>
          <cell r="E3922">
            <v>0</v>
          </cell>
          <cell r="F3922">
            <v>0</v>
          </cell>
          <cell r="G3922" t="str">
            <v>UNIDAD</v>
          </cell>
          <cell r="H3922" t="str">
            <v>CANTIDAD</v>
          </cell>
        </row>
        <row r="3923">
          <cell r="A3923">
            <v>0</v>
          </cell>
          <cell r="B3923"/>
          <cell r="C3923">
            <v>0</v>
          </cell>
          <cell r="D3923">
            <v>0</v>
          </cell>
          <cell r="E3923">
            <v>0</v>
          </cell>
          <cell r="F3923">
            <v>0</v>
          </cell>
          <cell r="G3923"/>
          <cell r="H3923"/>
        </row>
        <row r="3924">
          <cell r="A3924">
            <v>0</v>
          </cell>
          <cell r="B3924">
            <v>0</v>
          </cell>
          <cell r="C3924">
            <v>0</v>
          </cell>
          <cell r="D3924">
            <v>0</v>
          </cell>
          <cell r="E3924">
            <v>0</v>
          </cell>
          <cell r="F3924">
            <v>0</v>
          </cell>
          <cell r="G3924">
            <v>0</v>
          </cell>
        </row>
        <row r="3925">
          <cell r="A3925" t="str">
            <v>DETALLE</v>
          </cell>
          <cell r="B3925">
            <v>0</v>
          </cell>
          <cell r="C3925" t="str">
            <v>FACTOR</v>
          </cell>
          <cell r="D3925" t="str">
            <v>CANTIDAD</v>
          </cell>
          <cell r="E3925" t="str">
            <v>A (ML)</v>
          </cell>
          <cell r="F3925" t="str">
            <v>B (M2)</v>
          </cell>
          <cell r="G3925" t="str">
            <v>C (M3)</v>
          </cell>
          <cell r="H3925" t="str">
            <v>TOTAL</v>
          </cell>
        </row>
        <row r="3926">
          <cell r="A3926">
            <v>0</v>
          </cell>
          <cell r="B3926">
            <v>0</v>
          </cell>
          <cell r="C3926">
            <v>0</v>
          </cell>
          <cell r="D3926">
            <v>0</v>
          </cell>
          <cell r="E3926">
            <v>0</v>
          </cell>
          <cell r="F3926">
            <v>0</v>
          </cell>
          <cell r="G3926">
            <v>0</v>
          </cell>
          <cell r="H3926"/>
        </row>
        <row r="3927">
          <cell r="A3927">
            <v>0</v>
          </cell>
          <cell r="B3927">
            <v>0</v>
          </cell>
          <cell r="C3927">
            <v>0</v>
          </cell>
          <cell r="D3927">
            <v>0</v>
          </cell>
          <cell r="E3927">
            <v>0</v>
          </cell>
          <cell r="F3927">
            <v>0</v>
          </cell>
          <cell r="G3927">
            <v>0</v>
          </cell>
          <cell r="H3927"/>
        </row>
        <row r="3928">
          <cell r="A3928">
            <v>0</v>
          </cell>
          <cell r="B3928">
            <v>0</v>
          </cell>
          <cell r="C3928">
            <v>0</v>
          </cell>
          <cell r="D3928">
            <v>0</v>
          </cell>
          <cell r="E3928">
            <v>0</v>
          </cell>
          <cell r="F3928">
            <v>0</v>
          </cell>
          <cell r="G3928">
            <v>0</v>
          </cell>
          <cell r="H3928"/>
        </row>
        <row r="3929">
          <cell r="A3929">
            <v>0</v>
          </cell>
          <cell r="B3929">
            <v>0</v>
          </cell>
          <cell r="C3929">
            <v>0</v>
          </cell>
          <cell r="D3929">
            <v>0</v>
          </cell>
          <cell r="E3929">
            <v>0</v>
          </cell>
          <cell r="F3929">
            <v>0</v>
          </cell>
          <cell r="G3929">
            <v>0</v>
          </cell>
          <cell r="H3929"/>
        </row>
        <row r="3930">
          <cell r="A3930">
            <v>0</v>
          </cell>
          <cell r="B3930">
            <v>0</v>
          </cell>
          <cell r="C3930">
            <v>0</v>
          </cell>
          <cell r="D3930">
            <v>0</v>
          </cell>
          <cell r="E3930">
            <v>0</v>
          </cell>
          <cell r="F3930">
            <v>0</v>
          </cell>
          <cell r="G3930">
            <v>0</v>
          </cell>
          <cell r="H3930"/>
        </row>
        <row r="3931">
          <cell r="A3931">
            <v>0</v>
          </cell>
          <cell r="B3931">
            <v>0</v>
          </cell>
          <cell r="C3931">
            <v>0</v>
          </cell>
          <cell r="D3931">
            <v>0</v>
          </cell>
          <cell r="E3931">
            <v>0</v>
          </cell>
          <cell r="F3931">
            <v>0</v>
          </cell>
          <cell r="G3931">
            <v>0</v>
          </cell>
          <cell r="H3931"/>
        </row>
        <row r="3932">
          <cell r="A3932">
            <v>0</v>
          </cell>
          <cell r="B3932">
            <v>0</v>
          </cell>
          <cell r="C3932">
            <v>0</v>
          </cell>
          <cell r="D3932">
            <v>0</v>
          </cell>
          <cell r="E3932">
            <v>0</v>
          </cell>
          <cell r="F3932">
            <v>0</v>
          </cell>
          <cell r="G3932">
            <v>0</v>
          </cell>
          <cell r="H3932"/>
        </row>
        <row r="3933">
          <cell r="A3933">
            <v>0</v>
          </cell>
          <cell r="B3933">
            <v>0</v>
          </cell>
          <cell r="C3933">
            <v>0</v>
          </cell>
          <cell r="D3933">
            <v>0</v>
          </cell>
          <cell r="E3933">
            <v>0</v>
          </cell>
          <cell r="F3933">
            <v>0</v>
          </cell>
          <cell r="G3933">
            <v>0</v>
          </cell>
          <cell r="H3933"/>
        </row>
        <row r="3934">
          <cell r="A3934">
            <v>0</v>
          </cell>
          <cell r="B3934">
            <v>0</v>
          </cell>
          <cell r="C3934">
            <v>0</v>
          </cell>
          <cell r="D3934">
            <v>0</v>
          </cell>
          <cell r="E3934">
            <v>0</v>
          </cell>
          <cell r="F3934">
            <v>0</v>
          </cell>
          <cell r="G3934">
            <v>0</v>
          </cell>
          <cell r="H3934"/>
        </row>
        <row r="3935">
          <cell r="A3935">
            <v>0</v>
          </cell>
          <cell r="B3935">
            <v>0</v>
          </cell>
          <cell r="C3935">
            <v>0</v>
          </cell>
          <cell r="D3935">
            <v>0</v>
          </cell>
          <cell r="E3935">
            <v>0</v>
          </cell>
          <cell r="F3935">
            <v>0</v>
          </cell>
          <cell r="G3935">
            <v>0</v>
          </cell>
          <cell r="H3935"/>
        </row>
        <row r="3936">
          <cell r="A3936">
            <v>0</v>
          </cell>
          <cell r="B3936">
            <v>0</v>
          </cell>
          <cell r="C3936">
            <v>0</v>
          </cell>
          <cell r="D3936">
            <v>0</v>
          </cell>
          <cell r="E3936">
            <v>0</v>
          </cell>
          <cell r="F3936">
            <v>0</v>
          </cell>
          <cell r="G3936">
            <v>0</v>
          </cell>
          <cell r="H3936"/>
        </row>
        <row r="3937">
          <cell r="A3937">
            <v>0</v>
          </cell>
          <cell r="B3937">
            <v>0</v>
          </cell>
          <cell r="C3937">
            <v>0</v>
          </cell>
          <cell r="D3937">
            <v>0</v>
          </cell>
          <cell r="E3937">
            <v>0</v>
          </cell>
          <cell r="F3937">
            <v>0</v>
          </cell>
          <cell r="G3937">
            <v>0</v>
          </cell>
          <cell r="H3937"/>
        </row>
        <row r="3938">
          <cell r="A3938">
            <v>0</v>
          </cell>
          <cell r="B3938">
            <v>0</v>
          </cell>
          <cell r="C3938">
            <v>0</v>
          </cell>
          <cell r="D3938">
            <v>0</v>
          </cell>
          <cell r="E3938">
            <v>0</v>
          </cell>
          <cell r="F3938">
            <v>0</v>
          </cell>
          <cell r="G3938">
            <v>0</v>
          </cell>
          <cell r="H3938"/>
        </row>
        <row r="3939">
          <cell r="A3939">
            <v>0</v>
          </cell>
          <cell r="B3939">
            <v>0</v>
          </cell>
          <cell r="C3939">
            <v>0</v>
          </cell>
          <cell r="D3939">
            <v>0</v>
          </cell>
          <cell r="E3939">
            <v>0</v>
          </cell>
          <cell r="F3939">
            <v>0</v>
          </cell>
          <cell r="G3939">
            <v>0</v>
          </cell>
          <cell r="H3939"/>
        </row>
        <row r="3940">
          <cell r="A3940">
            <v>0</v>
          </cell>
          <cell r="B3940">
            <v>0</v>
          </cell>
          <cell r="C3940">
            <v>0</v>
          </cell>
          <cell r="D3940">
            <v>0</v>
          </cell>
          <cell r="E3940">
            <v>0</v>
          </cell>
          <cell r="F3940">
            <v>0</v>
          </cell>
          <cell r="G3940">
            <v>0</v>
          </cell>
          <cell r="H3940"/>
        </row>
        <row r="3941">
          <cell r="A3941">
            <v>0</v>
          </cell>
          <cell r="B3941">
            <v>0</v>
          </cell>
          <cell r="C3941">
            <v>0</v>
          </cell>
          <cell r="D3941">
            <v>0</v>
          </cell>
          <cell r="E3941">
            <v>0</v>
          </cell>
          <cell r="F3941">
            <v>0</v>
          </cell>
          <cell r="G3941">
            <v>0</v>
          </cell>
          <cell r="H3941"/>
        </row>
        <row r="3942">
          <cell r="A3942">
            <v>0</v>
          </cell>
          <cell r="B3942">
            <v>0</v>
          </cell>
          <cell r="C3942">
            <v>0</v>
          </cell>
          <cell r="D3942">
            <v>0</v>
          </cell>
          <cell r="E3942">
            <v>0</v>
          </cell>
          <cell r="F3942">
            <v>0</v>
          </cell>
          <cell r="G3942">
            <v>0</v>
          </cell>
          <cell r="H3942"/>
        </row>
        <row r="3943">
          <cell r="A3943">
            <v>0</v>
          </cell>
          <cell r="B3943">
            <v>0</v>
          </cell>
          <cell r="C3943">
            <v>0</v>
          </cell>
          <cell r="D3943">
            <v>0</v>
          </cell>
          <cell r="E3943">
            <v>0</v>
          </cell>
          <cell r="F3943">
            <v>0</v>
          </cell>
          <cell r="G3943">
            <v>0</v>
          </cell>
          <cell r="H3943"/>
        </row>
        <row r="3944">
          <cell r="A3944">
            <v>0</v>
          </cell>
          <cell r="B3944">
            <v>0</v>
          </cell>
          <cell r="C3944">
            <v>0</v>
          </cell>
          <cell r="D3944">
            <v>0</v>
          </cell>
          <cell r="E3944">
            <v>0</v>
          </cell>
          <cell r="F3944">
            <v>0</v>
          </cell>
          <cell r="G3944">
            <v>0</v>
          </cell>
          <cell r="H3944"/>
        </row>
        <row r="3945">
          <cell r="A3945">
            <v>0</v>
          </cell>
          <cell r="B3945">
            <v>0</v>
          </cell>
          <cell r="C3945">
            <v>0</v>
          </cell>
          <cell r="D3945">
            <v>0</v>
          </cell>
          <cell r="E3945">
            <v>0</v>
          </cell>
          <cell r="F3945">
            <v>0</v>
          </cell>
          <cell r="G3945">
            <v>0</v>
          </cell>
          <cell r="H3945"/>
        </row>
        <row r="3946">
          <cell r="A3946">
            <v>0</v>
          </cell>
          <cell r="B3946">
            <v>0</v>
          </cell>
          <cell r="C3946">
            <v>0</v>
          </cell>
          <cell r="D3946">
            <v>0</v>
          </cell>
          <cell r="E3946">
            <v>0</v>
          </cell>
          <cell r="F3946">
            <v>0</v>
          </cell>
          <cell r="G3946">
            <v>0</v>
          </cell>
          <cell r="H3946"/>
        </row>
        <row r="3947">
          <cell r="A3947">
            <v>0</v>
          </cell>
          <cell r="B3947">
            <v>0</v>
          </cell>
          <cell r="C3947">
            <v>0</v>
          </cell>
          <cell r="D3947">
            <v>0</v>
          </cell>
          <cell r="E3947">
            <v>0</v>
          </cell>
          <cell r="F3947">
            <v>0</v>
          </cell>
          <cell r="G3947">
            <v>0</v>
          </cell>
          <cell r="H3947"/>
        </row>
        <row r="3948">
          <cell r="A3948">
            <v>0</v>
          </cell>
          <cell r="B3948">
            <v>0</v>
          </cell>
          <cell r="C3948">
            <v>0</v>
          </cell>
          <cell r="D3948">
            <v>0</v>
          </cell>
          <cell r="E3948">
            <v>0</v>
          </cell>
          <cell r="F3948">
            <v>0</v>
          </cell>
          <cell r="G3948">
            <v>0</v>
          </cell>
          <cell r="H3948"/>
        </row>
        <row r="3949">
          <cell r="A3949">
            <v>0</v>
          </cell>
          <cell r="B3949">
            <v>0</v>
          </cell>
          <cell r="C3949">
            <v>0</v>
          </cell>
          <cell r="D3949">
            <v>0</v>
          </cell>
          <cell r="E3949">
            <v>0</v>
          </cell>
          <cell r="F3949">
            <v>0</v>
          </cell>
          <cell r="G3949">
            <v>0</v>
          </cell>
          <cell r="H3949"/>
        </row>
        <row r="3950">
          <cell r="A3950">
            <v>0</v>
          </cell>
          <cell r="B3950">
            <v>0</v>
          </cell>
          <cell r="C3950">
            <v>0</v>
          </cell>
          <cell r="D3950">
            <v>0</v>
          </cell>
          <cell r="E3950">
            <v>0</v>
          </cell>
          <cell r="F3950">
            <v>0</v>
          </cell>
          <cell r="G3950">
            <v>0</v>
          </cell>
          <cell r="H3950"/>
        </row>
        <row r="3951">
          <cell r="A3951">
            <v>0</v>
          </cell>
          <cell r="B3951">
            <v>0</v>
          </cell>
          <cell r="C3951">
            <v>0</v>
          </cell>
          <cell r="D3951">
            <v>0</v>
          </cell>
          <cell r="E3951">
            <v>0</v>
          </cell>
          <cell r="F3951">
            <v>0</v>
          </cell>
          <cell r="G3951">
            <v>0</v>
          </cell>
          <cell r="H3951"/>
        </row>
        <row r="3952">
          <cell r="A3952">
            <v>0</v>
          </cell>
          <cell r="B3952">
            <v>0</v>
          </cell>
          <cell r="C3952">
            <v>0</v>
          </cell>
          <cell r="D3952">
            <v>0</v>
          </cell>
          <cell r="E3952">
            <v>0</v>
          </cell>
          <cell r="F3952">
            <v>0</v>
          </cell>
          <cell r="G3952">
            <v>0</v>
          </cell>
          <cell r="H3952"/>
        </row>
        <row r="3953">
          <cell r="A3953">
            <v>0</v>
          </cell>
          <cell r="B3953">
            <v>0</v>
          </cell>
          <cell r="C3953">
            <v>0</v>
          </cell>
          <cell r="D3953">
            <v>0</v>
          </cell>
          <cell r="E3953">
            <v>0</v>
          </cell>
          <cell r="F3953">
            <v>0</v>
          </cell>
          <cell r="G3953">
            <v>0</v>
          </cell>
          <cell r="H3953"/>
        </row>
        <row r="3954">
          <cell r="A3954">
            <v>0</v>
          </cell>
          <cell r="B3954">
            <v>0</v>
          </cell>
          <cell r="C3954">
            <v>0</v>
          </cell>
          <cell r="D3954">
            <v>0</v>
          </cell>
          <cell r="E3954">
            <v>0</v>
          </cell>
          <cell r="F3954">
            <v>0</v>
          </cell>
          <cell r="G3954">
            <v>0</v>
          </cell>
          <cell r="H3954"/>
        </row>
        <row r="3955">
          <cell r="A3955">
            <v>0</v>
          </cell>
          <cell r="B3955">
            <v>0</v>
          </cell>
          <cell r="C3955">
            <v>0</v>
          </cell>
          <cell r="D3955">
            <v>0</v>
          </cell>
          <cell r="E3955">
            <v>0</v>
          </cell>
          <cell r="F3955">
            <v>0</v>
          </cell>
          <cell r="G3955">
            <v>0</v>
          </cell>
          <cell r="H3955"/>
        </row>
        <row r="3956">
          <cell r="A3956">
            <v>0</v>
          </cell>
          <cell r="B3956">
            <v>0</v>
          </cell>
          <cell r="C3956">
            <v>0</v>
          </cell>
          <cell r="D3956">
            <v>0</v>
          </cell>
          <cell r="E3956">
            <v>0</v>
          </cell>
          <cell r="F3956">
            <v>0</v>
          </cell>
          <cell r="G3956">
            <v>0</v>
          </cell>
          <cell r="H3956"/>
        </row>
        <row r="3957">
          <cell r="A3957" t="str">
            <v>ITEM  - PÁGINA 1</v>
          </cell>
          <cell r="B3957">
            <v>0</v>
          </cell>
          <cell r="C3957">
            <v>0</v>
          </cell>
          <cell r="D3957">
            <v>0</v>
          </cell>
          <cell r="E3957">
            <v>0</v>
          </cell>
          <cell r="F3957">
            <v>0</v>
          </cell>
          <cell r="G3957">
            <v>0</v>
          </cell>
          <cell r="H3957">
            <v>0</v>
          </cell>
        </row>
        <row r="3958">
          <cell r="A3958">
            <v>0</v>
          </cell>
          <cell r="B3958">
            <v>0</v>
          </cell>
          <cell r="C3958">
            <v>0</v>
          </cell>
          <cell r="D3958">
            <v>0</v>
          </cell>
          <cell r="E3958">
            <v>0</v>
          </cell>
          <cell r="F3958">
            <v>0</v>
          </cell>
          <cell r="G3958">
            <v>0</v>
          </cell>
          <cell r="H3958"/>
        </row>
        <row r="3959">
          <cell r="A3959">
            <v>0</v>
          </cell>
          <cell r="B3959">
            <v>0</v>
          </cell>
          <cell r="C3959">
            <v>0</v>
          </cell>
          <cell r="D3959">
            <v>0</v>
          </cell>
          <cell r="E3959">
            <v>0</v>
          </cell>
          <cell r="F3959">
            <v>0</v>
          </cell>
          <cell r="G3959">
            <v>0</v>
          </cell>
          <cell r="H3959"/>
        </row>
        <row r="3960">
          <cell r="A3960">
            <v>0</v>
          </cell>
          <cell r="B3960">
            <v>0</v>
          </cell>
          <cell r="C3960">
            <v>0</v>
          </cell>
          <cell r="D3960">
            <v>0</v>
          </cell>
          <cell r="E3960">
            <v>0</v>
          </cell>
          <cell r="F3960">
            <v>0</v>
          </cell>
          <cell r="G3960">
            <v>0</v>
          </cell>
          <cell r="H3960"/>
        </row>
        <row r="3961">
          <cell r="A3961">
            <v>0</v>
          </cell>
          <cell r="B3961">
            <v>0</v>
          </cell>
          <cell r="C3961">
            <v>0</v>
          </cell>
          <cell r="D3961">
            <v>0</v>
          </cell>
          <cell r="E3961">
            <v>0</v>
          </cell>
          <cell r="F3961">
            <v>0</v>
          </cell>
          <cell r="G3961">
            <v>0</v>
          </cell>
          <cell r="H3961"/>
        </row>
        <row r="3962">
          <cell r="A3962">
            <v>0</v>
          </cell>
          <cell r="B3962">
            <v>0</v>
          </cell>
          <cell r="C3962">
            <v>0</v>
          </cell>
          <cell r="D3962">
            <v>0</v>
          </cell>
          <cell r="E3962">
            <v>0</v>
          </cell>
          <cell r="F3962">
            <v>0</v>
          </cell>
          <cell r="G3962">
            <v>0</v>
          </cell>
          <cell r="H3962"/>
        </row>
        <row r="3963">
          <cell r="A3963">
            <v>0</v>
          </cell>
          <cell r="B3963">
            <v>0</v>
          </cell>
          <cell r="C3963">
            <v>0</v>
          </cell>
          <cell r="D3963">
            <v>0</v>
          </cell>
          <cell r="E3963">
            <v>0</v>
          </cell>
          <cell r="F3963">
            <v>0</v>
          </cell>
          <cell r="G3963">
            <v>0</v>
          </cell>
          <cell r="H3963"/>
        </row>
        <row r="3964">
          <cell r="A3964">
            <v>0</v>
          </cell>
          <cell r="B3964">
            <v>0</v>
          </cell>
          <cell r="C3964">
            <v>0</v>
          </cell>
          <cell r="D3964">
            <v>0</v>
          </cell>
          <cell r="E3964">
            <v>0</v>
          </cell>
          <cell r="F3964">
            <v>0</v>
          </cell>
          <cell r="G3964">
            <v>0</v>
          </cell>
          <cell r="H3964"/>
        </row>
        <row r="3965">
          <cell r="A3965">
            <v>0</v>
          </cell>
          <cell r="B3965">
            <v>0</v>
          </cell>
          <cell r="C3965">
            <v>0</v>
          </cell>
          <cell r="D3965">
            <v>0</v>
          </cell>
          <cell r="E3965">
            <v>0</v>
          </cell>
          <cell r="F3965">
            <v>0</v>
          </cell>
          <cell r="G3965">
            <v>0</v>
          </cell>
          <cell r="H3965"/>
        </row>
        <row r="3966">
          <cell r="A3966">
            <v>0</v>
          </cell>
          <cell r="B3966">
            <v>0</v>
          </cell>
          <cell r="C3966">
            <v>0</v>
          </cell>
          <cell r="D3966">
            <v>0</v>
          </cell>
          <cell r="E3966">
            <v>0</v>
          </cell>
          <cell r="F3966">
            <v>0</v>
          </cell>
          <cell r="G3966">
            <v>0</v>
          </cell>
          <cell r="H3966"/>
        </row>
        <row r="3967">
          <cell r="A3967">
            <v>0</v>
          </cell>
          <cell r="B3967">
            <v>0</v>
          </cell>
          <cell r="C3967">
            <v>0</v>
          </cell>
          <cell r="D3967">
            <v>0</v>
          </cell>
          <cell r="E3967">
            <v>0</v>
          </cell>
          <cell r="F3967">
            <v>0</v>
          </cell>
          <cell r="G3967">
            <v>0</v>
          </cell>
          <cell r="H3967"/>
        </row>
        <row r="3968">
          <cell r="A3968">
            <v>0</v>
          </cell>
          <cell r="B3968">
            <v>0</v>
          </cell>
          <cell r="C3968">
            <v>0</v>
          </cell>
          <cell r="D3968">
            <v>0</v>
          </cell>
          <cell r="E3968">
            <v>0</v>
          </cell>
          <cell r="F3968">
            <v>0</v>
          </cell>
          <cell r="G3968">
            <v>0</v>
          </cell>
          <cell r="H3968"/>
        </row>
        <row r="3969">
          <cell r="A3969">
            <v>0</v>
          </cell>
          <cell r="B3969">
            <v>0</v>
          </cell>
          <cell r="C3969">
            <v>0</v>
          </cell>
          <cell r="D3969">
            <v>0</v>
          </cell>
          <cell r="E3969">
            <v>0</v>
          </cell>
          <cell r="F3969">
            <v>0</v>
          </cell>
          <cell r="G3969">
            <v>0</v>
          </cell>
          <cell r="H3969"/>
        </row>
        <row r="3970">
          <cell r="A3970">
            <v>0</v>
          </cell>
          <cell r="B3970">
            <v>0</v>
          </cell>
          <cell r="C3970">
            <v>0</v>
          </cell>
          <cell r="D3970">
            <v>0</v>
          </cell>
          <cell r="E3970">
            <v>0</v>
          </cell>
          <cell r="F3970">
            <v>0</v>
          </cell>
          <cell r="G3970">
            <v>0</v>
          </cell>
          <cell r="H3970"/>
        </row>
        <row r="3971">
          <cell r="A3971">
            <v>0</v>
          </cell>
          <cell r="B3971">
            <v>0</v>
          </cell>
          <cell r="C3971">
            <v>0</v>
          </cell>
          <cell r="D3971">
            <v>0</v>
          </cell>
          <cell r="E3971">
            <v>0</v>
          </cell>
          <cell r="F3971">
            <v>0</v>
          </cell>
          <cell r="G3971">
            <v>0</v>
          </cell>
          <cell r="H3971"/>
        </row>
        <row r="3972">
          <cell r="A3972">
            <v>0</v>
          </cell>
          <cell r="B3972">
            <v>0</v>
          </cell>
          <cell r="C3972">
            <v>0</v>
          </cell>
          <cell r="D3972">
            <v>0</v>
          </cell>
          <cell r="E3972">
            <v>0</v>
          </cell>
          <cell r="F3972">
            <v>0</v>
          </cell>
          <cell r="G3972">
            <v>0</v>
          </cell>
          <cell r="H3972"/>
        </row>
        <row r="3973">
          <cell r="A3973">
            <v>0</v>
          </cell>
          <cell r="B3973">
            <v>0</v>
          </cell>
          <cell r="C3973">
            <v>0</v>
          </cell>
          <cell r="D3973">
            <v>0</v>
          </cell>
          <cell r="E3973">
            <v>0</v>
          </cell>
          <cell r="F3973">
            <v>0</v>
          </cell>
          <cell r="G3973">
            <v>0</v>
          </cell>
          <cell r="H3973"/>
        </row>
        <row r="3974">
          <cell r="A3974">
            <v>0</v>
          </cell>
          <cell r="B3974">
            <v>0</v>
          </cell>
          <cell r="C3974">
            <v>0</v>
          </cell>
          <cell r="D3974">
            <v>0</v>
          </cell>
          <cell r="E3974">
            <v>0</v>
          </cell>
          <cell r="F3974">
            <v>0</v>
          </cell>
          <cell r="G3974">
            <v>0</v>
          </cell>
          <cell r="H3974"/>
        </row>
        <row r="3975">
          <cell r="A3975" t="str">
            <v xml:space="preserve">TOTAL CANTIDAD ITEM </v>
          </cell>
          <cell r="B3975">
            <v>0</v>
          </cell>
          <cell r="C3975">
            <v>0</v>
          </cell>
          <cell r="D3975">
            <v>0</v>
          </cell>
          <cell r="E3975">
            <v>0</v>
          </cell>
          <cell r="F3975">
            <v>0</v>
          </cell>
          <cell r="G3975">
            <v>0</v>
          </cell>
          <cell r="H3975"/>
        </row>
        <row r="3976">
          <cell r="A3976" t="str">
            <v>INSERTE PLANO, GRÁFICO O ESQUEMA AQUÍ</v>
          </cell>
          <cell r="B3976">
            <v>0</v>
          </cell>
          <cell r="C3976">
            <v>0</v>
          </cell>
          <cell r="D3976">
            <v>0</v>
          </cell>
          <cell r="E3976">
            <v>0</v>
          </cell>
          <cell r="F3976">
            <v>0</v>
          </cell>
          <cell r="G3976">
            <v>0</v>
          </cell>
          <cell r="H3976">
            <v>0</v>
          </cell>
        </row>
        <row r="3977">
          <cell r="A3977">
            <v>0</v>
          </cell>
          <cell r="B3977">
            <v>0</v>
          </cell>
          <cell r="C3977">
            <v>0</v>
          </cell>
          <cell r="D3977">
            <v>0</v>
          </cell>
          <cell r="E3977">
            <v>0</v>
          </cell>
          <cell r="F3977">
            <v>0</v>
          </cell>
          <cell r="G3977">
            <v>0</v>
          </cell>
          <cell r="H3977">
            <v>0</v>
          </cell>
        </row>
        <row r="3978">
          <cell r="A3978">
            <v>0</v>
          </cell>
          <cell r="B3978">
            <v>0</v>
          </cell>
          <cell r="C3978">
            <v>0</v>
          </cell>
          <cell r="D3978">
            <v>0</v>
          </cell>
          <cell r="E3978">
            <v>0</v>
          </cell>
          <cell r="F3978">
            <v>0</v>
          </cell>
          <cell r="G3978">
            <v>0</v>
          </cell>
          <cell r="H3978">
            <v>0</v>
          </cell>
        </row>
        <row r="3979">
          <cell r="A3979">
            <v>0</v>
          </cell>
          <cell r="B3979">
            <v>0</v>
          </cell>
          <cell r="C3979">
            <v>0</v>
          </cell>
          <cell r="D3979">
            <v>0</v>
          </cell>
          <cell r="E3979">
            <v>0</v>
          </cell>
          <cell r="F3979">
            <v>0</v>
          </cell>
          <cell r="G3979">
            <v>0</v>
          </cell>
          <cell r="H3979">
            <v>0</v>
          </cell>
        </row>
        <row r="3980">
          <cell r="A3980">
            <v>0</v>
          </cell>
          <cell r="B3980">
            <v>0</v>
          </cell>
          <cell r="C3980">
            <v>0</v>
          </cell>
          <cell r="D3980">
            <v>0</v>
          </cell>
          <cell r="E3980">
            <v>0</v>
          </cell>
          <cell r="F3980">
            <v>0</v>
          </cell>
          <cell r="G3980">
            <v>0</v>
          </cell>
          <cell r="H3980">
            <v>0</v>
          </cell>
        </row>
        <row r="3981">
          <cell r="A3981">
            <v>0</v>
          </cell>
          <cell r="B3981">
            <v>0</v>
          </cell>
          <cell r="C3981">
            <v>0</v>
          </cell>
          <cell r="D3981">
            <v>0</v>
          </cell>
          <cell r="E3981">
            <v>0</v>
          </cell>
          <cell r="F3981">
            <v>0</v>
          </cell>
          <cell r="G3981">
            <v>0</v>
          </cell>
          <cell r="H3981">
            <v>0</v>
          </cell>
        </row>
        <row r="3982">
          <cell r="A3982">
            <v>0</v>
          </cell>
          <cell r="B3982">
            <v>0</v>
          </cell>
          <cell r="C3982">
            <v>0</v>
          </cell>
          <cell r="D3982">
            <v>0</v>
          </cell>
          <cell r="E3982">
            <v>0</v>
          </cell>
          <cell r="F3982">
            <v>0</v>
          </cell>
          <cell r="G3982">
            <v>0</v>
          </cell>
          <cell r="H3982">
            <v>0</v>
          </cell>
        </row>
        <row r="3983">
          <cell r="A3983">
            <v>0</v>
          </cell>
          <cell r="B3983">
            <v>0</v>
          </cell>
          <cell r="C3983">
            <v>0</v>
          </cell>
          <cell r="D3983">
            <v>0</v>
          </cell>
          <cell r="E3983">
            <v>0</v>
          </cell>
          <cell r="F3983">
            <v>0</v>
          </cell>
          <cell r="G3983">
            <v>0</v>
          </cell>
          <cell r="H3983">
            <v>0</v>
          </cell>
        </row>
        <row r="3984">
          <cell r="A3984">
            <v>0</v>
          </cell>
          <cell r="B3984">
            <v>0</v>
          </cell>
          <cell r="C3984">
            <v>0</v>
          </cell>
          <cell r="D3984">
            <v>0</v>
          </cell>
          <cell r="E3984">
            <v>0</v>
          </cell>
          <cell r="F3984">
            <v>0</v>
          </cell>
          <cell r="G3984">
            <v>0</v>
          </cell>
          <cell r="H3984">
            <v>0</v>
          </cell>
        </row>
        <row r="3985">
          <cell r="A3985">
            <v>0</v>
          </cell>
          <cell r="B3985">
            <v>0</v>
          </cell>
          <cell r="C3985">
            <v>0</v>
          </cell>
          <cell r="D3985">
            <v>0</v>
          </cell>
          <cell r="E3985">
            <v>0</v>
          </cell>
          <cell r="F3985">
            <v>0</v>
          </cell>
          <cell r="G3985">
            <v>0</v>
          </cell>
          <cell r="H3985">
            <v>0</v>
          </cell>
        </row>
        <row r="3986">
          <cell r="A3986">
            <v>0</v>
          </cell>
          <cell r="B3986">
            <v>0</v>
          </cell>
          <cell r="C3986">
            <v>0</v>
          </cell>
          <cell r="D3986">
            <v>0</v>
          </cell>
          <cell r="E3986">
            <v>0</v>
          </cell>
          <cell r="F3986">
            <v>0</v>
          </cell>
          <cell r="G3986">
            <v>0</v>
          </cell>
          <cell r="H3986">
            <v>0</v>
          </cell>
        </row>
        <row r="3987">
          <cell r="A3987">
            <v>0</v>
          </cell>
          <cell r="B3987">
            <v>0</v>
          </cell>
          <cell r="C3987">
            <v>0</v>
          </cell>
          <cell r="D3987">
            <v>0</v>
          </cell>
          <cell r="E3987">
            <v>0</v>
          </cell>
          <cell r="F3987">
            <v>0</v>
          </cell>
          <cell r="G3987">
            <v>0</v>
          </cell>
          <cell r="H3987">
            <v>0</v>
          </cell>
        </row>
        <row r="3988">
          <cell r="A3988">
            <v>0</v>
          </cell>
          <cell r="B3988">
            <v>0</v>
          </cell>
          <cell r="C3988">
            <v>0</v>
          </cell>
          <cell r="D3988">
            <v>0</v>
          </cell>
          <cell r="E3988">
            <v>0</v>
          </cell>
          <cell r="F3988">
            <v>0</v>
          </cell>
          <cell r="G3988">
            <v>0</v>
          </cell>
          <cell r="H3988">
            <v>0</v>
          </cell>
        </row>
        <row r="3989">
          <cell r="A3989">
            <v>0</v>
          </cell>
          <cell r="B3989">
            <v>0</v>
          </cell>
          <cell r="C3989">
            <v>0</v>
          </cell>
          <cell r="D3989">
            <v>0</v>
          </cell>
          <cell r="E3989">
            <v>0</v>
          </cell>
          <cell r="F3989">
            <v>0</v>
          </cell>
          <cell r="G3989">
            <v>0</v>
          </cell>
          <cell r="H3989">
            <v>0</v>
          </cell>
        </row>
        <row r="3990">
          <cell r="A3990">
            <v>0</v>
          </cell>
          <cell r="B3990">
            <v>0</v>
          </cell>
          <cell r="C3990">
            <v>0</v>
          </cell>
          <cell r="D3990">
            <v>0</v>
          </cell>
          <cell r="E3990">
            <v>0</v>
          </cell>
          <cell r="F3990">
            <v>0</v>
          </cell>
          <cell r="G3990">
            <v>0</v>
          </cell>
          <cell r="H3990">
            <v>0</v>
          </cell>
        </row>
        <row r="3991">
          <cell r="A3991">
            <v>0</v>
          </cell>
          <cell r="B3991">
            <v>0</v>
          </cell>
          <cell r="C3991">
            <v>0</v>
          </cell>
          <cell r="D3991">
            <v>0</v>
          </cell>
          <cell r="E3991">
            <v>0</v>
          </cell>
          <cell r="F3991">
            <v>0</v>
          </cell>
          <cell r="G3991">
            <v>0</v>
          </cell>
          <cell r="H3991">
            <v>0</v>
          </cell>
        </row>
        <row r="3992">
          <cell r="A3992">
            <v>0</v>
          </cell>
          <cell r="B3992">
            <v>0</v>
          </cell>
          <cell r="C3992">
            <v>0</v>
          </cell>
          <cell r="D3992">
            <v>0</v>
          </cell>
          <cell r="E3992">
            <v>0</v>
          </cell>
          <cell r="F3992">
            <v>0</v>
          </cell>
          <cell r="G3992">
            <v>0</v>
          </cell>
          <cell r="H3992">
            <v>0</v>
          </cell>
        </row>
        <row r="3993">
          <cell r="A3993">
            <v>0</v>
          </cell>
          <cell r="B3993">
            <v>0</v>
          </cell>
          <cell r="C3993">
            <v>0</v>
          </cell>
          <cell r="D3993">
            <v>0</v>
          </cell>
          <cell r="E3993">
            <v>0</v>
          </cell>
          <cell r="F3993">
            <v>0</v>
          </cell>
          <cell r="G3993">
            <v>0</v>
          </cell>
          <cell r="H3993">
            <v>0</v>
          </cell>
        </row>
        <row r="3994">
          <cell r="A3994">
            <v>0</v>
          </cell>
          <cell r="B3994">
            <v>0</v>
          </cell>
          <cell r="C3994">
            <v>0</v>
          </cell>
          <cell r="D3994">
            <v>0</v>
          </cell>
          <cell r="E3994">
            <v>0</v>
          </cell>
          <cell r="F3994">
            <v>0</v>
          </cell>
          <cell r="G3994">
            <v>0</v>
          </cell>
          <cell r="H3994">
            <v>0</v>
          </cell>
        </row>
        <row r="3995">
          <cell r="A3995">
            <v>0</v>
          </cell>
          <cell r="B3995">
            <v>0</v>
          </cell>
          <cell r="C3995">
            <v>0</v>
          </cell>
          <cell r="D3995">
            <v>0</v>
          </cell>
          <cell r="E3995">
            <v>0</v>
          </cell>
          <cell r="F3995">
            <v>0</v>
          </cell>
          <cell r="G3995">
            <v>0</v>
          </cell>
          <cell r="H3995">
            <v>0</v>
          </cell>
        </row>
        <row r="3996">
          <cell r="A3996">
            <v>0</v>
          </cell>
          <cell r="C3996">
            <v>0</v>
          </cell>
          <cell r="D3996">
            <v>0</v>
          </cell>
          <cell r="E3996">
            <v>0</v>
          </cell>
          <cell r="F3996">
            <v>0</v>
          </cell>
          <cell r="G3996">
            <v>0</v>
          </cell>
        </row>
        <row r="3997">
          <cell r="A3997">
            <v>0</v>
          </cell>
          <cell r="C3997">
            <v>0</v>
          </cell>
          <cell r="D3997">
            <v>0</v>
          </cell>
          <cell r="E3997">
            <v>0</v>
          </cell>
          <cell r="F3997">
            <v>0</v>
          </cell>
          <cell r="G3997">
            <v>0</v>
          </cell>
        </row>
        <row r="3998">
          <cell r="A3998">
            <v>0</v>
          </cell>
          <cell r="B3998">
            <v>0</v>
          </cell>
          <cell r="C3998">
            <v>0</v>
          </cell>
          <cell r="D3998">
            <v>0</v>
          </cell>
          <cell r="E3998">
            <v>0</v>
          </cell>
          <cell r="F3998">
            <v>0</v>
          </cell>
          <cell r="G3998">
            <v>0</v>
          </cell>
        </row>
        <row r="3999">
          <cell r="A3999">
            <v>0</v>
          </cell>
          <cell r="B3999" t="str">
            <v>OVIDIO HURTADO MOSQUERA</v>
          </cell>
          <cell r="C3999">
            <v>0</v>
          </cell>
          <cell r="D3999">
            <v>0</v>
          </cell>
          <cell r="E3999">
            <v>0</v>
          </cell>
          <cell r="F3999">
            <v>0</v>
          </cell>
          <cell r="G3999">
            <v>0</v>
          </cell>
        </row>
        <row r="4000">
          <cell r="A4000">
            <v>0</v>
          </cell>
          <cell r="B4000" t="str">
            <v>Consultor</v>
          </cell>
          <cell r="C4000">
            <v>0</v>
          </cell>
          <cell r="D4000">
            <v>0</v>
          </cell>
          <cell r="E4000">
            <v>0</v>
          </cell>
          <cell r="F4000">
            <v>0</v>
          </cell>
          <cell r="G4000">
            <v>0</v>
          </cell>
        </row>
        <row r="4001">
          <cell r="A4001">
            <v>0</v>
          </cell>
          <cell r="B4001" t="str">
            <v>Consultor</v>
          </cell>
          <cell r="C4001">
            <v>0</v>
          </cell>
          <cell r="D4001">
            <v>0</v>
          </cell>
          <cell r="E4001">
            <v>0</v>
          </cell>
          <cell r="F4001">
            <v>0</v>
          </cell>
          <cell r="G4001">
            <v>0</v>
          </cell>
        </row>
        <row r="4002">
          <cell r="A4002">
            <v>0</v>
          </cell>
          <cell r="B4002" t="str">
            <v>M.P. 05202-260189 ANT</v>
          </cell>
          <cell r="C4002" t="str">
            <v>ITEM  - PÁGINA 2</v>
          </cell>
          <cell r="D4002">
            <v>0</v>
          </cell>
          <cell r="E4002">
            <v>0</v>
          </cell>
          <cell r="F4002">
            <v>0</v>
          </cell>
          <cell r="G4002">
            <v>0</v>
          </cell>
          <cell r="H4002">
            <v>0</v>
          </cell>
        </row>
        <row r="4003">
          <cell r="A4003" t="str">
            <v>DEPARTAMENTO DE ANTIOQUIA</v>
          </cell>
          <cell r="B4003">
            <v>0</v>
          </cell>
          <cell r="C4003">
            <v>0</v>
          </cell>
          <cell r="D4003">
            <v>0</v>
          </cell>
          <cell r="E4003">
            <v>0</v>
          </cell>
          <cell r="F4003">
            <v>0</v>
          </cell>
          <cell r="G4003">
            <v>0</v>
          </cell>
          <cell r="H4003">
            <v>0</v>
          </cell>
        </row>
        <row r="4004">
          <cell r="A4004" t="str">
            <v>MUNICIPIO DE SAN VICENTE FERRER</v>
          </cell>
          <cell r="B4004">
            <v>0</v>
          </cell>
          <cell r="C4004">
            <v>0</v>
          </cell>
          <cell r="D4004">
            <v>0</v>
          </cell>
          <cell r="E4004">
            <v>0</v>
          </cell>
          <cell r="F4004">
            <v>0</v>
          </cell>
          <cell r="G4004">
            <v>0</v>
          </cell>
          <cell r="H4004">
            <v>0</v>
          </cell>
        </row>
        <row r="4005">
          <cell r="A4005" t="str">
            <v>PROYECTO:  INTERVENCION DE CALLEJONES EN LA ZONA URBANA DEL MUNICIPIO SAN VICENTE FERRER_CALLEJÓN 01-COCIACA</v>
          </cell>
          <cell r="B4005">
            <v>0</v>
          </cell>
          <cell r="C4005">
            <v>0</v>
          </cell>
          <cell r="D4005">
            <v>0</v>
          </cell>
          <cell r="E4005">
            <v>0</v>
          </cell>
          <cell r="F4005">
            <v>0</v>
          </cell>
          <cell r="G4005">
            <v>0</v>
          </cell>
          <cell r="H4005">
            <v>0</v>
          </cell>
        </row>
        <row r="4006">
          <cell r="A4006">
            <v>0</v>
          </cell>
          <cell r="C4006">
            <v>0</v>
          </cell>
          <cell r="D4006">
            <v>0</v>
          </cell>
          <cell r="E4006">
            <v>0</v>
          </cell>
          <cell r="F4006">
            <v>0</v>
          </cell>
          <cell r="G4006">
            <v>0</v>
          </cell>
          <cell r="H4006">
            <v>0</v>
          </cell>
        </row>
        <row r="4007">
          <cell r="A4007" t="str">
            <v>MEMORIAS DE OBRA</v>
          </cell>
          <cell r="B4007">
            <v>0</v>
          </cell>
          <cell r="C4007">
            <v>0</v>
          </cell>
          <cell r="D4007">
            <v>0</v>
          </cell>
          <cell r="E4007">
            <v>0</v>
          </cell>
          <cell r="F4007">
            <v>0</v>
          </cell>
          <cell r="G4007">
            <v>0</v>
          </cell>
          <cell r="H4007">
            <v>0</v>
          </cell>
        </row>
        <row r="4009">
          <cell r="A4009" t="str">
            <v>ITEM</v>
          </cell>
          <cell r="B4009" t="str">
            <v>DESCRIPCIÓN</v>
          </cell>
          <cell r="C4009">
            <v>0</v>
          </cell>
          <cell r="D4009">
            <v>0</v>
          </cell>
          <cell r="E4009">
            <v>0</v>
          </cell>
          <cell r="F4009">
            <v>0</v>
          </cell>
          <cell r="G4009" t="str">
            <v>UNIDAD</v>
          </cell>
          <cell r="H4009" t="str">
            <v>CANTIDAD</v>
          </cell>
        </row>
        <row r="4010">
          <cell r="A4010">
            <v>0</v>
          </cell>
          <cell r="B4010"/>
          <cell r="C4010">
            <v>0</v>
          </cell>
          <cell r="D4010">
            <v>0</v>
          </cell>
          <cell r="E4010">
            <v>0</v>
          </cell>
          <cell r="F4010">
            <v>0</v>
          </cell>
          <cell r="G4010"/>
          <cell r="H4010"/>
        </row>
        <row r="4011">
          <cell r="A4011">
            <v>0</v>
          </cell>
          <cell r="B4011">
            <v>0</v>
          </cell>
          <cell r="C4011">
            <v>0</v>
          </cell>
          <cell r="D4011">
            <v>0</v>
          </cell>
          <cell r="E4011">
            <v>0</v>
          </cell>
          <cell r="F4011">
            <v>0</v>
          </cell>
          <cell r="G4011">
            <v>0</v>
          </cell>
        </row>
        <row r="4012">
          <cell r="A4012" t="str">
            <v>DETALLE</v>
          </cell>
          <cell r="B4012">
            <v>0</v>
          </cell>
          <cell r="C4012" t="str">
            <v>FACTOR</v>
          </cell>
          <cell r="D4012" t="str">
            <v>CANTIDAD</v>
          </cell>
          <cell r="E4012" t="str">
            <v>A (ML)</v>
          </cell>
          <cell r="F4012" t="str">
            <v>B (M2)</v>
          </cell>
          <cell r="G4012" t="str">
            <v>C (M3)</v>
          </cell>
          <cell r="H4012" t="str">
            <v>TOTAL</v>
          </cell>
        </row>
        <row r="4013">
          <cell r="A4013">
            <v>0</v>
          </cell>
          <cell r="B4013">
            <v>0</v>
          </cell>
          <cell r="C4013">
            <v>0</v>
          </cell>
          <cell r="D4013">
            <v>0</v>
          </cell>
          <cell r="E4013">
            <v>0</v>
          </cell>
          <cell r="F4013">
            <v>0</v>
          </cell>
          <cell r="G4013">
            <v>0</v>
          </cell>
          <cell r="H4013"/>
        </row>
        <row r="4014">
          <cell r="A4014">
            <v>0</v>
          </cell>
          <cell r="B4014">
            <v>0</v>
          </cell>
          <cell r="C4014">
            <v>0</v>
          </cell>
          <cell r="D4014">
            <v>0</v>
          </cell>
          <cell r="E4014">
            <v>0</v>
          </cell>
          <cell r="F4014">
            <v>0</v>
          </cell>
          <cell r="G4014">
            <v>0</v>
          </cell>
          <cell r="H4014"/>
        </row>
        <row r="4015">
          <cell r="A4015">
            <v>0</v>
          </cell>
          <cell r="B4015">
            <v>0</v>
          </cell>
          <cell r="C4015">
            <v>0</v>
          </cell>
          <cell r="D4015">
            <v>0</v>
          </cell>
          <cell r="E4015">
            <v>0</v>
          </cell>
          <cell r="F4015">
            <v>0</v>
          </cell>
          <cell r="G4015">
            <v>0</v>
          </cell>
          <cell r="H4015"/>
        </row>
        <row r="4016">
          <cell r="A4016">
            <v>0</v>
          </cell>
          <cell r="B4016">
            <v>0</v>
          </cell>
          <cell r="C4016">
            <v>0</v>
          </cell>
          <cell r="D4016">
            <v>0</v>
          </cell>
          <cell r="E4016">
            <v>0</v>
          </cell>
          <cell r="F4016">
            <v>0</v>
          </cell>
          <cell r="G4016">
            <v>0</v>
          </cell>
          <cell r="H4016"/>
        </row>
        <row r="4017">
          <cell r="A4017">
            <v>0</v>
          </cell>
          <cell r="B4017">
            <v>0</v>
          </cell>
          <cell r="C4017">
            <v>0</v>
          </cell>
          <cell r="D4017">
            <v>0</v>
          </cell>
          <cell r="E4017">
            <v>0</v>
          </cell>
          <cell r="F4017">
            <v>0</v>
          </cell>
          <cell r="G4017">
            <v>0</v>
          </cell>
          <cell r="H4017"/>
        </row>
        <row r="4018">
          <cell r="A4018">
            <v>0</v>
          </cell>
          <cell r="B4018">
            <v>0</v>
          </cell>
          <cell r="C4018">
            <v>0</v>
          </cell>
          <cell r="D4018">
            <v>0</v>
          </cell>
          <cell r="E4018">
            <v>0</v>
          </cell>
          <cell r="F4018">
            <v>0</v>
          </cell>
          <cell r="G4018">
            <v>0</v>
          </cell>
          <cell r="H4018"/>
        </row>
        <row r="4019">
          <cell r="A4019">
            <v>0</v>
          </cell>
          <cell r="B4019">
            <v>0</v>
          </cell>
          <cell r="C4019">
            <v>0</v>
          </cell>
          <cell r="D4019">
            <v>0</v>
          </cell>
          <cell r="E4019">
            <v>0</v>
          </cell>
          <cell r="F4019">
            <v>0</v>
          </cell>
          <cell r="G4019">
            <v>0</v>
          </cell>
          <cell r="H4019"/>
        </row>
        <row r="4020">
          <cell r="A4020">
            <v>0</v>
          </cell>
          <cell r="B4020">
            <v>0</v>
          </cell>
          <cell r="C4020">
            <v>0</v>
          </cell>
          <cell r="D4020">
            <v>0</v>
          </cell>
          <cell r="E4020">
            <v>0</v>
          </cell>
          <cell r="F4020">
            <v>0</v>
          </cell>
          <cell r="G4020">
            <v>0</v>
          </cell>
          <cell r="H4020"/>
        </row>
        <row r="4021">
          <cell r="A4021">
            <v>0</v>
          </cell>
          <cell r="B4021">
            <v>0</v>
          </cell>
          <cell r="C4021">
            <v>0</v>
          </cell>
          <cell r="D4021">
            <v>0</v>
          </cell>
          <cell r="E4021">
            <v>0</v>
          </cell>
          <cell r="F4021">
            <v>0</v>
          </cell>
          <cell r="G4021">
            <v>0</v>
          </cell>
          <cell r="H4021"/>
        </row>
        <row r="4022">
          <cell r="A4022">
            <v>0</v>
          </cell>
          <cell r="B4022">
            <v>0</v>
          </cell>
          <cell r="C4022">
            <v>0</v>
          </cell>
          <cell r="D4022">
            <v>0</v>
          </cell>
          <cell r="E4022">
            <v>0</v>
          </cell>
          <cell r="F4022">
            <v>0</v>
          </cell>
          <cell r="G4022">
            <v>0</v>
          </cell>
          <cell r="H4022"/>
        </row>
        <row r="4023">
          <cell r="A4023">
            <v>0</v>
          </cell>
          <cell r="B4023">
            <v>0</v>
          </cell>
          <cell r="C4023">
            <v>0</v>
          </cell>
          <cell r="D4023">
            <v>0</v>
          </cell>
          <cell r="E4023">
            <v>0</v>
          </cell>
          <cell r="F4023">
            <v>0</v>
          </cell>
          <cell r="G4023">
            <v>0</v>
          </cell>
          <cell r="H4023"/>
        </row>
        <row r="4024">
          <cell r="A4024">
            <v>0</v>
          </cell>
          <cell r="B4024">
            <v>0</v>
          </cell>
          <cell r="C4024">
            <v>0</v>
          </cell>
          <cell r="D4024">
            <v>0</v>
          </cell>
          <cell r="E4024">
            <v>0</v>
          </cell>
          <cell r="F4024">
            <v>0</v>
          </cell>
          <cell r="G4024">
            <v>0</v>
          </cell>
          <cell r="H4024"/>
        </row>
        <row r="4025">
          <cell r="A4025">
            <v>0</v>
          </cell>
          <cell r="B4025">
            <v>0</v>
          </cell>
          <cell r="C4025">
            <v>0</v>
          </cell>
          <cell r="D4025">
            <v>0</v>
          </cell>
          <cell r="E4025">
            <v>0</v>
          </cell>
          <cell r="F4025">
            <v>0</v>
          </cell>
          <cell r="G4025">
            <v>0</v>
          </cell>
          <cell r="H4025"/>
        </row>
        <row r="4026">
          <cell r="A4026">
            <v>0</v>
          </cell>
          <cell r="B4026">
            <v>0</v>
          </cell>
          <cell r="C4026">
            <v>0</v>
          </cell>
          <cell r="D4026">
            <v>0</v>
          </cell>
          <cell r="E4026">
            <v>0</v>
          </cell>
          <cell r="F4026">
            <v>0</v>
          </cell>
          <cell r="G4026">
            <v>0</v>
          </cell>
          <cell r="H4026"/>
        </row>
        <row r="4027">
          <cell r="A4027">
            <v>0</v>
          </cell>
          <cell r="B4027">
            <v>0</v>
          </cell>
          <cell r="C4027">
            <v>0</v>
          </cell>
          <cell r="D4027">
            <v>0</v>
          </cell>
          <cell r="E4027">
            <v>0</v>
          </cell>
          <cell r="F4027">
            <v>0</v>
          </cell>
          <cell r="G4027">
            <v>0</v>
          </cell>
          <cell r="H4027"/>
        </row>
        <row r="4028">
          <cell r="A4028">
            <v>0</v>
          </cell>
          <cell r="B4028">
            <v>0</v>
          </cell>
          <cell r="C4028">
            <v>0</v>
          </cell>
          <cell r="D4028">
            <v>0</v>
          </cell>
          <cell r="E4028">
            <v>0</v>
          </cell>
          <cell r="F4028">
            <v>0</v>
          </cell>
          <cell r="G4028">
            <v>0</v>
          </cell>
          <cell r="H4028"/>
        </row>
        <row r="4029">
          <cell r="A4029">
            <v>0</v>
          </cell>
          <cell r="B4029">
            <v>0</v>
          </cell>
          <cell r="C4029">
            <v>0</v>
          </cell>
          <cell r="D4029">
            <v>0</v>
          </cell>
          <cell r="E4029">
            <v>0</v>
          </cell>
          <cell r="F4029">
            <v>0</v>
          </cell>
          <cell r="G4029">
            <v>0</v>
          </cell>
          <cell r="H4029"/>
        </row>
        <row r="4030">
          <cell r="A4030">
            <v>0</v>
          </cell>
          <cell r="B4030">
            <v>0</v>
          </cell>
          <cell r="C4030">
            <v>0</v>
          </cell>
          <cell r="D4030">
            <v>0</v>
          </cell>
          <cell r="E4030">
            <v>0</v>
          </cell>
          <cell r="F4030">
            <v>0</v>
          </cell>
          <cell r="G4030">
            <v>0</v>
          </cell>
          <cell r="H4030"/>
        </row>
        <row r="4031">
          <cell r="A4031">
            <v>0</v>
          </cell>
          <cell r="B4031">
            <v>0</v>
          </cell>
          <cell r="C4031">
            <v>0</v>
          </cell>
          <cell r="D4031">
            <v>0</v>
          </cell>
          <cell r="E4031">
            <v>0</v>
          </cell>
          <cell r="F4031">
            <v>0</v>
          </cell>
          <cell r="G4031">
            <v>0</v>
          </cell>
          <cell r="H4031"/>
        </row>
        <row r="4032">
          <cell r="A4032">
            <v>0</v>
          </cell>
          <cell r="B4032">
            <v>0</v>
          </cell>
          <cell r="C4032">
            <v>0</v>
          </cell>
          <cell r="D4032">
            <v>0</v>
          </cell>
          <cell r="E4032">
            <v>0</v>
          </cell>
          <cell r="F4032">
            <v>0</v>
          </cell>
          <cell r="G4032">
            <v>0</v>
          </cell>
          <cell r="H4032"/>
        </row>
        <row r="4033">
          <cell r="A4033">
            <v>0</v>
          </cell>
          <cell r="B4033">
            <v>0</v>
          </cell>
          <cell r="C4033">
            <v>0</v>
          </cell>
          <cell r="D4033">
            <v>0</v>
          </cell>
          <cell r="E4033">
            <v>0</v>
          </cell>
          <cell r="F4033">
            <v>0</v>
          </cell>
          <cell r="G4033">
            <v>0</v>
          </cell>
          <cell r="H4033"/>
        </row>
        <row r="4034">
          <cell r="A4034">
            <v>0</v>
          </cell>
          <cell r="B4034">
            <v>0</v>
          </cell>
          <cell r="C4034">
            <v>0</v>
          </cell>
          <cell r="D4034">
            <v>0</v>
          </cell>
          <cell r="E4034">
            <v>0</v>
          </cell>
          <cell r="F4034">
            <v>0</v>
          </cell>
          <cell r="G4034">
            <v>0</v>
          </cell>
          <cell r="H4034"/>
        </row>
        <row r="4035">
          <cell r="A4035">
            <v>0</v>
          </cell>
          <cell r="B4035">
            <v>0</v>
          </cell>
          <cell r="C4035">
            <v>0</v>
          </cell>
          <cell r="D4035">
            <v>0</v>
          </cell>
          <cell r="E4035">
            <v>0</v>
          </cell>
          <cell r="F4035">
            <v>0</v>
          </cell>
          <cell r="G4035">
            <v>0</v>
          </cell>
          <cell r="H4035"/>
        </row>
        <row r="4036">
          <cell r="A4036">
            <v>0</v>
          </cell>
          <cell r="B4036">
            <v>0</v>
          </cell>
          <cell r="C4036">
            <v>0</v>
          </cell>
          <cell r="D4036">
            <v>0</v>
          </cell>
          <cell r="E4036">
            <v>0</v>
          </cell>
          <cell r="F4036">
            <v>0</v>
          </cell>
          <cell r="G4036">
            <v>0</v>
          </cell>
          <cell r="H4036"/>
        </row>
        <row r="4037">
          <cell r="A4037">
            <v>0</v>
          </cell>
          <cell r="B4037">
            <v>0</v>
          </cell>
          <cell r="C4037">
            <v>0</v>
          </cell>
          <cell r="D4037">
            <v>0</v>
          </cell>
          <cell r="E4037">
            <v>0</v>
          </cell>
          <cell r="F4037">
            <v>0</v>
          </cell>
          <cell r="G4037">
            <v>0</v>
          </cell>
          <cell r="H4037"/>
        </row>
        <row r="4038">
          <cell r="A4038">
            <v>0</v>
          </cell>
          <cell r="B4038">
            <v>0</v>
          </cell>
          <cell r="C4038">
            <v>0</v>
          </cell>
          <cell r="D4038">
            <v>0</v>
          </cell>
          <cell r="E4038">
            <v>0</v>
          </cell>
          <cell r="F4038">
            <v>0</v>
          </cell>
          <cell r="G4038">
            <v>0</v>
          </cell>
          <cell r="H4038"/>
        </row>
        <row r="4039">
          <cell r="A4039">
            <v>0</v>
          </cell>
          <cell r="B4039">
            <v>0</v>
          </cell>
          <cell r="C4039">
            <v>0</v>
          </cell>
          <cell r="D4039">
            <v>0</v>
          </cell>
          <cell r="E4039">
            <v>0</v>
          </cell>
          <cell r="F4039">
            <v>0</v>
          </cell>
          <cell r="G4039">
            <v>0</v>
          </cell>
          <cell r="H4039"/>
        </row>
        <row r="4040">
          <cell r="A4040">
            <v>0</v>
          </cell>
          <cell r="B4040">
            <v>0</v>
          </cell>
          <cell r="C4040">
            <v>0</v>
          </cell>
          <cell r="D4040">
            <v>0</v>
          </cell>
          <cell r="E4040">
            <v>0</v>
          </cell>
          <cell r="F4040">
            <v>0</v>
          </cell>
          <cell r="G4040">
            <v>0</v>
          </cell>
          <cell r="H4040"/>
        </row>
        <row r="4041">
          <cell r="A4041">
            <v>0</v>
          </cell>
          <cell r="B4041">
            <v>0</v>
          </cell>
          <cell r="C4041">
            <v>0</v>
          </cell>
          <cell r="D4041">
            <v>0</v>
          </cell>
          <cell r="E4041">
            <v>0</v>
          </cell>
          <cell r="F4041">
            <v>0</v>
          </cell>
          <cell r="G4041">
            <v>0</v>
          </cell>
          <cell r="H4041"/>
        </row>
        <row r="4042">
          <cell r="A4042">
            <v>0</v>
          </cell>
          <cell r="B4042">
            <v>0</v>
          </cell>
          <cell r="C4042">
            <v>0</v>
          </cell>
          <cell r="D4042">
            <v>0</v>
          </cell>
          <cell r="E4042">
            <v>0</v>
          </cell>
          <cell r="F4042">
            <v>0</v>
          </cell>
          <cell r="G4042">
            <v>0</v>
          </cell>
          <cell r="H4042"/>
        </row>
        <row r="4043">
          <cell r="A4043">
            <v>0</v>
          </cell>
          <cell r="B4043">
            <v>0</v>
          </cell>
          <cell r="C4043">
            <v>0</v>
          </cell>
          <cell r="D4043">
            <v>0</v>
          </cell>
          <cell r="E4043">
            <v>0</v>
          </cell>
          <cell r="F4043">
            <v>0</v>
          </cell>
          <cell r="G4043">
            <v>0</v>
          </cell>
          <cell r="H4043"/>
        </row>
        <row r="4044">
          <cell r="A4044" t="str">
            <v>ITEM  - PÁGINA 1</v>
          </cell>
          <cell r="B4044">
            <v>0</v>
          </cell>
          <cell r="C4044">
            <v>0</v>
          </cell>
          <cell r="D4044">
            <v>0</v>
          </cell>
          <cell r="E4044">
            <v>0</v>
          </cell>
          <cell r="F4044">
            <v>0</v>
          </cell>
          <cell r="G4044">
            <v>0</v>
          </cell>
          <cell r="H4044">
            <v>0</v>
          </cell>
        </row>
        <row r="4045">
          <cell r="A4045">
            <v>0</v>
          </cell>
          <cell r="B4045">
            <v>0</v>
          </cell>
          <cell r="C4045">
            <v>0</v>
          </cell>
          <cell r="D4045">
            <v>0</v>
          </cell>
          <cell r="E4045">
            <v>0</v>
          </cell>
          <cell r="F4045">
            <v>0</v>
          </cell>
          <cell r="G4045">
            <v>0</v>
          </cell>
          <cell r="H4045"/>
        </row>
        <row r="4046">
          <cell r="A4046">
            <v>0</v>
          </cell>
          <cell r="B4046">
            <v>0</v>
          </cell>
          <cell r="C4046">
            <v>0</v>
          </cell>
          <cell r="D4046">
            <v>0</v>
          </cell>
          <cell r="E4046">
            <v>0</v>
          </cell>
          <cell r="F4046">
            <v>0</v>
          </cell>
          <cell r="G4046">
            <v>0</v>
          </cell>
          <cell r="H4046"/>
        </row>
        <row r="4047">
          <cell r="A4047">
            <v>0</v>
          </cell>
          <cell r="B4047">
            <v>0</v>
          </cell>
          <cell r="C4047">
            <v>0</v>
          </cell>
          <cell r="D4047">
            <v>0</v>
          </cell>
          <cell r="E4047">
            <v>0</v>
          </cell>
          <cell r="F4047">
            <v>0</v>
          </cell>
          <cell r="G4047">
            <v>0</v>
          </cell>
          <cell r="H4047"/>
        </row>
        <row r="4048">
          <cell r="A4048">
            <v>0</v>
          </cell>
          <cell r="B4048">
            <v>0</v>
          </cell>
          <cell r="C4048">
            <v>0</v>
          </cell>
          <cell r="D4048">
            <v>0</v>
          </cell>
          <cell r="E4048">
            <v>0</v>
          </cell>
          <cell r="F4048">
            <v>0</v>
          </cell>
          <cell r="G4048">
            <v>0</v>
          </cell>
          <cell r="H4048"/>
        </row>
        <row r="4049">
          <cell r="A4049">
            <v>0</v>
          </cell>
          <cell r="B4049">
            <v>0</v>
          </cell>
          <cell r="C4049">
            <v>0</v>
          </cell>
          <cell r="D4049">
            <v>0</v>
          </cell>
          <cell r="E4049">
            <v>0</v>
          </cell>
          <cell r="F4049">
            <v>0</v>
          </cell>
          <cell r="G4049">
            <v>0</v>
          </cell>
          <cell r="H4049"/>
        </row>
        <row r="4050">
          <cell r="A4050">
            <v>0</v>
          </cell>
          <cell r="B4050">
            <v>0</v>
          </cell>
          <cell r="C4050">
            <v>0</v>
          </cell>
          <cell r="D4050">
            <v>0</v>
          </cell>
          <cell r="E4050">
            <v>0</v>
          </cell>
          <cell r="F4050">
            <v>0</v>
          </cell>
          <cell r="G4050">
            <v>0</v>
          </cell>
          <cell r="H4050"/>
        </row>
        <row r="4051">
          <cell r="A4051">
            <v>0</v>
          </cell>
          <cell r="B4051">
            <v>0</v>
          </cell>
          <cell r="C4051">
            <v>0</v>
          </cell>
          <cell r="D4051">
            <v>0</v>
          </cell>
          <cell r="E4051">
            <v>0</v>
          </cell>
          <cell r="F4051">
            <v>0</v>
          </cell>
          <cell r="G4051">
            <v>0</v>
          </cell>
          <cell r="H4051"/>
        </row>
        <row r="4052">
          <cell r="A4052">
            <v>0</v>
          </cell>
          <cell r="B4052">
            <v>0</v>
          </cell>
          <cell r="C4052">
            <v>0</v>
          </cell>
          <cell r="D4052">
            <v>0</v>
          </cell>
          <cell r="E4052">
            <v>0</v>
          </cell>
          <cell r="F4052">
            <v>0</v>
          </cell>
          <cell r="G4052">
            <v>0</v>
          </cell>
          <cell r="H4052"/>
        </row>
        <row r="4053">
          <cell r="A4053">
            <v>0</v>
          </cell>
          <cell r="B4053">
            <v>0</v>
          </cell>
          <cell r="C4053">
            <v>0</v>
          </cell>
          <cell r="D4053">
            <v>0</v>
          </cell>
          <cell r="E4053">
            <v>0</v>
          </cell>
          <cell r="F4053">
            <v>0</v>
          </cell>
          <cell r="G4053">
            <v>0</v>
          </cell>
          <cell r="H4053"/>
        </row>
        <row r="4054">
          <cell r="A4054">
            <v>0</v>
          </cell>
          <cell r="B4054">
            <v>0</v>
          </cell>
          <cell r="C4054">
            <v>0</v>
          </cell>
          <cell r="D4054">
            <v>0</v>
          </cell>
          <cell r="E4054">
            <v>0</v>
          </cell>
          <cell r="F4054">
            <v>0</v>
          </cell>
          <cell r="G4054">
            <v>0</v>
          </cell>
          <cell r="H4054"/>
        </row>
        <row r="4055">
          <cell r="A4055">
            <v>0</v>
          </cell>
          <cell r="B4055">
            <v>0</v>
          </cell>
          <cell r="C4055">
            <v>0</v>
          </cell>
          <cell r="D4055">
            <v>0</v>
          </cell>
          <cell r="E4055">
            <v>0</v>
          </cell>
          <cell r="F4055">
            <v>0</v>
          </cell>
          <cell r="G4055">
            <v>0</v>
          </cell>
          <cell r="H4055"/>
        </row>
        <row r="4056">
          <cell r="A4056">
            <v>0</v>
          </cell>
          <cell r="B4056">
            <v>0</v>
          </cell>
          <cell r="C4056">
            <v>0</v>
          </cell>
          <cell r="D4056">
            <v>0</v>
          </cell>
          <cell r="E4056">
            <v>0</v>
          </cell>
          <cell r="F4056">
            <v>0</v>
          </cell>
          <cell r="G4056">
            <v>0</v>
          </cell>
          <cell r="H4056"/>
        </row>
        <row r="4057">
          <cell r="A4057">
            <v>0</v>
          </cell>
          <cell r="B4057">
            <v>0</v>
          </cell>
          <cell r="C4057">
            <v>0</v>
          </cell>
          <cell r="D4057">
            <v>0</v>
          </cell>
          <cell r="E4057">
            <v>0</v>
          </cell>
          <cell r="F4057">
            <v>0</v>
          </cell>
          <cell r="G4057">
            <v>0</v>
          </cell>
          <cell r="H4057"/>
        </row>
        <row r="4058">
          <cell r="A4058">
            <v>0</v>
          </cell>
          <cell r="B4058">
            <v>0</v>
          </cell>
          <cell r="C4058">
            <v>0</v>
          </cell>
          <cell r="D4058">
            <v>0</v>
          </cell>
          <cell r="E4058">
            <v>0</v>
          </cell>
          <cell r="F4058">
            <v>0</v>
          </cell>
          <cell r="G4058">
            <v>0</v>
          </cell>
          <cell r="H4058"/>
        </row>
        <row r="4059">
          <cell r="A4059">
            <v>0</v>
          </cell>
          <cell r="B4059">
            <v>0</v>
          </cell>
          <cell r="C4059">
            <v>0</v>
          </cell>
          <cell r="D4059">
            <v>0</v>
          </cell>
          <cell r="E4059">
            <v>0</v>
          </cell>
          <cell r="F4059">
            <v>0</v>
          </cell>
          <cell r="G4059">
            <v>0</v>
          </cell>
          <cell r="H4059"/>
        </row>
        <row r="4060">
          <cell r="A4060">
            <v>0</v>
          </cell>
          <cell r="B4060">
            <v>0</v>
          </cell>
          <cell r="C4060">
            <v>0</v>
          </cell>
          <cell r="D4060">
            <v>0</v>
          </cell>
          <cell r="E4060">
            <v>0</v>
          </cell>
          <cell r="F4060">
            <v>0</v>
          </cell>
          <cell r="G4060">
            <v>0</v>
          </cell>
          <cell r="H4060"/>
        </row>
        <row r="4061">
          <cell r="A4061">
            <v>0</v>
          </cell>
          <cell r="B4061">
            <v>0</v>
          </cell>
          <cell r="C4061">
            <v>0</v>
          </cell>
          <cell r="D4061">
            <v>0</v>
          </cell>
          <cell r="E4061">
            <v>0</v>
          </cell>
          <cell r="F4061">
            <v>0</v>
          </cell>
          <cell r="G4061">
            <v>0</v>
          </cell>
          <cell r="H4061"/>
        </row>
        <row r="4062">
          <cell r="A4062" t="str">
            <v xml:space="preserve">TOTAL CANTIDAD ITEM </v>
          </cell>
          <cell r="B4062">
            <v>0</v>
          </cell>
          <cell r="C4062">
            <v>0</v>
          </cell>
          <cell r="D4062">
            <v>0</v>
          </cell>
          <cell r="E4062">
            <v>0</v>
          </cell>
          <cell r="F4062">
            <v>0</v>
          </cell>
          <cell r="G4062">
            <v>0</v>
          </cell>
          <cell r="H4062"/>
        </row>
        <row r="4063">
          <cell r="A4063" t="str">
            <v>INSERTE PLANO, GRÁFICO O ESQUEMA AQUÍ</v>
          </cell>
          <cell r="B4063">
            <v>0</v>
          </cell>
          <cell r="C4063">
            <v>0</v>
          </cell>
          <cell r="D4063">
            <v>0</v>
          </cell>
          <cell r="E4063">
            <v>0</v>
          </cell>
          <cell r="F4063">
            <v>0</v>
          </cell>
          <cell r="G4063">
            <v>0</v>
          </cell>
          <cell r="H4063">
            <v>0</v>
          </cell>
        </row>
        <row r="4064">
          <cell r="A4064">
            <v>0</v>
          </cell>
          <cell r="B4064">
            <v>0</v>
          </cell>
          <cell r="C4064">
            <v>0</v>
          </cell>
          <cell r="D4064">
            <v>0</v>
          </cell>
          <cell r="E4064">
            <v>0</v>
          </cell>
          <cell r="F4064">
            <v>0</v>
          </cell>
          <cell r="G4064">
            <v>0</v>
          </cell>
          <cell r="H4064">
            <v>0</v>
          </cell>
        </row>
        <row r="4065">
          <cell r="A4065">
            <v>0</v>
          </cell>
          <cell r="B4065">
            <v>0</v>
          </cell>
          <cell r="C4065">
            <v>0</v>
          </cell>
          <cell r="D4065">
            <v>0</v>
          </cell>
          <cell r="E4065">
            <v>0</v>
          </cell>
          <cell r="F4065">
            <v>0</v>
          </cell>
          <cell r="G4065">
            <v>0</v>
          </cell>
          <cell r="H4065">
            <v>0</v>
          </cell>
        </row>
        <row r="4066">
          <cell r="A4066">
            <v>0</v>
          </cell>
          <cell r="B4066">
            <v>0</v>
          </cell>
          <cell r="C4066">
            <v>0</v>
          </cell>
          <cell r="D4066">
            <v>0</v>
          </cell>
          <cell r="E4066">
            <v>0</v>
          </cell>
          <cell r="F4066">
            <v>0</v>
          </cell>
          <cell r="G4066">
            <v>0</v>
          </cell>
          <cell r="H4066">
            <v>0</v>
          </cell>
        </row>
        <row r="4067">
          <cell r="A4067">
            <v>0</v>
          </cell>
          <cell r="B4067">
            <v>0</v>
          </cell>
          <cell r="C4067">
            <v>0</v>
          </cell>
          <cell r="D4067">
            <v>0</v>
          </cell>
          <cell r="E4067">
            <v>0</v>
          </cell>
          <cell r="F4067">
            <v>0</v>
          </cell>
          <cell r="G4067">
            <v>0</v>
          </cell>
          <cell r="H4067">
            <v>0</v>
          </cell>
        </row>
        <row r="4068">
          <cell r="A4068">
            <v>0</v>
          </cell>
          <cell r="B4068">
            <v>0</v>
          </cell>
          <cell r="C4068">
            <v>0</v>
          </cell>
          <cell r="D4068">
            <v>0</v>
          </cell>
          <cell r="E4068">
            <v>0</v>
          </cell>
          <cell r="F4068">
            <v>0</v>
          </cell>
          <cell r="G4068">
            <v>0</v>
          </cell>
          <cell r="H4068">
            <v>0</v>
          </cell>
        </row>
        <row r="4069">
          <cell r="A4069">
            <v>0</v>
          </cell>
          <cell r="B4069">
            <v>0</v>
          </cell>
          <cell r="C4069">
            <v>0</v>
          </cell>
          <cell r="D4069">
            <v>0</v>
          </cell>
          <cell r="E4069">
            <v>0</v>
          </cell>
          <cell r="F4069">
            <v>0</v>
          </cell>
          <cell r="G4069">
            <v>0</v>
          </cell>
          <cell r="H4069">
            <v>0</v>
          </cell>
        </row>
        <row r="4070">
          <cell r="A4070">
            <v>0</v>
          </cell>
          <cell r="B4070">
            <v>0</v>
          </cell>
          <cell r="C4070">
            <v>0</v>
          </cell>
          <cell r="D4070">
            <v>0</v>
          </cell>
          <cell r="E4070">
            <v>0</v>
          </cell>
          <cell r="F4070">
            <v>0</v>
          </cell>
          <cell r="G4070">
            <v>0</v>
          </cell>
          <cell r="H4070">
            <v>0</v>
          </cell>
        </row>
        <row r="4071">
          <cell r="A4071">
            <v>0</v>
          </cell>
          <cell r="B4071">
            <v>0</v>
          </cell>
          <cell r="C4071">
            <v>0</v>
          </cell>
          <cell r="D4071">
            <v>0</v>
          </cell>
          <cell r="E4071">
            <v>0</v>
          </cell>
          <cell r="F4071">
            <v>0</v>
          </cell>
          <cell r="G4071">
            <v>0</v>
          </cell>
          <cell r="H4071">
            <v>0</v>
          </cell>
        </row>
        <row r="4072">
          <cell r="A4072">
            <v>0</v>
          </cell>
          <cell r="B4072">
            <v>0</v>
          </cell>
          <cell r="C4072">
            <v>0</v>
          </cell>
          <cell r="D4072">
            <v>0</v>
          </cell>
          <cell r="E4072">
            <v>0</v>
          </cell>
          <cell r="F4072">
            <v>0</v>
          </cell>
          <cell r="G4072">
            <v>0</v>
          </cell>
          <cell r="H4072">
            <v>0</v>
          </cell>
        </row>
        <row r="4073">
          <cell r="A4073">
            <v>0</v>
          </cell>
          <cell r="B4073">
            <v>0</v>
          </cell>
          <cell r="C4073">
            <v>0</v>
          </cell>
          <cell r="D4073">
            <v>0</v>
          </cell>
          <cell r="E4073">
            <v>0</v>
          </cell>
          <cell r="F4073">
            <v>0</v>
          </cell>
          <cell r="G4073">
            <v>0</v>
          </cell>
          <cell r="H4073">
            <v>0</v>
          </cell>
        </row>
        <row r="4074">
          <cell r="A4074">
            <v>0</v>
          </cell>
          <cell r="B4074">
            <v>0</v>
          </cell>
          <cell r="C4074">
            <v>0</v>
          </cell>
          <cell r="D4074">
            <v>0</v>
          </cell>
          <cell r="E4074">
            <v>0</v>
          </cell>
          <cell r="F4074">
            <v>0</v>
          </cell>
          <cell r="G4074">
            <v>0</v>
          </cell>
          <cell r="H4074">
            <v>0</v>
          </cell>
        </row>
        <row r="4075">
          <cell r="A4075">
            <v>0</v>
          </cell>
          <cell r="B4075">
            <v>0</v>
          </cell>
          <cell r="C4075">
            <v>0</v>
          </cell>
          <cell r="D4075">
            <v>0</v>
          </cell>
          <cell r="E4075">
            <v>0</v>
          </cell>
          <cell r="F4075">
            <v>0</v>
          </cell>
          <cell r="G4075">
            <v>0</v>
          </cell>
          <cell r="H4075">
            <v>0</v>
          </cell>
        </row>
        <row r="4076">
          <cell r="A4076">
            <v>0</v>
          </cell>
          <cell r="B4076">
            <v>0</v>
          </cell>
          <cell r="C4076">
            <v>0</v>
          </cell>
          <cell r="D4076">
            <v>0</v>
          </cell>
          <cell r="E4076">
            <v>0</v>
          </cell>
          <cell r="F4076">
            <v>0</v>
          </cell>
          <cell r="G4076">
            <v>0</v>
          </cell>
          <cell r="H4076">
            <v>0</v>
          </cell>
        </row>
        <row r="4077">
          <cell r="A4077">
            <v>0</v>
          </cell>
          <cell r="B4077">
            <v>0</v>
          </cell>
          <cell r="C4077">
            <v>0</v>
          </cell>
          <cell r="D4077">
            <v>0</v>
          </cell>
          <cell r="E4077">
            <v>0</v>
          </cell>
          <cell r="F4077">
            <v>0</v>
          </cell>
          <cell r="G4077">
            <v>0</v>
          </cell>
          <cell r="H4077">
            <v>0</v>
          </cell>
        </row>
        <row r="4078">
          <cell r="A4078">
            <v>0</v>
          </cell>
          <cell r="B4078">
            <v>0</v>
          </cell>
          <cell r="C4078">
            <v>0</v>
          </cell>
          <cell r="D4078">
            <v>0</v>
          </cell>
          <cell r="E4078">
            <v>0</v>
          </cell>
          <cell r="F4078">
            <v>0</v>
          </cell>
          <cell r="G4078">
            <v>0</v>
          </cell>
          <cell r="H4078">
            <v>0</v>
          </cell>
        </row>
        <row r="4079">
          <cell r="A4079">
            <v>0</v>
          </cell>
          <cell r="B4079">
            <v>0</v>
          </cell>
          <cell r="C4079">
            <v>0</v>
          </cell>
          <cell r="D4079">
            <v>0</v>
          </cell>
          <cell r="E4079">
            <v>0</v>
          </cell>
          <cell r="F4079">
            <v>0</v>
          </cell>
          <cell r="G4079">
            <v>0</v>
          </cell>
          <cell r="H4079">
            <v>0</v>
          </cell>
        </row>
        <row r="4080">
          <cell r="A4080">
            <v>0</v>
          </cell>
          <cell r="B4080">
            <v>0</v>
          </cell>
          <cell r="C4080">
            <v>0</v>
          </cell>
          <cell r="D4080">
            <v>0</v>
          </cell>
          <cell r="E4080">
            <v>0</v>
          </cell>
          <cell r="F4080">
            <v>0</v>
          </cell>
          <cell r="G4080">
            <v>0</v>
          </cell>
          <cell r="H4080">
            <v>0</v>
          </cell>
        </row>
        <row r="4081">
          <cell r="A4081">
            <v>0</v>
          </cell>
          <cell r="B4081">
            <v>0</v>
          </cell>
          <cell r="C4081">
            <v>0</v>
          </cell>
          <cell r="D4081">
            <v>0</v>
          </cell>
          <cell r="E4081">
            <v>0</v>
          </cell>
          <cell r="F4081">
            <v>0</v>
          </cell>
          <cell r="G4081">
            <v>0</v>
          </cell>
          <cell r="H4081">
            <v>0</v>
          </cell>
        </row>
        <row r="4082">
          <cell r="A4082">
            <v>0</v>
          </cell>
          <cell r="B4082">
            <v>0</v>
          </cell>
          <cell r="C4082">
            <v>0</v>
          </cell>
          <cell r="D4082">
            <v>0</v>
          </cell>
          <cell r="E4082">
            <v>0</v>
          </cell>
          <cell r="F4082">
            <v>0</v>
          </cell>
          <cell r="G4082">
            <v>0</v>
          </cell>
          <cell r="H4082">
            <v>0</v>
          </cell>
        </row>
        <row r="4083">
          <cell r="A4083">
            <v>0</v>
          </cell>
          <cell r="C4083">
            <v>0</v>
          </cell>
          <cell r="D4083">
            <v>0</v>
          </cell>
          <cell r="E4083">
            <v>0</v>
          </cell>
          <cell r="F4083">
            <v>0</v>
          </cell>
          <cell r="G4083">
            <v>0</v>
          </cell>
        </row>
        <row r="4084">
          <cell r="A4084">
            <v>0</v>
          </cell>
          <cell r="C4084">
            <v>0</v>
          </cell>
          <cell r="D4084">
            <v>0</v>
          </cell>
          <cell r="E4084">
            <v>0</v>
          </cell>
          <cell r="F4084">
            <v>0</v>
          </cell>
          <cell r="G4084">
            <v>0</v>
          </cell>
        </row>
        <row r="4085">
          <cell r="A4085">
            <v>0</v>
          </cell>
          <cell r="B4085">
            <v>0</v>
          </cell>
          <cell r="C4085">
            <v>0</v>
          </cell>
          <cell r="D4085">
            <v>0</v>
          </cell>
          <cell r="E4085">
            <v>0</v>
          </cell>
          <cell r="F4085">
            <v>0</v>
          </cell>
          <cell r="G4085">
            <v>0</v>
          </cell>
        </row>
        <row r="4086">
          <cell r="A4086">
            <v>0</v>
          </cell>
          <cell r="B4086" t="str">
            <v>OVIDIO HURTADO MOSQUERA</v>
          </cell>
          <cell r="C4086">
            <v>0</v>
          </cell>
          <cell r="D4086">
            <v>0</v>
          </cell>
          <cell r="E4086">
            <v>0</v>
          </cell>
          <cell r="F4086">
            <v>0</v>
          </cell>
          <cell r="G4086">
            <v>0</v>
          </cell>
        </row>
        <row r="4087">
          <cell r="A4087">
            <v>0</v>
          </cell>
          <cell r="B4087" t="str">
            <v>Consultor</v>
          </cell>
          <cell r="C4087">
            <v>0</v>
          </cell>
          <cell r="D4087">
            <v>0</v>
          </cell>
          <cell r="E4087">
            <v>0</v>
          </cell>
          <cell r="F4087">
            <v>0</v>
          </cell>
          <cell r="G4087">
            <v>0</v>
          </cell>
        </row>
        <row r="4088">
          <cell r="A4088">
            <v>0</v>
          </cell>
          <cell r="B4088" t="str">
            <v>Consultor</v>
          </cell>
          <cell r="C4088">
            <v>0</v>
          </cell>
          <cell r="D4088">
            <v>0</v>
          </cell>
          <cell r="E4088">
            <v>0</v>
          </cell>
          <cell r="F4088">
            <v>0</v>
          </cell>
          <cell r="G4088">
            <v>0</v>
          </cell>
        </row>
        <row r="4089">
          <cell r="A4089">
            <v>0</v>
          </cell>
          <cell r="B4089" t="str">
            <v>M.P. 05202-260189 ANT</v>
          </cell>
          <cell r="C4089" t="str">
            <v>ITEM  - PÁGINA 2</v>
          </cell>
          <cell r="D4089">
            <v>0</v>
          </cell>
          <cell r="E4089">
            <v>0</v>
          </cell>
          <cell r="F4089">
            <v>0</v>
          </cell>
          <cell r="G4089">
            <v>0</v>
          </cell>
          <cell r="H4089">
            <v>0</v>
          </cell>
        </row>
        <row r="4090">
          <cell r="A4090" t="str">
            <v>DEPARTAMENTO DE ANTIOQUIA</v>
          </cell>
          <cell r="B4090">
            <v>0</v>
          </cell>
          <cell r="C4090">
            <v>0</v>
          </cell>
          <cell r="D4090">
            <v>0</v>
          </cell>
          <cell r="E4090">
            <v>0</v>
          </cell>
          <cell r="F4090">
            <v>0</v>
          </cell>
          <cell r="G4090">
            <v>0</v>
          </cell>
          <cell r="H4090">
            <v>0</v>
          </cell>
        </row>
        <row r="4091">
          <cell r="A4091" t="str">
            <v>MUNICIPIO DE SAN VICENTE FERRER</v>
          </cell>
          <cell r="B4091">
            <v>0</v>
          </cell>
          <cell r="C4091">
            <v>0</v>
          </cell>
          <cell r="D4091">
            <v>0</v>
          </cell>
          <cell r="E4091">
            <v>0</v>
          </cell>
          <cell r="F4091">
            <v>0</v>
          </cell>
          <cell r="G4091">
            <v>0</v>
          </cell>
          <cell r="H4091">
            <v>0</v>
          </cell>
        </row>
        <row r="4092">
          <cell r="A4092" t="str">
            <v>PROYECTO:  INTERVENCION DE CALLEJONES EN LA ZONA URBANA DEL MUNICIPIO SAN VICENTE FERRER_CALLEJÓN 01-COCIACA</v>
          </cell>
          <cell r="B4092">
            <v>0</v>
          </cell>
          <cell r="C4092">
            <v>0</v>
          </cell>
          <cell r="D4092">
            <v>0</v>
          </cell>
          <cell r="E4092">
            <v>0</v>
          </cell>
          <cell r="F4092">
            <v>0</v>
          </cell>
          <cell r="G4092">
            <v>0</v>
          </cell>
          <cell r="H4092">
            <v>0</v>
          </cell>
        </row>
        <row r="4093">
          <cell r="A4093">
            <v>0</v>
          </cell>
          <cell r="C4093">
            <v>0</v>
          </cell>
          <cell r="D4093">
            <v>0</v>
          </cell>
          <cell r="E4093">
            <v>0</v>
          </cell>
          <cell r="F4093">
            <v>0</v>
          </cell>
          <cell r="G4093">
            <v>0</v>
          </cell>
          <cell r="H4093">
            <v>0</v>
          </cell>
        </row>
        <row r="4094">
          <cell r="A4094" t="str">
            <v>MEMORIAS DE OBRA</v>
          </cell>
          <cell r="B4094">
            <v>0</v>
          </cell>
          <cell r="C4094">
            <v>0</v>
          </cell>
          <cell r="D4094">
            <v>0</v>
          </cell>
          <cell r="E4094">
            <v>0</v>
          </cell>
          <cell r="F4094">
            <v>0</v>
          </cell>
          <cell r="G4094">
            <v>0</v>
          </cell>
          <cell r="H4094">
            <v>0</v>
          </cell>
        </row>
        <row r="4096">
          <cell r="A4096" t="str">
            <v>ITEM</v>
          </cell>
          <cell r="B4096" t="str">
            <v>DESCRIPCIÓN</v>
          </cell>
          <cell r="C4096">
            <v>0</v>
          </cell>
          <cell r="D4096">
            <v>0</v>
          </cell>
          <cell r="E4096">
            <v>0</v>
          </cell>
          <cell r="F4096">
            <v>0</v>
          </cell>
          <cell r="G4096" t="str">
            <v>UNIDAD</v>
          </cell>
          <cell r="H4096" t="str">
            <v>CANTIDAD</v>
          </cell>
        </row>
        <row r="4097">
          <cell r="A4097">
            <v>0</v>
          </cell>
          <cell r="B4097"/>
          <cell r="C4097">
            <v>0</v>
          </cell>
          <cell r="D4097">
            <v>0</v>
          </cell>
          <cell r="E4097">
            <v>0</v>
          </cell>
          <cell r="F4097">
            <v>0</v>
          </cell>
          <cell r="G4097"/>
          <cell r="H4097"/>
        </row>
        <row r="4098">
          <cell r="A4098">
            <v>0</v>
          </cell>
          <cell r="B4098">
            <v>0</v>
          </cell>
          <cell r="C4098">
            <v>0</v>
          </cell>
          <cell r="D4098">
            <v>0</v>
          </cell>
          <cell r="E4098">
            <v>0</v>
          </cell>
          <cell r="F4098">
            <v>0</v>
          </cell>
          <cell r="G4098">
            <v>0</v>
          </cell>
        </row>
        <row r="4099">
          <cell r="A4099" t="str">
            <v>DETALLE</v>
          </cell>
          <cell r="B4099">
            <v>0</v>
          </cell>
          <cell r="C4099" t="str">
            <v>FACTOR</v>
          </cell>
          <cell r="D4099" t="str">
            <v>CANTIDAD</v>
          </cell>
          <cell r="E4099" t="str">
            <v>A (ML)</v>
          </cell>
          <cell r="F4099" t="str">
            <v>B (M2)</v>
          </cell>
          <cell r="G4099" t="str">
            <v>C (M3)</v>
          </cell>
          <cell r="H4099" t="str">
            <v>TOTAL</v>
          </cell>
        </row>
        <row r="4100">
          <cell r="A4100">
            <v>0</v>
          </cell>
          <cell r="B4100">
            <v>0</v>
          </cell>
          <cell r="C4100">
            <v>0</v>
          </cell>
          <cell r="D4100">
            <v>0</v>
          </cell>
          <cell r="E4100">
            <v>0</v>
          </cell>
          <cell r="F4100">
            <v>0</v>
          </cell>
          <cell r="G4100">
            <v>0</v>
          </cell>
          <cell r="H4100"/>
        </row>
        <row r="4101">
          <cell r="A4101">
            <v>0</v>
          </cell>
          <cell r="B4101">
            <v>0</v>
          </cell>
          <cell r="C4101">
            <v>0</v>
          </cell>
          <cell r="D4101">
            <v>0</v>
          </cell>
          <cell r="E4101">
            <v>0</v>
          </cell>
          <cell r="F4101">
            <v>0</v>
          </cell>
          <cell r="G4101">
            <v>0</v>
          </cell>
          <cell r="H4101"/>
        </row>
        <row r="4102">
          <cell r="A4102">
            <v>0</v>
          </cell>
          <cell r="B4102">
            <v>0</v>
          </cell>
          <cell r="C4102">
            <v>0</v>
          </cell>
          <cell r="D4102">
            <v>0</v>
          </cell>
          <cell r="E4102">
            <v>0</v>
          </cell>
          <cell r="F4102">
            <v>0</v>
          </cell>
          <cell r="G4102">
            <v>0</v>
          </cell>
          <cell r="H4102"/>
        </row>
        <row r="4103">
          <cell r="A4103">
            <v>0</v>
          </cell>
          <cell r="B4103">
            <v>0</v>
          </cell>
          <cell r="C4103">
            <v>0</v>
          </cell>
          <cell r="D4103">
            <v>0</v>
          </cell>
          <cell r="E4103">
            <v>0</v>
          </cell>
          <cell r="F4103">
            <v>0</v>
          </cell>
          <cell r="G4103">
            <v>0</v>
          </cell>
          <cell r="H4103"/>
        </row>
        <row r="4104">
          <cell r="A4104">
            <v>0</v>
          </cell>
          <cell r="B4104">
            <v>0</v>
          </cell>
          <cell r="C4104">
            <v>0</v>
          </cell>
          <cell r="D4104">
            <v>0</v>
          </cell>
          <cell r="E4104">
            <v>0</v>
          </cell>
          <cell r="F4104">
            <v>0</v>
          </cell>
          <cell r="G4104">
            <v>0</v>
          </cell>
          <cell r="H4104"/>
        </row>
        <row r="4105">
          <cell r="A4105">
            <v>0</v>
          </cell>
          <cell r="B4105">
            <v>0</v>
          </cell>
          <cell r="C4105">
            <v>0</v>
          </cell>
          <cell r="D4105">
            <v>0</v>
          </cell>
          <cell r="E4105">
            <v>0</v>
          </cell>
          <cell r="F4105">
            <v>0</v>
          </cell>
          <cell r="G4105">
            <v>0</v>
          </cell>
          <cell r="H4105"/>
        </row>
        <row r="4106">
          <cell r="A4106">
            <v>0</v>
          </cell>
          <cell r="B4106">
            <v>0</v>
          </cell>
          <cell r="C4106">
            <v>0</v>
          </cell>
          <cell r="D4106">
            <v>0</v>
          </cell>
          <cell r="E4106">
            <v>0</v>
          </cell>
          <cell r="F4106">
            <v>0</v>
          </cell>
          <cell r="G4106">
            <v>0</v>
          </cell>
          <cell r="H4106"/>
        </row>
        <row r="4107">
          <cell r="A4107">
            <v>0</v>
          </cell>
          <cell r="B4107">
            <v>0</v>
          </cell>
          <cell r="C4107">
            <v>0</v>
          </cell>
          <cell r="D4107">
            <v>0</v>
          </cell>
          <cell r="E4107">
            <v>0</v>
          </cell>
          <cell r="F4107">
            <v>0</v>
          </cell>
          <cell r="G4107">
            <v>0</v>
          </cell>
          <cell r="H4107"/>
        </row>
        <row r="4108">
          <cell r="A4108">
            <v>0</v>
          </cell>
          <cell r="B4108">
            <v>0</v>
          </cell>
          <cell r="C4108">
            <v>0</v>
          </cell>
          <cell r="D4108">
            <v>0</v>
          </cell>
          <cell r="E4108">
            <v>0</v>
          </cell>
          <cell r="F4108">
            <v>0</v>
          </cell>
          <cell r="G4108">
            <v>0</v>
          </cell>
          <cell r="H4108"/>
        </row>
        <row r="4109">
          <cell r="A4109">
            <v>0</v>
          </cell>
          <cell r="B4109">
            <v>0</v>
          </cell>
          <cell r="C4109">
            <v>0</v>
          </cell>
          <cell r="D4109">
            <v>0</v>
          </cell>
          <cell r="E4109">
            <v>0</v>
          </cell>
          <cell r="F4109">
            <v>0</v>
          </cell>
          <cell r="G4109">
            <v>0</v>
          </cell>
          <cell r="H4109"/>
        </row>
        <row r="4110">
          <cell r="A4110">
            <v>0</v>
          </cell>
          <cell r="B4110">
            <v>0</v>
          </cell>
          <cell r="C4110">
            <v>0</v>
          </cell>
          <cell r="D4110">
            <v>0</v>
          </cell>
          <cell r="E4110">
            <v>0</v>
          </cell>
          <cell r="F4110">
            <v>0</v>
          </cell>
          <cell r="G4110">
            <v>0</v>
          </cell>
          <cell r="H4110"/>
        </row>
        <row r="4111">
          <cell r="A4111">
            <v>0</v>
          </cell>
          <cell r="B4111">
            <v>0</v>
          </cell>
          <cell r="C4111">
            <v>0</v>
          </cell>
          <cell r="D4111">
            <v>0</v>
          </cell>
          <cell r="E4111">
            <v>0</v>
          </cell>
          <cell r="F4111">
            <v>0</v>
          </cell>
          <cell r="G4111">
            <v>0</v>
          </cell>
          <cell r="H4111"/>
        </row>
        <row r="4112">
          <cell r="A4112">
            <v>0</v>
          </cell>
          <cell r="B4112">
            <v>0</v>
          </cell>
          <cell r="C4112">
            <v>0</v>
          </cell>
          <cell r="D4112">
            <v>0</v>
          </cell>
          <cell r="E4112">
            <v>0</v>
          </cell>
          <cell r="F4112">
            <v>0</v>
          </cell>
          <cell r="G4112">
            <v>0</v>
          </cell>
          <cell r="H4112"/>
        </row>
        <row r="4113">
          <cell r="A4113">
            <v>0</v>
          </cell>
          <cell r="B4113">
            <v>0</v>
          </cell>
          <cell r="C4113">
            <v>0</v>
          </cell>
          <cell r="D4113">
            <v>0</v>
          </cell>
          <cell r="E4113">
            <v>0</v>
          </cell>
          <cell r="F4113">
            <v>0</v>
          </cell>
          <cell r="G4113">
            <v>0</v>
          </cell>
          <cell r="H4113"/>
        </row>
        <row r="4114">
          <cell r="A4114">
            <v>0</v>
          </cell>
          <cell r="B4114">
            <v>0</v>
          </cell>
          <cell r="C4114">
            <v>0</v>
          </cell>
          <cell r="D4114">
            <v>0</v>
          </cell>
          <cell r="E4114">
            <v>0</v>
          </cell>
          <cell r="F4114">
            <v>0</v>
          </cell>
          <cell r="G4114">
            <v>0</v>
          </cell>
          <cell r="H4114"/>
        </row>
        <row r="4115">
          <cell r="A4115">
            <v>0</v>
          </cell>
          <cell r="B4115">
            <v>0</v>
          </cell>
          <cell r="C4115">
            <v>0</v>
          </cell>
          <cell r="D4115">
            <v>0</v>
          </cell>
          <cell r="E4115">
            <v>0</v>
          </cell>
          <cell r="F4115">
            <v>0</v>
          </cell>
          <cell r="G4115">
            <v>0</v>
          </cell>
          <cell r="H4115"/>
        </row>
        <row r="4116">
          <cell r="A4116">
            <v>0</v>
          </cell>
          <cell r="B4116">
            <v>0</v>
          </cell>
          <cell r="C4116">
            <v>0</v>
          </cell>
          <cell r="D4116">
            <v>0</v>
          </cell>
          <cell r="E4116">
            <v>0</v>
          </cell>
          <cell r="F4116">
            <v>0</v>
          </cell>
          <cell r="G4116">
            <v>0</v>
          </cell>
          <cell r="H4116"/>
        </row>
        <row r="4117">
          <cell r="A4117">
            <v>0</v>
          </cell>
          <cell r="B4117">
            <v>0</v>
          </cell>
          <cell r="C4117">
            <v>0</v>
          </cell>
          <cell r="D4117">
            <v>0</v>
          </cell>
          <cell r="E4117">
            <v>0</v>
          </cell>
          <cell r="F4117">
            <v>0</v>
          </cell>
          <cell r="G4117">
            <v>0</v>
          </cell>
          <cell r="H4117"/>
        </row>
        <row r="4118">
          <cell r="A4118">
            <v>0</v>
          </cell>
          <cell r="B4118">
            <v>0</v>
          </cell>
          <cell r="C4118">
            <v>0</v>
          </cell>
          <cell r="D4118">
            <v>0</v>
          </cell>
          <cell r="E4118">
            <v>0</v>
          </cell>
          <cell r="F4118">
            <v>0</v>
          </cell>
          <cell r="G4118">
            <v>0</v>
          </cell>
          <cell r="H4118"/>
        </row>
        <row r="4119">
          <cell r="A4119">
            <v>0</v>
          </cell>
          <cell r="B4119">
            <v>0</v>
          </cell>
          <cell r="C4119">
            <v>0</v>
          </cell>
          <cell r="D4119">
            <v>0</v>
          </cell>
          <cell r="E4119">
            <v>0</v>
          </cell>
          <cell r="F4119">
            <v>0</v>
          </cell>
          <cell r="G4119">
            <v>0</v>
          </cell>
          <cell r="H4119"/>
        </row>
        <row r="4120">
          <cell r="A4120">
            <v>0</v>
          </cell>
          <cell r="B4120">
            <v>0</v>
          </cell>
          <cell r="C4120">
            <v>0</v>
          </cell>
          <cell r="D4120">
            <v>0</v>
          </cell>
          <cell r="E4120">
            <v>0</v>
          </cell>
          <cell r="F4120">
            <v>0</v>
          </cell>
          <cell r="G4120">
            <v>0</v>
          </cell>
          <cell r="H4120"/>
        </row>
        <row r="4121">
          <cell r="A4121">
            <v>0</v>
          </cell>
          <cell r="B4121">
            <v>0</v>
          </cell>
          <cell r="C4121">
            <v>0</v>
          </cell>
          <cell r="D4121">
            <v>0</v>
          </cell>
          <cell r="E4121">
            <v>0</v>
          </cell>
          <cell r="F4121">
            <v>0</v>
          </cell>
          <cell r="G4121">
            <v>0</v>
          </cell>
          <cell r="H4121"/>
        </row>
        <row r="4122">
          <cell r="A4122">
            <v>0</v>
          </cell>
          <cell r="B4122">
            <v>0</v>
          </cell>
          <cell r="C4122">
            <v>0</v>
          </cell>
          <cell r="D4122">
            <v>0</v>
          </cell>
          <cell r="E4122">
            <v>0</v>
          </cell>
          <cell r="F4122">
            <v>0</v>
          </cell>
          <cell r="G4122">
            <v>0</v>
          </cell>
          <cell r="H4122"/>
        </row>
        <row r="4123">
          <cell r="A4123">
            <v>0</v>
          </cell>
          <cell r="B4123">
            <v>0</v>
          </cell>
          <cell r="C4123">
            <v>0</v>
          </cell>
          <cell r="D4123">
            <v>0</v>
          </cell>
          <cell r="E4123">
            <v>0</v>
          </cell>
          <cell r="F4123">
            <v>0</v>
          </cell>
          <cell r="G4123">
            <v>0</v>
          </cell>
          <cell r="H4123"/>
        </row>
        <row r="4124">
          <cell r="A4124">
            <v>0</v>
          </cell>
          <cell r="B4124">
            <v>0</v>
          </cell>
          <cell r="C4124">
            <v>0</v>
          </cell>
          <cell r="D4124">
            <v>0</v>
          </cell>
          <cell r="E4124">
            <v>0</v>
          </cell>
          <cell r="F4124">
            <v>0</v>
          </cell>
          <cell r="G4124">
            <v>0</v>
          </cell>
          <cell r="H4124"/>
        </row>
        <row r="4125">
          <cell r="A4125">
            <v>0</v>
          </cell>
          <cell r="B4125">
            <v>0</v>
          </cell>
          <cell r="C4125">
            <v>0</v>
          </cell>
          <cell r="D4125">
            <v>0</v>
          </cell>
          <cell r="E4125">
            <v>0</v>
          </cell>
          <cell r="F4125">
            <v>0</v>
          </cell>
          <cell r="G4125">
            <v>0</v>
          </cell>
          <cell r="H4125"/>
        </row>
        <row r="4126">
          <cell r="A4126">
            <v>0</v>
          </cell>
          <cell r="B4126">
            <v>0</v>
          </cell>
          <cell r="C4126">
            <v>0</v>
          </cell>
          <cell r="D4126">
            <v>0</v>
          </cell>
          <cell r="E4126">
            <v>0</v>
          </cell>
          <cell r="F4126">
            <v>0</v>
          </cell>
          <cell r="G4126">
            <v>0</v>
          </cell>
          <cell r="H4126"/>
        </row>
        <row r="4127">
          <cell r="A4127">
            <v>0</v>
          </cell>
          <cell r="B4127">
            <v>0</v>
          </cell>
          <cell r="C4127">
            <v>0</v>
          </cell>
          <cell r="D4127">
            <v>0</v>
          </cell>
          <cell r="E4127">
            <v>0</v>
          </cell>
          <cell r="F4127">
            <v>0</v>
          </cell>
          <cell r="G4127">
            <v>0</v>
          </cell>
          <cell r="H4127"/>
        </row>
        <row r="4128">
          <cell r="A4128">
            <v>0</v>
          </cell>
          <cell r="B4128">
            <v>0</v>
          </cell>
          <cell r="C4128">
            <v>0</v>
          </cell>
          <cell r="D4128">
            <v>0</v>
          </cell>
          <cell r="E4128">
            <v>0</v>
          </cell>
          <cell r="F4128">
            <v>0</v>
          </cell>
          <cell r="G4128">
            <v>0</v>
          </cell>
          <cell r="H4128"/>
        </row>
        <row r="4129">
          <cell r="A4129">
            <v>0</v>
          </cell>
          <cell r="B4129">
            <v>0</v>
          </cell>
          <cell r="C4129">
            <v>0</v>
          </cell>
          <cell r="D4129">
            <v>0</v>
          </cell>
          <cell r="E4129">
            <v>0</v>
          </cell>
          <cell r="F4129">
            <v>0</v>
          </cell>
          <cell r="G4129">
            <v>0</v>
          </cell>
          <cell r="H4129"/>
        </row>
        <row r="4130">
          <cell r="A4130">
            <v>0</v>
          </cell>
          <cell r="B4130">
            <v>0</v>
          </cell>
          <cell r="C4130">
            <v>0</v>
          </cell>
          <cell r="D4130">
            <v>0</v>
          </cell>
          <cell r="E4130">
            <v>0</v>
          </cell>
          <cell r="F4130">
            <v>0</v>
          </cell>
          <cell r="G4130">
            <v>0</v>
          </cell>
          <cell r="H4130"/>
        </row>
        <row r="4131">
          <cell r="A4131" t="str">
            <v>ITEM  - PÁGINA 1</v>
          </cell>
          <cell r="B4131">
            <v>0</v>
          </cell>
          <cell r="C4131">
            <v>0</v>
          </cell>
          <cell r="D4131">
            <v>0</v>
          </cell>
          <cell r="E4131">
            <v>0</v>
          </cell>
          <cell r="F4131">
            <v>0</v>
          </cell>
          <cell r="G4131">
            <v>0</v>
          </cell>
          <cell r="H4131">
            <v>0</v>
          </cell>
        </row>
        <row r="4132">
          <cell r="A4132">
            <v>0</v>
          </cell>
          <cell r="B4132">
            <v>0</v>
          </cell>
          <cell r="C4132">
            <v>0</v>
          </cell>
          <cell r="D4132">
            <v>0</v>
          </cell>
          <cell r="E4132">
            <v>0</v>
          </cell>
          <cell r="F4132">
            <v>0</v>
          </cell>
          <cell r="G4132">
            <v>0</v>
          </cell>
          <cell r="H4132"/>
        </row>
        <row r="4133">
          <cell r="A4133">
            <v>0</v>
          </cell>
          <cell r="B4133">
            <v>0</v>
          </cell>
          <cell r="C4133">
            <v>0</v>
          </cell>
          <cell r="D4133">
            <v>0</v>
          </cell>
          <cell r="E4133">
            <v>0</v>
          </cell>
          <cell r="F4133">
            <v>0</v>
          </cell>
          <cell r="G4133">
            <v>0</v>
          </cell>
          <cell r="H4133"/>
        </row>
        <row r="4134">
          <cell r="A4134">
            <v>0</v>
          </cell>
          <cell r="B4134">
            <v>0</v>
          </cell>
          <cell r="C4134">
            <v>0</v>
          </cell>
          <cell r="D4134">
            <v>0</v>
          </cell>
          <cell r="E4134">
            <v>0</v>
          </cell>
          <cell r="F4134">
            <v>0</v>
          </cell>
          <cell r="G4134">
            <v>0</v>
          </cell>
          <cell r="H4134"/>
        </row>
        <row r="4135">
          <cell r="A4135">
            <v>0</v>
          </cell>
          <cell r="B4135">
            <v>0</v>
          </cell>
          <cell r="C4135">
            <v>0</v>
          </cell>
          <cell r="D4135">
            <v>0</v>
          </cell>
          <cell r="E4135">
            <v>0</v>
          </cell>
          <cell r="F4135">
            <v>0</v>
          </cell>
          <cell r="G4135">
            <v>0</v>
          </cell>
          <cell r="H4135"/>
        </row>
        <row r="4136">
          <cell r="A4136">
            <v>0</v>
          </cell>
          <cell r="B4136">
            <v>0</v>
          </cell>
          <cell r="C4136">
            <v>0</v>
          </cell>
          <cell r="D4136">
            <v>0</v>
          </cell>
          <cell r="E4136">
            <v>0</v>
          </cell>
          <cell r="F4136">
            <v>0</v>
          </cell>
          <cell r="G4136">
            <v>0</v>
          </cell>
          <cell r="H4136"/>
        </row>
        <row r="4137">
          <cell r="A4137">
            <v>0</v>
          </cell>
          <cell r="B4137">
            <v>0</v>
          </cell>
          <cell r="C4137">
            <v>0</v>
          </cell>
          <cell r="D4137">
            <v>0</v>
          </cell>
          <cell r="E4137">
            <v>0</v>
          </cell>
          <cell r="F4137">
            <v>0</v>
          </cell>
          <cell r="G4137">
            <v>0</v>
          </cell>
          <cell r="H4137"/>
        </row>
        <row r="4138">
          <cell r="A4138">
            <v>0</v>
          </cell>
          <cell r="B4138">
            <v>0</v>
          </cell>
          <cell r="C4138">
            <v>0</v>
          </cell>
          <cell r="D4138">
            <v>0</v>
          </cell>
          <cell r="E4138">
            <v>0</v>
          </cell>
          <cell r="F4138">
            <v>0</v>
          </cell>
          <cell r="G4138">
            <v>0</v>
          </cell>
          <cell r="H4138"/>
        </row>
        <row r="4139">
          <cell r="A4139">
            <v>0</v>
          </cell>
          <cell r="B4139">
            <v>0</v>
          </cell>
          <cell r="C4139">
            <v>0</v>
          </cell>
          <cell r="D4139">
            <v>0</v>
          </cell>
          <cell r="E4139">
            <v>0</v>
          </cell>
          <cell r="F4139">
            <v>0</v>
          </cell>
          <cell r="G4139">
            <v>0</v>
          </cell>
          <cell r="H4139"/>
        </row>
        <row r="4140">
          <cell r="A4140">
            <v>0</v>
          </cell>
          <cell r="B4140">
            <v>0</v>
          </cell>
          <cell r="C4140">
            <v>0</v>
          </cell>
          <cell r="D4140">
            <v>0</v>
          </cell>
          <cell r="E4140">
            <v>0</v>
          </cell>
          <cell r="F4140">
            <v>0</v>
          </cell>
          <cell r="G4140">
            <v>0</v>
          </cell>
          <cell r="H4140"/>
        </row>
        <row r="4141">
          <cell r="A4141">
            <v>0</v>
          </cell>
          <cell r="B4141">
            <v>0</v>
          </cell>
          <cell r="C4141">
            <v>0</v>
          </cell>
          <cell r="D4141">
            <v>0</v>
          </cell>
          <cell r="E4141">
            <v>0</v>
          </cell>
          <cell r="F4141">
            <v>0</v>
          </cell>
          <cell r="G4141">
            <v>0</v>
          </cell>
          <cell r="H4141"/>
        </row>
        <row r="4142">
          <cell r="A4142">
            <v>0</v>
          </cell>
          <cell r="B4142">
            <v>0</v>
          </cell>
          <cell r="C4142">
            <v>0</v>
          </cell>
          <cell r="D4142">
            <v>0</v>
          </cell>
          <cell r="E4142">
            <v>0</v>
          </cell>
          <cell r="F4142">
            <v>0</v>
          </cell>
          <cell r="G4142">
            <v>0</v>
          </cell>
          <cell r="H4142"/>
        </row>
        <row r="4143">
          <cell r="A4143">
            <v>0</v>
          </cell>
          <cell r="B4143">
            <v>0</v>
          </cell>
          <cell r="C4143">
            <v>0</v>
          </cell>
          <cell r="D4143">
            <v>0</v>
          </cell>
          <cell r="E4143">
            <v>0</v>
          </cell>
          <cell r="F4143">
            <v>0</v>
          </cell>
          <cell r="G4143">
            <v>0</v>
          </cell>
          <cell r="H4143"/>
        </row>
        <row r="4144">
          <cell r="A4144">
            <v>0</v>
          </cell>
          <cell r="B4144">
            <v>0</v>
          </cell>
          <cell r="C4144">
            <v>0</v>
          </cell>
          <cell r="D4144">
            <v>0</v>
          </cell>
          <cell r="E4144">
            <v>0</v>
          </cell>
          <cell r="F4144">
            <v>0</v>
          </cell>
          <cell r="G4144">
            <v>0</v>
          </cell>
          <cell r="H4144"/>
        </row>
        <row r="4145">
          <cell r="A4145">
            <v>0</v>
          </cell>
          <cell r="B4145">
            <v>0</v>
          </cell>
          <cell r="C4145">
            <v>0</v>
          </cell>
          <cell r="D4145">
            <v>0</v>
          </cell>
          <cell r="E4145">
            <v>0</v>
          </cell>
          <cell r="F4145">
            <v>0</v>
          </cell>
          <cell r="G4145">
            <v>0</v>
          </cell>
          <cell r="H4145"/>
        </row>
        <row r="4146">
          <cell r="A4146">
            <v>0</v>
          </cell>
          <cell r="B4146">
            <v>0</v>
          </cell>
          <cell r="C4146">
            <v>0</v>
          </cell>
          <cell r="D4146">
            <v>0</v>
          </cell>
          <cell r="E4146">
            <v>0</v>
          </cell>
          <cell r="F4146">
            <v>0</v>
          </cell>
          <cell r="G4146">
            <v>0</v>
          </cell>
          <cell r="H4146"/>
        </row>
        <row r="4147">
          <cell r="A4147">
            <v>0</v>
          </cell>
          <cell r="B4147">
            <v>0</v>
          </cell>
          <cell r="C4147">
            <v>0</v>
          </cell>
          <cell r="D4147">
            <v>0</v>
          </cell>
          <cell r="E4147">
            <v>0</v>
          </cell>
          <cell r="F4147">
            <v>0</v>
          </cell>
          <cell r="G4147">
            <v>0</v>
          </cell>
          <cell r="H4147"/>
        </row>
        <row r="4148">
          <cell r="A4148">
            <v>0</v>
          </cell>
          <cell r="B4148">
            <v>0</v>
          </cell>
          <cell r="C4148">
            <v>0</v>
          </cell>
          <cell r="D4148">
            <v>0</v>
          </cell>
          <cell r="E4148">
            <v>0</v>
          </cell>
          <cell r="F4148">
            <v>0</v>
          </cell>
          <cell r="G4148">
            <v>0</v>
          </cell>
          <cell r="H4148"/>
        </row>
        <row r="4149">
          <cell r="A4149" t="str">
            <v xml:space="preserve">TOTAL CANTIDAD ITEM </v>
          </cell>
          <cell r="B4149">
            <v>0</v>
          </cell>
          <cell r="C4149">
            <v>0</v>
          </cell>
          <cell r="D4149">
            <v>0</v>
          </cell>
          <cell r="E4149">
            <v>0</v>
          </cell>
          <cell r="F4149">
            <v>0</v>
          </cell>
          <cell r="G4149">
            <v>0</v>
          </cell>
          <cell r="H4149"/>
        </row>
        <row r="4150">
          <cell r="A4150" t="str">
            <v>INSERTE PLANO, GRÁFICO O ESQUEMA AQUÍ</v>
          </cell>
          <cell r="B4150">
            <v>0</v>
          </cell>
          <cell r="C4150">
            <v>0</v>
          </cell>
          <cell r="D4150">
            <v>0</v>
          </cell>
          <cell r="E4150">
            <v>0</v>
          </cell>
          <cell r="F4150">
            <v>0</v>
          </cell>
          <cell r="G4150">
            <v>0</v>
          </cell>
          <cell r="H4150">
            <v>0</v>
          </cell>
        </row>
        <row r="4151">
          <cell r="A4151">
            <v>0</v>
          </cell>
          <cell r="B4151">
            <v>0</v>
          </cell>
          <cell r="C4151">
            <v>0</v>
          </cell>
          <cell r="D4151">
            <v>0</v>
          </cell>
          <cell r="E4151">
            <v>0</v>
          </cell>
          <cell r="F4151">
            <v>0</v>
          </cell>
          <cell r="G4151">
            <v>0</v>
          </cell>
          <cell r="H4151">
            <v>0</v>
          </cell>
        </row>
        <row r="4152">
          <cell r="A4152">
            <v>0</v>
          </cell>
          <cell r="B4152">
            <v>0</v>
          </cell>
          <cell r="C4152">
            <v>0</v>
          </cell>
          <cell r="D4152">
            <v>0</v>
          </cell>
          <cell r="E4152">
            <v>0</v>
          </cell>
          <cell r="F4152">
            <v>0</v>
          </cell>
          <cell r="G4152">
            <v>0</v>
          </cell>
          <cell r="H4152">
            <v>0</v>
          </cell>
        </row>
        <row r="4153">
          <cell r="A4153">
            <v>0</v>
          </cell>
          <cell r="B4153">
            <v>0</v>
          </cell>
          <cell r="C4153">
            <v>0</v>
          </cell>
          <cell r="D4153">
            <v>0</v>
          </cell>
          <cell r="E4153">
            <v>0</v>
          </cell>
          <cell r="F4153">
            <v>0</v>
          </cell>
          <cell r="G4153">
            <v>0</v>
          </cell>
          <cell r="H4153">
            <v>0</v>
          </cell>
        </row>
        <row r="4154">
          <cell r="A4154">
            <v>0</v>
          </cell>
          <cell r="B4154">
            <v>0</v>
          </cell>
          <cell r="C4154">
            <v>0</v>
          </cell>
          <cell r="D4154">
            <v>0</v>
          </cell>
          <cell r="E4154">
            <v>0</v>
          </cell>
          <cell r="F4154">
            <v>0</v>
          </cell>
          <cell r="G4154">
            <v>0</v>
          </cell>
          <cell r="H4154">
            <v>0</v>
          </cell>
        </row>
        <row r="4155">
          <cell r="A4155">
            <v>0</v>
          </cell>
          <cell r="B4155">
            <v>0</v>
          </cell>
          <cell r="C4155">
            <v>0</v>
          </cell>
          <cell r="D4155">
            <v>0</v>
          </cell>
          <cell r="E4155">
            <v>0</v>
          </cell>
          <cell r="F4155">
            <v>0</v>
          </cell>
          <cell r="G4155">
            <v>0</v>
          </cell>
          <cell r="H4155">
            <v>0</v>
          </cell>
        </row>
        <row r="4156">
          <cell r="A4156">
            <v>0</v>
          </cell>
          <cell r="B4156">
            <v>0</v>
          </cell>
          <cell r="C4156">
            <v>0</v>
          </cell>
          <cell r="D4156">
            <v>0</v>
          </cell>
          <cell r="E4156">
            <v>0</v>
          </cell>
          <cell r="F4156">
            <v>0</v>
          </cell>
          <cell r="G4156">
            <v>0</v>
          </cell>
          <cell r="H4156">
            <v>0</v>
          </cell>
        </row>
        <row r="4157">
          <cell r="A4157">
            <v>0</v>
          </cell>
          <cell r="B4157">
            <v>0</v>
          </cell>
          <cell r="C4157">
            <v>0</v>
          </cell>
          <cell r="D4157">
            <v>0</v>
          </cell>
          <cell r="E4157">
            <v>0</v>
          </cell>
          <cell r="F4157">
            <v>0</v>
          </cell>
          <cell r="G4157">
            <v>0</v>
          </cell>
          <cell r="H4157">
            <v>0</v>
          </cell>
        </row>
        <row r="4158">
          <cell r="A4158">
            <v>0</v>
          </cell>
          <cell r="B4158">
            <v>0</v>
          </cell>
          <cell r="C4158">
            <v>0</v>
          </cell>
          <cell r="D4158">
            <v>0</v>
          </cell>
          <cell r="E4158">
            <v>0</v>
          </cell>
          <cell r="F4158">
            <v>0</v>
          </cell>
          <cell r="G4158">
            <v>0</v>
          </cell>
          <cell r="H4158">
            <v>0</v>
          </cell>
        </row>
        <row r="4159">
          <cell r="A4159">
            <v>0</v>
          </cell>
          <cell r="B4159">
            <v>0</v>
          </cell>
          <cell r="C4159">
            <v>0</v>
          </cell>
          <cell r="D4159">
            <v>0</v>
          </cell>
          <cell r="E4159">
            <v>0</v>
          </cell>
          <cell r="F4159">
            <v>0</v>
          </cell>
          <cell r="G4159">
            <v>0</v>
          </cell>
          <cell r="H4159">
            <v>0</v>
          </cell>
        </row>
        <row r="4160">
          <cell r="A4160">
            <v>0</v>
          </cell>
          <cell r="B4160">
            <v>0</v>
          </cell>
          <cell r="C4160">
            <v>0</v>
          </cell>
          <cell r="D4160">
            <v>0</v>
          </cell>
          <cell r="E4160">
            <v>0</v>
          </cell>
          <cell r="F4160">
            <v>0</v>
          </cell>
          <cell r="G4160">
            <v>0</v>
          </cell>
          <cell r="H4160">
            <v>0</v>
          </cell>
        </row>
        <row r="4161">
          <cell r="A4161">
            <v>0</v>
          </cell>
          <cell r="B4161">
            <v>0</v>
          </cell>
          <cell r="C4161">
            <v>0</v>
          </cell>
          <cell r="D4161">
            <v>0</v>
          </cell>
          <cell r="E4161">
            <v>0</v>
          </cell>
          <cell r="F4161">
            <v>0</v>
          </cell>
          <cell r="G4161">
            <v>0</v>
          </cell>
          <cell r="H4161">
            <v>0</v>
          </cell>
        </row>
        <row r="4162">
          <cell r="A4162">
            <v>0</v>
          </cell>
          <cell r="B4162">
            <v>0</v>
          </cell>
          <cell r="C4162">
            <v>0</v>
          </cell>
          <cell r="D4162">
            <v>0</v>
          </cell>
          <cell r="E4162">
            <v>0</v>
          </cell>
          <cell r="F4162">
            <v>0</v>
          </cell>
          <cell r="G4162">
            <v>0</v>
          </cell>
          <cell r="H4162">
            <v>0</v>
          </cell>
        </row>
        <row r="4163">
          <cell r="A4163">
            <v>0</v>
          </cell>
          <cell r="B4163">
            <v>0</v>
          </cell>
          <cell r="C4163">
            <v>0</v>
          </cell>
          <cell r="D4163">
            <v>0</v>
          </cell>
          <cell r="E4163">
            <v>0</v>
          </cell>
          <cell r="F4163">
            <v>0</v>
          </cell>
          <cell r="G4163">
            <v>0</v>
          </cell>
          <cell r="H4163">
            <v>0</v>
          </cell>
        </row>
        <row r="4164">
          <cell r="A4164">
            <v>0</v>
          </cell>
          <cell r="B4164">
            <v>0</v>
          </cell>
          <cell r="C4164">
            <v>0</v>
          </cell>
          <cell r="D4164">
            <v>0</v>
          </cell>
          <cell r="E4164">
            <v>0</v>
          </cell>
          <cell r="F4164">
            <v>0</v>
          </cell>
          <cell r="G4164">
            <v>0</v>
          </cell>
          <cell r="H4164">
            <v>0</v>
          </cell>
        </row>
        <row r="4165">
          <cell r="A4165">
            <v>0</v>
          </cell>
          <cell r="B4165">
            <v>0</v>
          </cell>
          <cell r="C4165">
            <v>0</v>
          </cell>
          <cell r="D4165">
            <v>0</v>
          </cell>
          <cell r="E4165">
            <v>0</v>
          </cell>
          <cell r="F4165">
            <v>0</v>
          </cell>
          <cell r="G4165">
            <v>0</v>
          </cell>
          <cell r="H4165">
            <v>0</v>
          </cell>
        </row>
        <row r="4166">
          <cell r="A4166">
            <v>0</v>
          </cell>
          <cell r="B4166">
            <v>0</v>
          </cell>
          <cell r="C4166">
            <v>0</v>
          </cell>
          <cell r="D4166">
            <v>0</v>
          </cell>
          <cell r="E4166">
            <v>0</v>
          </cell>
          <cell r="F4166">
            <v>0</v>
          </cell>
          <cell r="G4166">
            <v>0</v>
          </cell>
          <cell r="H4166">
            <v>0</v>
          </cell>
        </row>
        <row r="4167">
          <cell r="A4167">
            <v>0</v>
          </cell>
          <cell r="B4167">
            <v>0</v>
          </cell>
          <cell r="C4167">
            <v>0</v>
          </cell>
          <cell r="D4167">
            <v>0</v>
          </cell>
          <cell r="E4167">
            <v>0</v>
          </cell>
          <cell r="F4167">
            <v>0</v>
          </cell>
          <cell r="G4167">
            <v>0</v>
          </cell>
          <cell r="H4167">
            <v>0</v>
          </cell>
        </row>
        <row r="4168">
          <cell r="A4168">
            <v>0</v>
          </cell>
          <cell r="B4168">
            <v>0</v>
          </cell>
          <cell r="C4168">
            <v>0</v>
          </cell>
          <cell r="D4168">
            <v>0</v>
          </cell>
          <cell r="E4168">
            <v>0</v>
          </cell>
          <cell r="F4168">
            <v>0</v>
          </cell>
          <cell r="G4168">
            <v>0</v>
          </cell>
          <cell r="H4168">
            <v>0</v>
          </cell>
        </row>
        <row r="4169">
          <cell r="A4169">
            <v>0</v>
          </cell>
          <cell r="B4169">
            <v>0</v>
          </cell>
          <cell r="C4169">
            <v>0</v>
          </cell>
          <cell r="D4169">
            <v>0</v>
          </cell>
          <cell r="E4169">
            <v>0</v>
          </cell>
          <cell r="F4169">
            <v>0</v>
          </cell>
          <cell r="G4169">
            <v>0</v>
          </cell>
          <cell r="H4169">
            <v>0</v>
          </cell>
        </row>
        <row r="4170">
          <cell r="A4170">
            <v>0</v>
          </cell>
          <cell r="C4170">
            <v>0</v>
          </cell>
          <cell r="D4170">
            <v>0</v>
          </cell>
          <cell r="E4170">
            <v>0</v>
          </cell>
          <cell r="F4170">
            <v>0</v>
          </cell>
          <cell r="G4170">
            <v>0</v>
          </cell>
        </row>
        <row r="4171">
          <cell r="A4171">
            <v>0</v>
          </cell>
          <cell r="C4171">
            <v>0</v>
          </cell>
          <cell r="D4171">
            <v>0</v>
          </cell>
          <cell r="E4171">
            <v>0</v>
          </cell>
          <cell r="F4171">
            <v>0</v>
          </cell>
          <cell r="G4171">
            <v>0</v>
          </cell>
        </row>
        <row r="4172">
          <cell r="A4172">
            <v>0</v>
          </cell>
          <cell r="B4172">
            <v>0</v>
          </cell>
          <cell r="C4172">
            <v>0</v>
          </cell>
          <cell r="D4172">
            <v>0</v>
          </cell>
          <cell r="E4172">
            <v>0</v>
          </cell>
          <cell r="F4172">
            <v>0</v>
          </cell>
          <cell r="G4172">
            <v>0</v>
          </cell>
        </row>
        <row r="4173">
          <cell r="A4173">
            <v>0</v>
          </cell>
          <cell r="B4173" t="str">
            <v>OVIDIO HURTADO MOSQUERA</v>
          </cell>
          <cell r="C4173">
            <v>0</v>
          </cell>
          <cell r="D4173">
            <v>0</v>
          </cell>
          <cell r="E4173">
            <v>0</v>
          </cell>
          <cell r="F4173">
            <v>0</v>
          </cell>
          <cell r="G4173">
            <v>0</v>
          </cell>
        </row>
        <row r="4174">
          <cell r="A4174">
            <v>0</v>
          </cell>
          <cell r="B4174" t="str">
            <v>Consultor</v>
          </cell>
          <cell r="C4174">
            <v>0</v>
          </cell>
          <cell r="D4174">
            <v>0</v>
          </cell>
          <cell r="E4174">
            <v>0</v>
          </cell>
          <cell r="F4174">
            <v>0</v>
          </cell>
          <cell r="G4174">
            <v>0</v>
          </cell>
        </row>
        <row r="4175">
          <cell r="A4175">
            <v>0</v>
          </cell>
          <cell r="B4175" t="str">
            <v>Consultor</v>
          </cell>
          <cell r="C4175">
            <v>0</v>
          </cell>
          <cell r="D4175">
            <v>0</v>
          </cell>
          <cell r="E4175">
            <v>0</v>
          </cell>
          <cell r="F4175">
            <v>0</v>
          </cell>
          <cell r="G4175">
            <v>0</v>
          </cell>
        </row>
        <row r="4176">
          <cell r="A4176">
            <v>0</v>
          </cell>
          <cell r="B4176" t="str">
            <v>M.P. 05202-260189 ANT</v>
          </cell>
          <cell r="C4176" t="str">
            <v>ITEM  - PÁGINA 2</v>
          </cell>
          <cell r="D4176">
            <v>0</v>
          </cell>
          <cell r="E4176">
            <v>0</v>
          </cell>
          <cell r="F4176">
            <v>0</v>
          </cell>
          <cell r="G4176">
            <v>0</v>
          </cell>
          <cell r="H4176">
            <v>0</v>
          </cell>
        </row>
        <row r="4177">
          <cell r="A4177" t="str">
            <v>DEPARTAMENTO DE ANTIOQUIA</v>
          </cell>
          <cell r="B4177">
            <v>0</v>
          </cell>
          <cell r="C4177">
            <v>0</v>
          </cell>
          <cell r="D4177">
            <v>0</v>
          </cell>
          <cell r="E4177">
            <v>0</v>
          </cell>
          <cell r="F4177">
            <v>0</v>
          </cell>
          <cell r="G4177">
            <v>0</v>
          </cell>
          <cell r="H4177">
            <v>0</v>
          </cell>
        </row>
        <row r="4178">
          <cell r="A4178" t="str">
            <v>MUNICIPIO DE SAN VICENTE FERRER</v>
          </cell>
          <cell r="B4178">
            <v>0</v>
          </cell>
          <cell r="C4178">
            <v>0</v>
          </cell>
          <cell r="D4178">
            <v>0</v>
          </cell>
          <cell r="E4178">
            <v>0</v>
          </cell>
          <cell r="F4178">
            <v>0</v>
          </cell>
          <cell r="G4178">
            <v>0</v>
          </cell>
          <cell r="H4178">
            <v>0</v>
          </cell>
        </row>
        <row r="4179">
          <cell r="A4179" t="str">
            <v>PROYECTO:  INTERVENCION DE CALLEJONES EN LA ZONA URBANA DEL MUNICIPIO SAN VICENTE FERRER_CALLEJÓN 01-COCIACA</v>
          </cell>
          <cell r="B4179">
            <v>0</v>
          </cell>
          <cell r="C4179">
            <v>0</v>
          </cell>
          <cell r="D4179">
            <v>0</v>
          </cell>
          <cell r="E4179">
            <v>0</v>
          </cell>
          <cell r="F4179">
            <v>0</v>
          </cell>
          <cell r="G4179">
            <v>0</v>
          </cell>
          <cell r="H4179">
            <v>0</v>
          </cell>
        </row>
        <row r="4180">
          <cell r="A4180">
            <v>0</v>
          </cell>
          <cell r="C4180">
            <v>0</v>
          </cell>
          <cell r="D4180">
            <v>0</v>
          </cell>
          <cell r="E4180">
            <v>0</v>
          </cell>
          <cell r="F4180">
            <v>0</v>
          </cell>
          <cell r="G4180">
            <v>0</v>
          </cell>
          <cell r="H4180">
            <v>0</v>
          </cell>
        </row>
        <row r="4181">
          <cell r="A4181" t="str">
            <v>MEMORIAS DE OBRA</v>
          </cell>
          <cell r="B4181">
            <v>0</v>
          </cell>
          <cell r="C4181">
            <v>0</v>
          </cell>
          <cell r="D4181">
            <v>0</v>
          </cell>
          <cell r="E4181">
            <v>0</v>
          </cell>
          <cell r="F4181">
            <v>0</v>
          </cell>
          <cell r="G4181">
            <v>0</v>
          </cell>
          <cell r="H4181">
            <v>0</v>
          </cell>
        </row>
        <row r="4183">
          <cell r="A4183" t="str">
            <v>ITEM</v>
          </cell>
          <cell r="B4183" t="str">
            <v>DESCRIPCIÓN</v>
          </cell>
          <cell r="C4183">
            <v>0</v>
          </cell>
          <cell r="D4183">
            <v>0</v>
          </cell>
          <cell r="E4183">
            <v>0</v>
          </cell>
          <cell r="F4183">
            <v>0</v>
          </cell>
          <cell r="G4183" t="str">
            <v>UNIDAD</v>
          </cell>
          <cell r="H4183" t="str">
            <v>CANTIDAD</v>
          </cell>
        </row>
        <row r="4184">
          <cell r="A4184">
            <v>0</v>
          </cell>
          <cell r="B4184"/>
          <cell r="C4184">
            <v>0</v>
          </cell>
          <cell r="D4184">
            <v>0</v>
          </cell>
          <cell r="E4184">
            <v>0</v>
          </cell>
          <cell r="F4184">
            <v>0</v>
          </cell>
          <cell r="G4184"/>
          <cell r="H4184"/>
        </row>
        <row r="4185">
          <cell r="A4185">
            <v>0</v>
          </cell>
          <cell r="B4185">
            <v>0</v>
          </cell>
          <cell r="C4185">
            <v>0</v>
          </cell>
          <cell r="D4185">
            <v>0</v>
          </cell>
          <cell r="E4185">
            <v>0</v>
          </cell>
          <cell r="F4185">
            <v>0</v>
          </cell>
          <cell r="G4185">
            <v>0</v>
          </cell>
        </row>
        <row r="4186">
          <cell r="A4186" t="str">
            <v>DETALLE</v>
          </cell>
          <cell r="B4186">
            <v>0</v>
          </cell>
          <cell r="C4186" t="str">
            <v>FACTOR</v>
          </cell>
          <cell r="D4186" t="str">
            <v>CANTIDAD</v>
          </cell>
          <cell r="E4186" t="str">
            <v>A (ML)</v>
          </cell>
          <cell r="F4186" t="str">
            <v>B (M2)</v>
          </cell>
          <cell r="G4186" t="str">
            <v>C (M3)</v>
          </cell>
          <cell r="H4186" t="str">
            <v>TOTAL</v>
          </cell>
        </row>
        <row r="4187">
          <cell r="A4187">
            <v>0</v>
          </cell>
          <cell r="B4187">
            <v>0</v>
          </cell>
          <cell r="C4187">
            <v>0</v>
          </cell>
          <cell r="D4187">
            <v>0</v>
          </cell>
          <cell r="E4187">
            <v>0</v>
          </cell>
          <cell r="F4187">
            <v>0</v>
          </cell>
          <cell r="G4187">
            <v>0</v>
          </cell>
          <cell r="H4187"/>
        </row>
        <row r="4188">
          <cell r="A4188">
            <v>0</v>
          </cell>
          <cell r="B4188">
            <v>0</v>
          </cell>
          <cell r="C4188">
            <v>0</v>
          </cell>
          <cell r="D4188">
            <v>0</v>
          </cell>
          <cell r="E4188">
            <v>0</v>
          </cell>
          <cell r="F4188">
            <v>0</v>
          </cell>
          <cell r="G4188">
            <v>0</v>
          </cell>
          <cell r="H4188"/>
        </row>
        <row r="4189">
          <cell r="A4189">
            <v>0</v>
          </cell>
          <cell r="B4189">
            <v>0</v>
          </cell>
          <cell r="C4189">
            <v>0</v>
          </cell>
          <cell r="D4189">
            <v>0</v>
          </cell>
          <cell r="E4189">
            <v>0</v>
          </cell>
          <cell r="F4189">
            <v>0</v>
          </cell>
          <cell r="G4189">
            <v>0</v>
          </cell>
          <cell r="H4189"/>
        </row>
        <row r="4190">
          <cell r="A4190">
            <v>0</v>
          </cell>
          <cell r="B4190">
            <v>0</v>
          </cell>
          <cell r="C4190">
            <v>0</v>
          </cell>
          <cell r="D4190">
            <v>0</v>
          </cell>
          <cell r="E4190">
            <v>0</v>
          </cell>
          <cell r="F4190">
            <v>0</v>
          </cell>
          <cell r="G4190">
            <v>0</v>
          </cell>
          <cell r="H4190"/>
        </row>
        <row r="4191">
          <cell r="A4191">
            <v>0</v>
          </cell>
          <cell r="B4191">
            <v>0</v>
          </cell>
          <cell r="C4191">
            <v>0</v>
          </cell>
          <cell r="D4191">
            <v>0</v>
          </cell>
          <cell r="E4191">
            <v>0</v>
          </cell>
          <cell r="F4191">
            <v>0</v>
          </cell>
          <cell r="G4191">
            <v>0</v>
          </cell>
          <cell r="H4191"/>
        </row>
        <row r="4192">
          <cell r="A4192">
            <v>0</v>
          </cell>
          <cell r="B4192">
            <v>0</v>
          </cell>
          <cell r="C4192">
            <v>0</v>
          </cell>
          <cell r="D4192">
            <v>0</v>
          </cell>
          <cell r="E4192">
            <v>0</v>
          </cell>
          <cell r="F4192">
            <v>0</v>
          </cell>
          <cell r="G4192">
            <v>0</v>
          </cell>
          <cell r="H4192"/>
        </row>
        <row r="4193">
          <cell r="A4193">
            <v>0</v>
          </cell>
          <cell r="B4193">
            <v>0</v>
          </cell>
          <cell r="C4193">
            <v>0</v>
          </cell>
          <cell r="D4193">
            <v>0</v>
          </cell>
          <cell r="E4193">
            <v>0</v>
          </cell>
          <cell r="F4193">
            <v>0</v>
          </cell>
          <cell r="G4193">
            <v>0</v>
          </cell>
          <cell r="H4193"/>
        </row>
        <row r="4194">
          <cell r="A4194">
            <v>0</v>
          </cell>
          <cell r="B4194">
            <v>0</v>
          </cell>
          <cell r="C4194">
            <v>0</v>
          </cell>
          <cell r="D4194">
            <v>0</v>
          </cell>
          <cell r="E4194">
            <v>0</v>
          </cell>
          <cell r="F4194">
            <v>0</v>
          </cell>
          <cell r="G4194">
            <v>0</v>
          </cell>
          <cell r="H4194"/>
        </row>
        <row r="4195">
          <cell r="A4195">
            <v>0</v>
          </cell>
          <cell r="B4195">
            <v>0</v>
          </cell>
          <cell r="C4195">
            <v>0</v>
          </cell>
          <cell r="D4195">
            <v>0</v>
          </cell>
          <cell r="E4195">
            <v>0</v>
          </cell>
          <cell r="F4195">
            <v>0</v>
          </cell>
          <cell r="G4195">
            <v>0</v>
          </cell>
          <cell r="H4195"/>
        </row>
        <row r="4196">
          <cell r="A4196">
            <v>0</v>
          </cell>
          <cell r="B4196">
            <v>0</v>
          </cell>
          <cell r="C4196">
            <v>0</v>
          </cell>
          <cell r="D4196">
            <v>0</v>
          </cell>
          <cell r="E4196">
            <v>0</v>
          </cell>
          <cell r="F4196">
            <v>0</v>
          </cell>
          <cell r="G4196">
            <v>0</v>
          </cell>
          <cell r="H4196"/>
        </row>
        <row r="4197">
          <cell r="A4197">
            <v>0</v>
          </cell>
          <cell r="B4197">
            <v>0</v>
          </cell>
          <cell r="C4197">
            <v>0</v>
          </cell>
          <cell r="D4197">
            <v>0</v>
          </cell>
          <cell r="E4197">
            <v>0</v>
          </cell>
          <cell r="F4197">
            <v>0</v>
          </cell>
          <cell r="G4197">
            <v>0</v>
          </cell>
          <cell r="H4197"/>
        </row>
        <row r="4198">
          <cell r="A4198">
            <v>0</v>
          </cell>
          <cell r="B4198">
            <v>0</v>
          </cell>
          <cell r="C4198">
            <v>0</v>
          </cell>
          <cell r="D4198">
            <v>0</v>
          </cell>
          <cell r="E4198">
            <v>0</v>
          </cell>
          <cell r="F4198">
            <v>0</v>
          </cell>
          <cell r="G4198">
            <v>0</v>
          </cell>
          <cell r="H4198"/>
        </row>
        <row r="4199">
          <cell r="A4199">
            <v>0</v>
          </cell>
          <cell r="B4199">
            <v>0</v>
          </cell>
          <cell r="C4199">
            <v>0</v>
          </cell>
          <cell r="D4199">
            <v>0</v>
          </cell>
          <cell r="E4199">
            <v>0</v>
          </cell>
          <cell r="F4199">
            <v>0</v>
          </cell>
          <cell r="G4199">
            <v>0</v>
          </cell>
          <cell r="H4199"/>
        </row>
        <row r="4200">
          <cell r="A4200">
            <v>0</v>
          </cell>
          <cell r="B4200">
            <v>0</v>
          </cell>
          <cell r="C4200">
            <v>0</v>
          </cell>
          <cell r="D4200">
            <v>0</v>
          </cell>
          <cell r="E4200">
            <v>0</v>
          </cell>
          <cell r="F4200">
            <v>0</v>
          </cell>
          <cell r="G4200">
            <v>0</v>
          </cell>
          <cell r="H4200"/>
        </row>
        <row r="4201">
          <cell r="A4201">
            <v>0</v>
          </cell>
          <cell r="B4201">
            <v>0</v>
          </cell>
          <cell r="C4201">
            <v>0</v>
          </cell>
          <cell r="D4201">
            <v>0</v>
          </cell>
          <cell r="E4201">
            <v>0</v>
          </cell>
          <cell r="F4201">
            <v>0</v>
          </cell>
          <cell r="G4201">
            <v>0</v>
          </cell>
          <cell r="H4201"/>
        </row>
        <row r="4202">
          <cell r="A4202">
            <v>0</v>
          </cell>
          <cell r="B4202">
            <v>0</v>
          </cell>
          <cell r="C4202">
            <v>0</v>
          </cell>
          <cell r="D4202">
            <v>0</v>
          </cell>
          <cell r="E4202">
            <v>0</v>
          </cell>
          <cell r="F4202">
            <v>0</v>
          </cell>
          <cell r="G4202">
            <v>0</v>
          </cell>
          <cell r="H4202"/>
        </row>
        <row r="4203">
          <cell r="A4203">
            <v>0</v>
          </cell>
          <cell r="B4203">
            <v>0</v>
          </cell>
          <cell r="C4203">
            <v>0</v>
          </cell>
          <cell r="D4203">
            <v>0</v>
          </cell>
          <cell r="E4203">
            <v>0</v>
          </cell>
          <cell r="F4203">
            <v>0</v>
          </cell>
          <cell r="G4203">
            <v>0</v>
          </cell>
          <cell r="H4203"/>
        </row>
        <row r="4204">
          <cell r="A4204">
            <v>0</v>
          </cell>
          <cell r="B4204">
            <v>0</v>
          </cell>
          <cell r="C4204">
            <v>0</v>
          </cell>
          <cell r="D4204">
            <v>0</v>
          </cell>
          <cell r="E4204">
            <v>0</v>
          </cell>
          <cell r="F4204">
            <v>0</v>
          </cell>
          <cell r="G4204">
            <v>0</v>
          </cell>
          <cell r="H4204"/>
        </row>
        <row r="4205">
          <cell r="A4205">
            <v>0</v>
          </cell>
          <cell r="B4205">
            <v>0</v>
          </cell>
          <cell r="C4205">
            <v>0</v>
          </cell>
          <cell r="D4205">
            <v>0</v>
          </cell>
          <cell r="E4205">
            <v>0</v>
          </cell>
          <cell r="F4205">
            <v>0</v>
          </cell>
          <cell r="G4205">
            <v>0</v>
          </cell>
          <cell r="H4205"/>
        </row>
        <row r="4206">
          <cell r="A4206">
            <v>0</v>
          </cell>
          <cell r="B4206">
            <v>0</v>
          </cell>
          <cell r="C4206">
            <v>0</v>
          </cell>
          <cell r="D4206">
            <v>0</v>
          </cell>
          <cell r="E4206">
            <v>0</v>
          </cell>
          <cell r="F4206">
            <v>0</v>
          </cell>
          <cell r="G4206">
            <v>0</v>
          </cell>
          <cell r="H4206"/>
        </row>
        <row r="4207">
          <cell r="A4207">
            <v>0</v>
          </cell>
          <cell r="B4207">
            <v>0</v>
          </cell>
          <cell r="C4207">
            <v>0</v>
          </cell>
          <cell r="D4207">
            <v>0</v>
          </cell>
          <cell r="E4207">
            <v>0</v>
          </cell>
          <cell r="F4207">
            <v>0</v>
          </cell>
          <cell r="G4207">
            <v>0</v>
          </cell>
          <cell r="H4207"/>
        </row>
        <row r="4208">
          <cell r="A4208">
            <v>0</v>
          </cell>
          <cell r="B4208">
            <v>0</v>
          </cell>
          <cell r="C4208">
            <v>0</v>
          </cell>
          <cell r="D4208">
            <v>0</v>
          </cell>
          <cell r="E4208">
            <v>0</v>
          </cell>
          <cell r="F4208">
            <v>0</v>
          </cell>
          <cell r="G4208">
            <v>0</v>
          </cell>
          <cell r="H4208"/>
        </row>
        <row r="4209">
          <cell r="A4209">
            <v>0</v>
          </cell>
          <cell r="B4209">
            <v>0</v>
          </cell>
          <cell r="C4209">
            <v>0</v>
          </cell>
          <cell r="D4209">
            <v>0</v>
          </cell>
          <cell r="E4209">
            <v>0</v>
          </cell>
          <cell r="F4209">
            <v>0</v>
          </cell>
          <cell r="G4209">
            <v>0</v>
          </cell>
          <cell r="H4209"/>
        </row>
        <row r="4210">
          <cell r="A4210">
            <v>0</v>
          </cell>
          <cell r="B4210">
            <v>0</v>
          </cell>
          <cell r="C4210">
            <v>0</v>
          </cell>
          <cell r="D4210">
            <v>0</v>
          </cell>
          <cell r="E4210">
            <v>0</v>
          </cell>
          <cell r="F4210">
            <v>0</v>
          </cell>
          <cell r="G4210">
            <v>0</v>
          </cell>
          <cell r="H4210"/>
        </row>
        <row r="4211">
          <cell r="A4211">
            <v>0</v>
          </cell>
          <cell r="B4211">
            <v>0</v>
          </cell>
          <cell r="C4211">
            <v>0</v>
          </cell>
          <cell r="D4211">
            <v>0</v>
          </cell>
          <cell r="E4211">
            <v>0</v>
          </cell>
          <cell r="F4211">
            <v>0</v>
          </cell>
          <cell r="G4211">
            <v>0</v>
          </cell>
          <cell r="H4211"/>
        </row>
        <row r="4212">
          <cell r="A4212">
            <v>0</v>
          </cell>
          <cell r="B4212">
            <v>0</v>
          </cell>
          <cell r="C4212">
            <v>0</v>
          </cell>
          <cell r="D4212">
            <v>0</v>
          </cell>
          <cell r="E4212">
            <v>0</v>
          </cell>
          <cell r="F4212">
            <v>0</v>
          </cell>
          <cell r="G4212">
            <v>0</v>
          </cell>
          <cell r="H4212"/>
        </row>
        <row r="4213">
          <cell r="A4213">
            <v>0</v>
          </cell>
          <cell r="B4213">
            <v>0</v>
          </cell>
          <cell r="C4213">
            <v>0</v>
          </cell>
          <cell r="D4213">
            <v>0</v>
          </cell>
          <cell r="E4213">
            <v>0</v>
          </cell>
          <cell r="F4213">
            <v>0</v>
          </cell>
          <cell r="G4213">
            <v>0</v>
          </cell>
          <cell r="H4213"/>
        </row>
        <row r="4214">
          <cell r="A4214">
            <v>0</v>
          </cell>
          <cell r="B4214">
            <v>0</v>
          </cell>
          <cell r="C4214">
            <v>0</v>
          </cell>
          <cell r="D4214">
            <v>0</v>
          </cell>
          <cell r="E4214">
            <v>0</v>
          </cell>
          <cell r="F4214">
            <v>0</v>
          </cell>
          <cell r="G4214">
            <v>0</v>
          </cell>
          <cell r="H4214"/>
        </row>
        <row r="4215">
          <cell r="A4215">
            <v>0</v>
          </cell>
          <cell r="B4215">
            <v>0</v>
          </cell>
          <cell r="C4215">
            <v>0</v>
          </cell>
          <cell r="D4215">
            <v>0</v>
          </cell>
          <cell r="E4215">
            <v>0</v>
          </cell>
          <cell r="F4215">
            <v>0</v>
          </cell>
          <cell r="G4215">
            <v>0</v>
          </cell>
          <cell r="H4215"/>
        </row>
        <row r="4216">
          <cell r="A4216">
            <v>0</v>
          </cell>
          <cell r="B4216">
            <v>0</v>
          </cell>
          <cell r="C4216">
            <v>0</v>
          </cell>
          <cell r="D4216">
            <v>0</v>
          </cell>
          <cell r="E4216">
            <v>0</v>
          </cell>
          <cell r="F4216">
            <v>0</v>
          </cell>
          <cell r="G4216">
            <v>0</v>
          </cell>
          <cell r="H4216"/>
        </row>
        <row r="4217">
          <cell r="A4217">
            <v>0</v>
          </cell>
          <cell r="B4217">
            <v>0</v>
          </cell>
          <cell r="C4217">
            <v>0</v>
          </cell>
          <cell r="D4217">
            <v>0</v>
          </cell>
          <cell r="E4217">
            <v>0</v>
          </cell>
          <cell r="F4217">
            <v>0</v>
          </cell>
          <cell r="G4217">
            <v>0</v>
          </cell>
          <cell r="H4217"/>
        </row>
        <row r="4218">
          <cell r="A4218" t="str">
            <v>ITEM  - PÁGINA 1</v>
          </cell>
          <cell r="B4218">
            <v>0</v>
          </cell>
          <cell r="C4218">
            <v>0</v>
          </cell>
          <cell r="D4218">
            <v>0</v>
          </cell>
          <cell r="E4218">
            <v>0</v>
          </cell>
          <cell r="F4218">
            <v>0</v>
          </cell>
          <cell r="G4218">
            <v>0</v>
          </cell>
          <cell r="H4218">
            <v>0</v>
          </cell>
        </row>
        <row r="4219">
          <cell r="A4219">
            <v>0</v>
          </cell>
          <cell r="B4219">
            <v>0</v>
          </cell>
          <cell r="C4219">
            <v>0</v>
          </cell>
          <cell r="D4219">
            <v>0</v>
          </cell>
          <cell r="E4219">
            <v>0</v>
          </cell>
          <cell r="F4219">
            <v>0</v>
          </cell>
          <cell r="G4219">
            <v>0</v>
          </cell>
          <cell r="H4219"/>
        </row>
        <row r="4220">
          <cell r="A4220">
            <v>0</v>
          </cell>
          <cell r="B4220">
            <v>0</v>
          </cell>
          <cell r="C4220">
            <v>0</v>
          </cell>
          <cell r="D4220">
            <v>0</v>
          </cell>
          <cell r="E4220">
            <v>0</v>
          </cell>
          <cell r="F4220">
            <v>0</v>
          </cell>
          <cell r="G4220">
            <v>0</v>
          </cell>
          <cell r="H4220"/>
        </row>
        <row r="4221">
          <cell r="A4221">
            <v>0</v>
          </cell>
          <cell r="B4221">
            <v>0</v>
          </cell>
          <cell r="C4221">
            <v>0</v>
          </cell>
          <cell r="D4221">
            <v>0</v>
          </cell>
          <cell r="E4221">
            <v>0</v>
          </cell>
          <cell r="F4221">
            <v>0</v>
          </cell>
          <cell r="G4221">
            <v>0</v>
          </cell>
          <cell r="H4221"/>
        </row>
        <row r="4222">
          <cell r="A4222">
            <v>0</v>
          </cell>
          <cell r="B4222">
            <v>0</v>
          </cell>
          <cell r="C4222">
            <v>0</v>
          </cell>
          <cell r="D4222">
            <v>0</v>
          </cell>
          <cell r="E4222">
            <v>0</v>
          </cell>
          <cell r="F4222">
            <v>0</v>
          </cell>
          <cell r="G4222">
            <v>0</v>
          </cell>
          <cell r="H4222"/>
        </row>
        <row r="4223">
          <cell r="A4223">
            <v>0</v>
          </cell>
          <cell r="B4223">
            <v>0</v>
          </cell>
          <cell r="C4223">
            <v>0</v>
          </cell>
          <cell r="D4223">
            <v>0</v>
          </cell>
          <cell r="E4223">
            <v>0</v>
          </cell>
          <cell r="F4223">
            <v>0</v>
          </cell>
          <cell r="G4223">
            <v>0</v>
          </cell>
          <cell r="H4223"/>
        </row>
        <row r="4224">
          <cell r="A4224">
            <v>0</v>
          </cell>
          <cell r="B4224">
            <v>0</v>
          </cell>
          <cell r="C4224">
            <v>0</v>
          </cell>
          <cell r="D4224">
            <v>0</v>
          </cell>
          <cell r="E4224">
            <v>0</v>
          </cell>
          <cell r="F4224">
            <v>0</v>
          </cell>
          <cell r="G4224">
            <v>0</v>
          </cell>
          <cell r="H4224"/>
        </row>
        <row r="4225">
          <cell r="A4225">
            <v>0</v>
          </cell>
          <cell r="B4225">
            <v>0</v>
          </cell>
          <cell r="C4225">
            <v>0</v>
          </cell>
          <cell r="D4225">
            <v>0</v>
          </cell>
          <cell r="E4225">
            <v>0</v>
          </cell>
          <cell r="F4225">
            <v>0</v>
          </cell>
          <cell r="G4225">
            <v>0</v>
          </cell>
          <cell r="H4225"/>
        </row>
        <row r="4226">
          <cell r="A4226">
            <v>0</v>
          </cell>
          <cell r="B4226">
            <v>0</v>
          </cell>
          <cell r="C4226">
            <v>0</v>
          </cell>
          <cell r="D4226">
            <v>0</v>
          </cell>
          <cell r="E4226">
            <v>0</v>
          </cell>
          <cell r="F4226">
            <v>0</v>
          </cell>
          <cell r="G4226">
            <v>0</v>
          </cell>
          <cell r="H4226"/>
        </row>
        <row r="4227">
          <cell r="A4227">
            <v>0</v>
          </cell>
          <cell r="B4227">
            <v>0</v>
          </cell>
          <cell r="C4227">
            <v>0</v>
          </cell>
          <cell r="D4227">
            <v>0</v>
          </cell>
          <cell r="E4227">
            <v>0</v>
          </cell>
          <cell r="F4227">
            <v>0</v>
          </cell>
          <cell r="G4227">
            <v>0</v>
          </cell>
          <cell r="H4227"/>
        </row>
        <row r="4228">
          <cell r="A4228">
            <v>0</v>
          </cell>
          <cell r="B4228">
            <v>0</v>
          </cell>
          <cell r="C4228">
            <v>0</v>
          </cell>
          <cell r="D4228">
            <v>0</v>
          </cell>
          <cell r="E4228">
            <v>0</v>
          </cell>
          <cell r="F4228">
            <v>0</v>
          </cell>
          <cell r="G4228">
            <v>0</v>
          </cell>
          <cell r="H4228"/>
        </row>
        <row r="4229">
          <cell r="A4229">
            <v>0</v>
          </cell>
          <cell r="B4229">
            <v>0</v>
          </cell>
          <cell r="C4229">
            <v>0</v>
          </cell>
          <cell r="D4229">
            <v>0</v>
          </cell>
          <cell r="E4229">
            <v>0</v>
          </cell>
          <cell r="F4229">
            <v>0</v>
          </cell>
          <cell r="G4229">
            <v>0</v>
          </cell>
          <cell r="H4229"/>
        </row>
        <row r="4230">
          <cell r="A4230">
            <v>0</v>
          </cell>
          <cell r="B4230">
            <v>0</v>
          </cell>
          <cell r="C4230">
            <v>0</v>
          </cell>
          <cell r="D4230">
            <v>0</v>
          </cell>
          <cell r="E4230">
            <v>0</v>
          </cell>
          <cell r="F4230">
            <v>0</v>
          </cell>
          <cell r="G4230">
            <v>0</v>
          </cell>
          <cell r="H4230"/>
        </row>
        <row r="4231">
          <cell r="A4231">
            <v>0</v>
          </cell>
          <cell r="B4231">
            <v>0</v>
          </cell>
          <cell r="C4231">
            <v>0</v>
          </cell>
          <cell r="D4231">
            <v>0</v>
          </cell>
          <cell r="E4231">
            <v>0</v>
          </cell>
          <cell r="F4231">
            <v>0</v>
          </cell>
          <cell r="G4231">
            <v>0</v>
          </cell>
          <cell r="H4231"/>
        </row>
        <row r="4232">
          <cell r="A4232">
            <v>0</v>
          </cell>
          <cell r="B4232">
            <v>0</v>
          </cell>
          <cell r="C4232">
            <v>0</v>
          </cell>
          <cell r="D4232">
            <v>0</v>
          </cell>
          <cell r="E4232">
            <v>0</v>
          </cell>
          <cell r="F4232">
            <v>0</v>
          </cell>
          <cell r="G4232">
            <v>0</v>
          </cell>
          <cell r="H4232"/>
        </row>
        <row r="4233">
          <cell r="A4233">
            <v>0</v>
          </cell>
          <cell r="B4233">
            <v>0</v>
          </cell>
          <cell r="C4233">
            <v>0</v>
          </cell>
          <cell r="D4233">
            <v>0</v>
          </cell>
          <cell r="E4233">
            <v>0</v>
          </cell>
          <cell r="F4233">
            <v>0</v>
          </cell>
          <cell r="G4233">
            <v>0</v>
          </cell>
          <cell r="H4233"/>
        </row>
        <row r="4234">
          <cell r="A4234">
            <v>0</v>
          </cell>
          <cell r="B4234">
            <v>0</v>
          </cell>
          <cell r="C4234">
            <v>0</v>
          </cell>
          <cell r="D4234">
            <v>0</v>
          </cell>
          <cell r="E4234">
            <v>0</v>
          </cell>
          <cell r="F4234">
            <v>0</v>
          </cell>
          <cell r="G4234">
            <v>0</v>
          </cell>
          <cell r="H4234"/>
        </row>
        <row r="4235">
          <cell r="A4235">
            <v>0</v>
          </cell>
          <cell r="B4235">
            <v>0</v>
          </cell>
          <cell r="C4235">
            <v>0</v>
          </cell>
          <cell r="D4235">
            <v>0</v>
          </cell>
          <cell r="E4235">
            <v>0</v>
          </cell>
          <cell r="F4235">
            <v>0</v>
          </cell>
          <cell r="G4235">
            <v>0</v>
          </cell>
          <cell r="H4235"/>
        </row>
        <row r="4236">
          <cell r="A4236" t="str">
            <v xml:space="preserve">TOTAL CANTIDAD ITEM </v>
          </cell>
          <cell r="B4236">
            <v>0</v>
          </cell>
          <cell r="C4236">
            <v>0</v>
          </cell>
          <cell r="D4236">
            <v>0</v>
          </cell>
          <cell r="E4236">
            <v>0</v>
          </cell>
          <cell r="F4236">
            <v>0</v>
          </cell>
          <cell r="G4236">
            <v>0</v>
          </cell>
          <cell r="H4236"/>
        </row>
        <row r="4237">
          <cell r="A4237" t="str">
            <v>INSERTE PLANO, GRÁFICO O ESQUEMA AQUÍ</v>
          </cell>
          <cell r="B4237">
            <v>0</v>
          </cell>
          <cell r="C4237">
            <v>0</v>
          </cell>
          <cell r="D4237">
            <v>0</v>
          </cell>
          <cell r="E4237">
            <v>0</v>
          </cell>
          <cell r="F4237">
            <v>0</v>
          </cell>
          <cell r="G4237">
            <v>0</v>
          </cell>
          <cell r="H4237">
            <v>0</v>
          </cell>
        </row>
        <row r="4238">
          <cell r="A4238">
            <v>0</v>
          </cell>
          <cell r="B4238">
            <v>0</v>
          </cell>
          <cell r="C4238">
            <v>0</v>
          </cell>
          <cell r="D4238">
            <v>0</v>
          </cell>
          <cell r="E4238">
            <v>0</v>
          </cell>
          <cell r="F4238">
            <v>0</v>
          </cell>
          <cell r="G4238">
            <v>0</v>
          </cell>
          <cell r="H4238">
            <v>0</v>
          </cell>
        </row>
        <row r="4239">
          <cell r="A4239">
            <v>0</v>
          </cell>
          <cell r="B4239">
            <v>0</v>
          </cell>
          <cell r="C4239">
            <v>0</v>
          </cell>
          <cell r="D4239">
            <v>0</v>
          </cell>
          <cell r="E4239">
            <v>0</v>
          </cell>
          <cell r="F4239">
            <v>0</v>
          </cell>
          <cell r="G4239">
            <v>0</v>
          </cell>
          <cell r="H4239">
            <v>0</v>
          </cell>
        </row>
        <row r="4240">
          <cell r="A4240">
            <v>0</v>
          </cell>
          <cell r="B4240">
            <v>0</v>
          </cell>
          <cell r="C4240">
            <v>0</v>
          </cell>
          <cell r="D4240">
            <v>0</v>
          </cell>
          <cell r="E4240">
            <v>0</v>
          </cell>
          <cell r="F4240">
            <v>0</v>
          </cell>
          <cell r="G4240">
            <v>0</v>
          </cell>
          <cell r="H4240">
            <v>0</v>
          </cell>
        </row>
        <row r="4241">
          <cell r="A4241">
            <v>0</v>
          </cell>
          <cell r="B4241">
            <v>0</v>
          </cell>
          <cell r="C4241">
            <v>0</v>
          </cell>
          <cell r="D4241">
            <v>0</v>
          </cell>
          <cell r="E4241">
            <v>0</v>
          </cell>
          <cell r="F4241">
            <v>0</v>
          </cell>
          <cell r="G4241">
            <v>0</v>
          </cell>
          <cell r="H4241">
            <v>0</v>
          </cell>
        </row>
        <row r="4242">
          <cell r="A4242">
            <v>0</v>
          </cell>
          <cell r="B4242">
            <v>0</v>
          </cell>
          <cell r="C4242">
            <v>0</v>
          </cell>
          <cell r="D4242">
            <v>0</v>
          </cell>
          <cell r="E4242">
            <v>0</v>
          </cell>
          <cell r="F4242">
            <v>0</v>
          </cell>
          <cell r="G4242">
            <v>0</v>
          </cell>
          <cell r="H4242">
            <v>0</v>
          </cell>
        </row>
        <row r="4243">
          <cell r="A4243">
            <v>0</v>
          </cell>
          <cell r="B4243">
            <v>0</v>
          </cell>
          <cell r="C4243">
            <v>0</v>
          </cell>
          <cell r="D4243">
            <v>0</v>
          </cell>
          <cell r="E4243">
            <v>0</v>
          </cell>
          <cell r="F4243">
            <v>0</v>
          </cell>
          <cell r="G4243">
            <v>0</v>
          </cell>
          <cell r="H4243">
            <v>0</v>
          </cell>
        </row>
        <row r="4244">
          <cell r="A4244">
            <v>0</v>
          </cell>
          <cell r="B4244">
            <v>0</v>
          </cell>
          <cell r="C4244">
            <v>0</v>
          </cell>
          <cell r="D4244">
            <v>0</v>
          </cell>
          <cell r="E4244">
            <v>0</v>
          </cell>
          <cell r="F4244">
            <v>0</v>
          </cell>
          <cell r="G4244">
            <v>0</v>
          </cell>
          <cell r="H4244">
            <v>0</v>
          </cell>
        </row>
        <row r="4245">
          <cell r="A4245">
            <v>0</v>
          </cell>
          <cell r="B4245">
            <v>0</v>
          </cell>
          <cell r="C4245">
            <v>0</v>
          </cell>
          <cell r="D4245">
            <v>0</v>
          </cell>
          <cell r="E4245">
            <v>0</v>
          </cell>
          <cell r="F4245">
            <v>0</v>
          </cell>
          <cell r="G4245">
            <v>0</v>
          </cell>
          <cell r="H4245">
            <v>0</v>
          </cell>
        </row>
        <row r="4246">
          <cell r="A4246">
            <v>0</v>
          </cell>
          <cell r="B4246">
            <v>0</v>
          </cell>
          <cell r="C4246">
            <v>0</v>
          </cell>
          <cell r="D4246">
            <v>0</v>
          </cell>
          <cell r="E4246">
            <v>0</v>
          </cell>
          <cell r="F4246">
            <v>0</v>
          </cell>
          <cell r="G4246">
            <v>0</v>
          </cell>
          <cell r="H4246">
            <v>0</v>
          </cell>
        </row>
        <row r="4247">
          <cell r="A4247">
            <v>0</v>
          </cell>
          <cell r="B4247">
            <v>0</v>
          </cell>
          <cell r="C4247">
            <v>0</v>
          </cell>
          <cell r="D4247">
            <v>0</v>
          </cell>
          <cell r="E4247">
            <v>0</v>
          </cell>
          <cell r="F4247">
            <v>0</v>
          </cell>
          <cell r="G4247">
            <v>0</v>
          </cell>
          <cell r="H4247">
            <v>0</v>
          </cell>
        </row>
        <row r="4248">
          <cell r="A4248">
            <v>0</v>
          </cell>
          <cell r="B4248">
            <v>0</v>
          </cell>
          <cell r="C4248">
            <v>0</v>
          </cell>
          <cell r="D4248">
            <v>0</v>
          </cell>
          <cell r="E4248">
            <v>0</v>
          </cell>
          <cell r="F4248">
            <v>0</v>
          </cell>
          <cell r="G4248">
            <v>0</v>
          </cell>
          <cell r="H4248">
            <v>0</v>
          </cell>
        </row>
        <row r="4249">
          <cell r="A4249">
            <v>0</v>
          </cell>
          <cell r="B4249">
            <v>0</v>
          </cell>
          <cell r="C4249">
            <v>0</v>
          </cell>
          <cell r="D4249">
            <v>0</v>
          </cell>
          <cell r="E4249">
            <v>0</v>
          </cell>
          <cell r="F4249">
            <v>0</v>
          </cell>
          <cell r="G4249">
            <v>0</v>
          </cell>
          <cell r="H4249">
            <v>0</v>
          </cell>
        </row>
        <row r="4250">
          <cell r="A4250">
            <v>0</v>
          </cell>
          <cell r="B4250">
            <v>0</v>
          </cell>
          <cell r="C4250">
            <v>0</v>
          </cell>
          <cell r="D4250">
            <v>0</v>
          </cell>
          <cell r="E4250">
            <v>0</v>
          </cell>
          <cell r="F4250">
            <v>0</v>
          </cell>
          <cell r="G4250">
            <v>0</v>
          </cell>
          <cell r="H4250">
            <v>0</v>
          </cell>
        </row>
        <row r="4251">
          <cell r="A4251">
            <v>0</v>
          </cell>
          <cell r="B4251">
            <v>0</v>
          </cell>
          <cell r="C4251">
            <v>0</v>
          </cell>
          <cell r="D4251">
            <v>0</v>
          </cell>
          <cell r="E4251">
            <v>0</v>
          </cell>
          <cell r="F4251">
            <v>0</v>
          </cell>
          <cell r="G4251">
            <v>0</v>
          </cell>
          <cell r="H4251">
            <v>0</v>
          </cell>
        </row>
        <row r="4252">
          <cell r="A4252">
            <v>0</v>
          </cell>
          <cell r="B4252">
            <v>0</v>
          </cell>
          <cell r="C4252">
            <v>0</v>
          </cell>
          <cell r="D4252">
            <v>0</v>
          </cell>
          <cell r="E4252">
            <v>0</v>
          </cell>
          <cell r="F4252">
            <v>0</v>
          </cell>
          <cell r="G4252">
            <v>0</v>
          </cell>
          <cell r="H4252">
            <v>0</v>
          </cell>
        </row>
        <row r="4253">
          <cell r="A4253">
            <v>0</v>
          </cell>
          <cell r="B4253">
            <v>0</v>
          </cell>
          <cell r="C4253">
            <v>0</v>
          </cell>
          <cell r="D4253">
            <v>0</v>
          </cell>
          <cell r="E4253">
            <v>0</v>
          </cell>
          <cell r="F4253">
            <v>0</v>
          </cell>
          <cell r="G4253">
            <v>0</v>
          </cell>
          <cell r="H4253">
            <v>0</v>
          </cell>
        </row>
        <row r="4254">
          <cell r="A4254">
            <v>0</v>
          </cell>
          <cell r="B4254">
            <v>0</v>
          </cell>
          <cell r="C4254">
            <v>0</v>
          </cell>
          <cell r="D4254">
            <v>0</v>
          </cell>
          <cell r="E4254">
            <v>0</v>
          </cell>
          <cell r="F4254">
            <v>0</v>
          </cell>
          <cell r="G4254">
            <v>0</v>
          </cell>
          <cell r="H4254">
            <v>0</v>
          </cell>
        </row>
        <row r="4255">
          <cell r="A4255">
            <v>0</v>
          </cell>
          <cell r="B4255">
            <v>0</v>
          </cell>
          <cell r="C4255">
            <v>0</v>
          </cell>
          <cell r="D4255">
            <v>0</v>
          </cell>
          <cell r="E4255">
            <v>0</v>
          </cell>
          <cell r="F4255">
            <v>0</v>
          </cell>
          <cell r="G4255">
            <v>0</v>
          </cell>
          <cell r="H4255">
            <v>0</v>
          </cell>
        </row>
        <row r="4256">
          <cell r="A4256">
            <v>0</v>
          </cell>
          <cell r="B4256">
            <v>0</v>
          </cell>
          <cell r="C4256">
            <v>0</v>
          </cell>
          <cell r="D4256">
            <v>0</v>
          </cell>
          <cell r="E4256">
            <v>0</v>
          </cell>
          <cell r="F4256">
            <v>0</v>
          </cell>
          <cell r="G4256">
            <v>0</v>
          </cell>
          <cell r="H4256">
            <v>0</v>
          </cell>
        </row>
        <row r="4257">
          <cell r="A4257">
            <v>0</v>
          </cell>
          <cell r="C4257">
            <v>0</v>
          </cell>
          <cell r="D4257">
            <v>0</v>
          </cell>
          <cell r="E4257">
            <v>0</v>
          </cell>
          <cell r="F4257">
            <v>0</v>
          </cell>
          <cell r="G4257">
            <v>0</v>
          </cell>
        </row>
        <row r="4258">
          <cell r="A4258">
            <v>0</v>
          </cell>
          <cell r="C4258">
            <v>0</v>
          </cell>
          <cell r="D4258">
            <v>0</v>
          </cell>
          <cell r="E4258">
            <v>0</v>
          </cell>
          <cell r="F4258">
            <v>0</v>
          </cell>
          <cell r="G4258">
            <v>0</v>
          </cell>
        </row>
        <row r="4259">
          <cell r="A4259">
            <v>0</v>
          </cell>
          <cell r="B4259">
            <v>0</v>
          </cell>
          <cell r="C4259">
            <v>0</v>
          </cell>
          <cell r="D4259">
            <v>0</v>
          </cell>
          <cell r="E4259">
            <v>0</v>
          </cell>
          <cell r="F4259">
            <v>0</v>
          </cell>
          <cell r="G4259">
            <v>0</v>
          </cell>
        </row>
        <row r="4260">
          <cell r="A4260">
            <v>0</v>
          </cell>
          <cell r="B4260" t="str">
            <v>OVIDIO HURTADO MOSQUERA</v>
          </cell>
          <cell r="C4260">
            <v>0</v>
          </cell>
          <cell r="D4260">
            <v>0</v>
          </cell>
          <cell r="E4260">
            <v>0</v>
          </cell>
          <cell r="F4260">
            <v>0</v>
          </cell>
          <cell r="G4260">
            <v>0</v>
          </cell>
        </row>
        <row r="4261">
          <cell r="A4261">
            <v>0</v>
          </cell>
          <cell r="B4261" t="str">
            <v>Consultor</v>
          </cell>
          <cell r="C4261">
            <v>0</v>
          </cell>
          <cell r="D4261">
            <v>0</v>
          </cell>
          <cell r="E4261">
            <v>0</v>
          </cell>
          <cell r="F4261">
            <v>0</v>
          </cell>
          <cell r="G4261">
            <v>0</v>
          </cell>
        </row>
        <row r="4262">
          <cell r="A4262">
            <v>0</v>
          </cell>
          <cell r="B4262" t="str">
            <v>Consultor</v>
          </cell>
          <cell r="C4262">
            <v>0</v>
          </cell>
          <cell r="D4262">
            <v>0</v>
          </cell>
          <cell r="E4262">
            <v>0</v>
          </cell>
          <cell r="F4262">
            <v>0</v>
          </cell>
          <cell r="G4262">
            <v>0</v>
          </cell>
        </row>
        <row r="4263">
          <cell r="A4263">
            <v>0</v>
          </cell>
          <cell r="B4263" t="str">
            <v>M.P. 05202-260189 ANT</v>
          </cell>
          <cell r="C4263" t="str">
            <v>ITEM  - PÁGINA 2</v>
          </cell>
          <cell r="D4263">
            <v>0</v>
          </cell>
          <cell r="E4263">
            <v>0</v>
          </cell>
          <cell r="F4263">
            <v>0</v>
          </cell>
          <cell r="G4263">
            <v>0</v>
          </cell>
          <cell r="H4263">
            <v>0</v>
          </cell>
        </row>
        <row r="4264">
          <cell r="A4264" t="str">
            <v>DEPARTAMENTO DE ANTIOQUIA</v>
          </cell>
          <cell r="B4264">
            <v>0</v>
          </cell>
          <cell r="C4264">
            <v>0</v>
          </cell>
          <cell r="D4264">
            <v>0</v>
          </cell>
          <cell r="E4264">
            <v>0</v>
          </cell>
          <cell r="F4264">
            <v>0</v>
          </cell>
          <cell r="G4264">
            <v>0</v>
          </cell>
          <cell r="H4264">
            <v>0</v>
          </cell>
        </row>
        <row r="4265">
          <cell r="A4265" t="str">
            <v>MUNICIPIO DE SAN VICENTE FERRER</v>
          </cell>
          <cell r="B4265">
            <v>0</v>
          </cell>
          <cell r="C4265">
            <v>0</v>
          </cell>
          <cell r="D4265">
            <v>0</v>
          </cell>
          <cell r="E4265">
            <v>0</v>
          </cell>
          <cell r="F4265">
            <v>0</v>
          </cell>
          <cell r="G4265">
            <v>0</v>
          </cell>
          <cell r="H4265">
            <v>0</v>
          </cell>
        </row>
        <row r="4266">
          <cell r="A4266" t="str">
            <v>PROYECTO:  INTERVENCION DE CALLEJONES EN LA ZONA URBANA DEL MUNICIPIO SAN VICENTE FERRER_CALLEJÓN 01-COCIACA</v>
          </cell>
          <cell r="B4266">
            <v>0</v>
          </cell>
          <cell r="C4266">
            <v>0</v>
          </cell>
          <cell r="D4266">
            <v>0</v>
          </cell>
          <cell r="E4266">
            <v>0</v>
          </cell>
          <cell r="F4266">
            <v>0</v>
          </cell>
          <cell r="G4266">
            <v>0</v>
          </cell>
          <cell r="H4266">
            <v>0</v>
          </cell>
        </row>
        <row r="4267">
          <cell r="A4267">
            <v>0</v>
          </cell>
          <cell r="C4267">
            <v>0</v>
          </cell>
          <cell r="D4267">
            <v>0</v>
          </cell>
          <cell r="E4267">
            <v>0</v>
          </cell>
          <cell r="F4267">
            <v>0</v>
          </cell>
          <cell r="G4267">
            <v>0</v>
          </cell>
          <cell r="H4267">
            <v>0</v>
          </cell>
        </row>
        <row r="4268">
          <cell r="A4268" t="str">
            <v>MEMORIAS DE OBRA</v>
          </cell>
          <cell r="B4268">
            <v>0</v>
          </cell>
          <cell r="C4268">
            <v>0</v>
          </cell>
          <cell r="D4268">
            <v>0</v>
          </cell>
          <cell r="E4268">
            <v>0</v>
          </cell>
          <cell r="F4268">
            <v>0</v>
          </cell>
          <cell r="G4268">
            <v>0</v>
          </cell>
          <cell r="H4268">
            <v>0</v>
          </cell>
        </row>
        <row r="4270">
          <cell r="A4270" t="str">
            <v>ITEM</v>
          </cell>
          <cell r="B4270" t="str">
            <v>DESCRIPCIÓN</v>
          </cell>
          <cell r="C4270">
            <v>0</v>
          </cell>
          <cell r="D4270">
            <v>0</v>
          </cell>
          <cell r="E4270">
            <v>0</v>
          </cell>
          <cell r="F4270">
            <v>0</v>
          </cell>
          <cell r="G4270" t="str">
            <v>UNIDAD</v>
          </cell>
          <cell r="H4270" t="str">
            <v>CANTIDAD</v>
          </cell>
        </row>
        <row r="4271">
          <cell r="A4271">
            <v>0</v>
          </cell>
          <cell r="B4271"/>
          <cell r="C4271">
            <v>0</v>
          </cell>
          <cell r="D4271">
            <v>0</v>
          </cell>
          <cell r="E4271">
            <v>0</v>
          </cell>
          <cell r="F4271">
            <v>0</v>
          </cell>
          <cell r="G4271"/>
          <cell r="H4271"/>
        </row>
        <row r="4272">
          <cell r="A4272">
            <v>0</v>
          </cell>
          <cell r="B4272">
            <v>0</v>
          </cell>
          <cell r="C4272">
            <v>0</v>
          </cell>
          <cell r="D4272">
            <v>0</v>
          </cell>
          <cell r="E4272">
            <v>0</v>
          </cell>
          <cell r="F4272">
            <v>0</v>
          </cell>
          <cell r="G4272">
            <v>0</v>
          </cell>
        </row>
        <row r="4273">
          <cell r="A4273" t="str">
            <v>DETALLE</v>
          </cell>
          <cell r="B4273">
            <v>0</v>
          </cell>
          <cell r="C4273" t="str">
            <v>FACTOR</v>
          </cell>
          <cell r="D4273" t="str">
            <v>CANTIDAD</v>
          </cell>
          <cell r="E4273" t="str">
            <v>A (ML)</v>
          </cell>
          <cell r="F4273" t="str">
            <v>B (M2)</v>
          </cell>
          <cell r="G4273" t="str">
            <v>C (M3)</v>
          </cell>
          <cell r="H4273" t="str">
            <v>TOTAL</v>
          </cell>
        </row>
        <row r="4274">
          <cell r="A4274">
            <v>0</v>
          </cell>
          <cell r="B4274">
            <v>0</v>
          </cell>
          <cell r="C4274">
            <v>0</v>
          </cell>
          <cell r="D4274">
            <v>0</v>
          </cell>
          <cell r="E4274">
            <v>0</v>
          </cell>
          <cell r="F4274">
            <v>0</v>
          </cell>
          <cell r="G4274">
            <v>0</v>
          </cell>
          <cell r="H4274"/>
        </row>
        <row r="4275">
          <cell r="A4275">
            <v>0</v>
          </cell>
          <cell r="B4275">
            <v>0</v>
          </cell>
          <cell r="C4275">
            <v>0</v>
          </cell>
          <cell r="D4275">
            <v>0</v>
          </cell>
          <cell r="E4275">
            <v>0</v>
          </cell>
          <cell r="F4275">
            <v>0</v>
          </cell>
          <cell r="G4275">
            <v>0</v>
          </cell>
          <cell r="H4275"/>
        </row>
        <row r="4276">
          <cell r="A4276">
            <v>0</v>
          </cell>
          <cell r="B4276">
            <v>0</v>
          </cell>
          <cell r="C4276">
            <v>0</v>
          </cell>
          <cell r="D4276">
            <v>0</v>
          </cell>
          <cell r="E4276">
            <v>0</v>
          </cell>
          <cell r="F4276">
            <v>0</v>
          </cell>
          <cell r="G4276">
            <v>0</v>
          </cell>
          <cell r="H4276"/>
        </row>
        <row r="4277">
          <cell r="A4277">
            <v>0</v>
          </cell>
          <cell r="B4277">
            <v>0</v>
          </cell>
          <cell r="C4277">
            <v>0</v>
          </cell>
          <cell r="D4277">
            <v>0</v>
          </cell>
          <cell r="E4277">
            <v>0</v>
          </cell>
          <cell r="F4277">
            <v>0</v>
          </cell>
          <cell r="G4277">
            <v>0</v>
          </cell>
          <cell r="H4277"/>
        </row>
        <row r="4278">
          <cell r="A4278">
            <v>0</v>
          </cell>
          <cell r="B4278">
            <v>0</v>
          </cell>
          <cell r="C4278">
            <v>0</v>
          </cell>
          <cell r="D4278">
            <v>0</v>
          </cell>
          <cell r="E4278">
            <v>0</v>
          </cell>
          <cell r="F4278">
            <v>0</v>
          </cell>
          <cell r="G4278">
            <v>0</v>
          </cell>
          <cell r="H4278"/>
        </row>
        <row r="4279">
          <cell r="A4279">
            <v>0</v>
          </cell>
          <cell r="B4279">
            <v>0</v>
          </cell>
          <cell r="C4279">
            <v>0</v>
          </cell>
          <cell r="D4279">
            <v>0</v>
          </cell>
          <cell r="E4279">
            <v>0</v>
          </cell>
          <cell r="F4279">
            <v>0</v>
          </cell>
          <cell r="G4279">
            <v>0</v>
          </cell>
          <cell r="H4279"/>
        </row>
        <row r="4280">
          <cell r="A4280">
            <v>0</v>
          </cell>
          <cell r="B4280">
            <v>0</v>
          </cell>
          <cell r="C4280">
            <v>0</v>
          </cell>
          <cell r="D4280">
            <v>0</v>
          </cell>
          <cell r="E4280">
            <v>0</v>
          </cell>
          <cell r="F4280">
            <v>0</v>
          </cell>
          <cell r="G4280">
            <v>0</v>
          </cell>
          <cell r="H4280"/>
        </row>
        <row r="4281">
          <cell r="A4281">
            <v>0</v>
          </cell>
          <cell r="B4281">
            <v>0</v>
          </cell>
          <cell r="C4281">
            <v>0</v>
          </cell>
          <cell r="D4281">
            <v>0</v>
          </cell>
          <cell r="E4281">
            <v>0</v>
          </cell>
          <cell r="F4281">
            <v>0</v>
          </cell>
          <cell r="G4281">
            <v>0</v>
          </cell>
          <cell r="H4281"/>
        </row>
        <row r="4282">
          <cell r="A4282">
            <v>0</v>
          </cell>
          <cell r="B4282">
            <v>0</v>
          </cell>
          <cell r="C4282">
            <v>0</v>
          </cell>
          <cell r="D4282">
            <v>0</v>
          </cell>
          <cell r="E4282">
            <v>0</v>
          </cell>
          <cell r="F4282">
            <v>0</v>
          </cell>
          <cell r="G4282">
            <v>0</v>
          </cell>
          <cell r="H4282"/>
        </row>
        <row r="4283">
          <cell r="A4283">
            <v>0</v>
          </cell>
          <cell r="B4283">
            <v>0</v>
          </cell>
          <cell r="C4283">
            <v>0</v>
          </cell>
          <cell r="D4283">
            <v>0</v>
          </cell>
          <cell r="E4283">
            <v>0</v>
          </cell>
          <cell r="F4283">
            <v>0</v>
          </cell>
          <cell r="G4283">
            <v>0</v>
          </cell>
          <cell r="H4283"/>
        </row>
        <row r="4284">
          <cell r="A4284">
            <v>0</v>
          </cell>
          <cell r="B4284">
            <v>0</v>
          </cell>
          <cell r="C4284">
            <v>0</v>
          </cell>
          <cell r="D4284">
            <v>0</v>
          </cell>
          <cell r="E4284">
            <v>0</v>
          </cell>
          <cell r="F4284">
            <v>0</v>
          </cell>
          <cell r="G4284">
            <v>0</v>
          </cell>
          <cell r="H4284"/>
        </row>
        <row r="4285">
          <cell r="A4285">
            <v>0</v>
          </cell>
          <cell r="B4285">
            <v>0</v>
          </cell>
          <cell r="C4285">
            <v>0</v>
          </cell>
          <cell r="D4285">
            <v>0</v>
          </cell>
          <cell r="E4285">
            <v>0</v>
          </cell>
          <cell r="F4285">
            <v>0</v>
          </cell>
          <cell r="G4285">
            <v>0</v>
          </cell>
          <cell r="H4285"/>
        </row>
        <row r="4286">
          <cell r="A4286">
            <v>0</v>
          </cell>
          <cell r="B4286">
            <v>0</v>
          </cell>
          <cell r="C4286">
            <v>0</v>
          </cell>
          <cell r="D4286">
            <v>0</v>
          </cell>
          <cell r="E4286">
            <v>0</v>
          </cell>
          <cell r="F4286">
            <v>0</v>
          </cell>
          <cell r="G4286">
            <v>0</v>
          </cell>
          <cell r="H4286"/>
        </row>
        <row r="4287">
          <cell r="A4287">
            <v>0</v>
          </cell>
          <cell r="B4287">
            <v>0</v>
          </cell>
          <cell r="C4287">
            <v>0</v>
          </cell>
          <cell r="D4287">
            <v>0</v>
          </cell>
          <cell r="E4287">
            <v>0</v>
          </cell>
          <cell r="F4287">
            <v>0</v>
          </cell>
          <cell r="G4287">
            <v>0</v>
          </cell>
          <cell r="H4287"/>
        </row>
        <row r="4288">
          <cell r="A4288">
            <v>0</v>
          </cell>
          <cell r="B4288">
            <v>0</v>
          </cell>
          <cell r="C4288">
            <v>0</v>
          </cell>
          <cell r="D4288">
            <v>0</v>
          </cell>
          <cell r="E4288">
            <v>0</v>
          </cell>
          <cell r="F4288">
            <v>0</v>
          </cell>
          <cell r="G4288">
            <v>0</v>
          </cell>
          <cell r="H4288"/>
        </row>
        <row r="4289">
          <cell r="A4289">
            <v>0</v>
          </cell>
          <cell r="B4289">
            <v>0</v>
          </cell>
          <cell r="C4289">
            <v>0</v>
          </cell>
          <cell r="D4289">
            <v>0</v>
          </cell>
          <cell r="E4289">
            <v>0</v>
          </cell>
          <cell r="F4289">
            <v>0</v>
          </cell>
          <cell r="G4289">
            <v>0</v>
          </cell>
          <cell r="H4289"/>
        </row>
        <row r="4290">
          <cell r="A4290">
            <v>0</v>
          </cell>
          <cell r="B4290">
            <v>0</v>
          </cell>
          <cell r="C4290">
            <v>0</v>
          </cell>
          <cell r="D4290">
            <v>0</v>
          </cell>
          <cell r="E4290">
            <v>0</v>
          </cell>
          <cell r="F4290">
            <v>0</v>
          </cell>
          <cell r="G4290">
            <v>0</v>
          </cell>
          <cell r="H4290"/>
        </row>
        <row r="4291">
          <cell r="A4291">
            <v>0</v>
          </cell>
          <cell r="B4291">
            <v>0</v>
          </cell>
          <cell r="C4291">
            <v>0</v>
          </cell>
          <cell r="D4291">
            <v>0</v>
          </cell>
          <cell r="E4291">
            <v>0</v>
          </cell>
          <cell r="F4291">
            <v>0</v>
          </cell>
          <cell r="G4291">
            <v>0</v>
          </cell>
          <cell r="H4291"/>
        </row>
        <row r="4292">
          <cell r="A4292">
            <v>0</v>
          </cell>
          <cell r="B4292">
            <v>0</v>
          </cell>
          <cell r="C4292">
            <v>0</v>
          </cell>
          <cell r="D4292">
            <v>0</v>
          </cell>
          <cell r="E4292">
            <v>0</v>
          </cell>
          <cell r="F4292">
            <v>0</v>
          </cell>
          <cell r="G4292">
            <v>0</v>
          </cell>
          <cell r="H4292"/>
        </row>
        <row r="4293">
          <cell r="A4293">
            <v>0</v>
          </cell>
          <cell r="B4293">
            <v>0</v>
          </cell>
          <cell r="C4293">
            <v>0</v>
          </cell>
          <cell r="D4293">
            <v>0</v>
          </cell>
          <cell r="E4293">
            <v>0</v>
          </cell>
          <cell r="F4293">
            <v>0</v>
          </cell>
          <cell r="G4293">
            <v>0</v>
          </cell>
          <cell r="H4293"/>
        </row>
        <row r="4294">
          <cell r="A4294">
            <v>0</v>
          </cell>
          <cell r="B4294">
            <v>0</v>
          </cell>
          <cell r="C4294">
            <v>0</v>
          </cell>
          <cell r="D4294">
            <v>0</v>
          </cell>
          <cell r="E4294">
            <v>0</v>
          </cell>
          <cell r="F4294">
            <v>0</v>
          </cell>
          <cell r="G4294">
            <v>0</v>
          </cell>
          <cell r="H4294"/>
        </row>
        <row r="4295">
          <cell r="A4295">
            <v>0</v>
          </cell>
          <cell r="B4295">
            <v>0</v>
          </cell>
          <cell r="C4295">
            <v>0</v>
          </cell>
          <cell r="D4295">
            <v>0</v>
          </cell>
          <cell r="E4295">
            <v>0</v>
          </cell>
          <cell r="F4295">
            <v>0</v>
          </cell>
          <cell r="G4295">
            <v>0</v>
          </cell>
          <cell r="H4295"/>
        </row>
        <row r="4296">
          <cell r="A4296">
            <v>0</v>
          </cell>
          <cell r="B4296">
            <v>0</v>
          </cell>
          <cell r="C4296">
            <v>0</v>
          </cell>
          <cell r="D4296">
            <v>0</v>
          </cell>
          <cell r="E4296">
            <v>0</v>
          </cell>
          <cell r="F4296">
            <v>0</v>
          </cell>
          <cell r="G4296">
            <v>0</v>
          </cell>
          <cell r="H4296"/>
        </row>
        <row r="4297">
          <cell r="A4297">
            <v>0</v>
          </cell>
          <cell r="B4297">
            <v>0</v>
          </cell>
          <cell r="C4297">
            <v>0</v>
          </cell>
          <cell r="D4297">
            <v>0</v>
          </cell>
          <cell r="E4297">
            <v>0</v>
          </cell>
          <cell r="F4297">
            <v>0</v>
          </cell>
          <cell r="G4297">
            <v>0</v>
          </cell>
          <cell r="H4297"/>
        </row>
        <row r="4298">
          <cell r="A4298">
            <v>0</v>
          </cell>
          <cell r="B4298">
            <v>0</v>
          </cell>
          <cell r="C4298">
            <v>0</v>
          </cell>
          <cell r="D4298">
            <v>0</v>
          </cell>
          <cell r="E4298">
            <v>0</v>
          </cell>
          <cell r="F4298">
            <v>0</v>
          </cell>
          <cell r="G4298">
            <v>0</v>
          </cell>
          <cell r="H4298"/>
        </row>
        <row r="4299">
          <cell r="A4299">
            <v>0</v>
          </cell>
          <cell r="B4299">
            <v>0</v>
          </cell>
          <cell r="C4299">
            <v>0</v>
          </cell>
          <cell r="D4299">
            <v>0</v>
          </cell>
          <cell r="E4299">
            <v>0</v>
          </cell>
          <cell r="F4299">
            <v>0</v>
          </cell>
          <cell r="G4299">
            <v>0</v>
          </cell>
          <cell r="H4299"/>
        </row>
        <row r="4300">
          <cell r="A4300">
            <v>0</v>
          </cell>
          <cell r="B4300">
            <v>0</v>
          </cell>
          <cell r="C4300">
            <v>0</v>
          </cell>
          <cell r="D4300">
            <v>0</v>
          </cell>
          <cell r="E4300">
            <v>0</v>
          </cell>
          <cell r="F4300">
            <v>0</v>
          </cell>
          <cell r="G4300">
            <v>0</v>
          </cell>
          <cell r="H4300"/>
        </row>
        <row r="4301">
          <cell r="A4301">
            <v>0</v>
          </cell>
          <cell r="B4301">
            <v>0</v>
          </cell>
          <cell r="C4301">
            <v>0</v>
          </cell>
          <cell r="D4301">
            <v>0</v>
          </cell>
          <cell r="E4301">
            <v>0</v>
          </cell>
          <cell r="F4301">
            <v>0</v>
          </cell>
          <cell r="G4301">
            <v>0</v>
          </cell>
          <cell r="H4301"/>
        </row>
        <row r="4302">
          <cell r="A4302">
            <v>0</v>
          </cell>
          <cell r="B4302">
            <v>0</v>
          </cell>
          <cell r="C4302">
            <v>0</v>
          </cell>
          <cell r="D4302">
            <v>0</v>
          </cell>
          <cell r="E4302">
            <v>0</v>
          </cell>
          <cell r="F4302">
            <v>0</v>
          </cell>
          <cell r="G4302">
            <v>0</v>
          </cell>
          <cell r="H4302"/>
        </row>
        <row r="4303">
          <cell r="A4303">
            <v>0</v>
          </cell>
          <cell r="B4303">
            <v>0</v>
          </cell>
          <cell r="C4303">
            <v>0</v>
          </cell>
          <cell r="D4303">
            <v>0</v>
          </cell>
          <cell r="E4303">
            <v>0</v>
          </cell>
          <cell r="F4303">
            <v>0</v>
          </cell>
          <cell r="G4303">
            <v>0</v>
          </cell>
          <cell r="H4303"/>
        </row>
        <row r="4304">
          <cell r="A4304">
            <v>0</v>
          </cell>
          <cell r="B4304">
            <v>0</v>
          </cell>
          <cell r="C4304">
            <v>0</v>
          </cell>
          <cell r="D4304">
            <v>0</v>
          </cell>
          <cell r="E4304">
            <v>0</v>
          </cell>
          <cell r="F4304">
            <v>0</v>
          </cell>
          <cell r="G4304">
            <v>0</v>
          </cell>
          <cell r="H4304"/>
        </row>
        <row r="4305">
          <cell r="A4305" t="str">
            <v>ITEM  - PÁGINA 1</v>
          </cell>
          <cell r="B4305">
            <v>0</v>
          </cell>
          <cell r="C4305">
            <v>0</v>
          </cell>
          <cell r="D4305">
            <v>0</v>
          </cell>
          <cell r="E4305">
            <v>0</v>
          </cell>
          <cell r="F4305">
            <v>0</v>
          </cell>
          <cell r="G4305">
            <v>0</v>
          </cell>
          <cell r="H4305">
            <v>0</v>
          </cell>
        </row>
        <row r="4306">
          <cell r="A4306">
            <v>0</v>
          </cell>
          <cell r="B4306">
            <v>0</v>
          </cell>
          <cell r="C4306">
            <v>0</v>
          </cell>
          <cell r="D4306">
            <v>0</v>
          </cell>
          <cell r="E4306">
            <v>0</v>
          </cell>
          <cell r="F4306">
            <v>0</v>
          </cell>
          <cell r="G4306">
            <v>0</v>
          </cell>
          <cell r="H4306"/>
        </row>
        <row r="4307">
          <cell r="A4307">
            <v>0</v>
          </cell>
          <cell r="B4307">
            <v>0</v>
          </cell>
          <cell r="C4307">
            <v>0</v>
          </cell>
          <cell r="D4307">
            <v>0</v>
          </cell>
          <cell r="E4307">
            <v>0</v>
          </cell>
          <cell r="F4307">
            <v>0</v>
          </cell>
          <cell r="G4307">
            <v>0</v>
          </cell>
          <cell r="H4307"/>
        </row>
        <row r="4308">
          <cell r="A4308">
            <v>0</v>
          </cell>
          <cell r="B4308">
            <v>0</v>
          </cell>
          <cell r="C4308">
            <v>0</v>
          </cell>
          <cell r="D4308">
            <v>0</v>
          </cell>
          <cell r="E4308">
            <v>0</v>
          </cell>
          <cell r="F4308">
            <v>0</v>
          </cell>
          <cell r="G4308">
            <v>0</v>
          </cell>
          <cell r="H4308"/>
        </row>
        <row r="4309">
          <cell r="A4309">
            <v>0</v>
          </cell>
          <cell r="B4309">
            <v>0</v>
          </cell>
          <cell r="C4309">
            <v>0</v>
          </cell>
          <cell r="D4309">
            <v>0</v>
          </cell>
          <cell r="E4309">
            <v>0</v>
          </cell>
          <cell r="F4309">
            <v>0</v>
          </cell>
          <cell r="G4309">
            <v>0</v>
          </cell>
          <cell r="H4309"/>
        </row>
        <row r="4310">
          <cell r="A4310">
            <v>0</v>
          </cell>
          <cell r="B4310">
            <v>0</v>
          </cell>
          <cell r="C4310">
            <v>0</v>
          </cell>
          <cell r="D4310">
            <v>0</v>
          </cell>
          <cell r="E4310">
            <v>0</v>
          </cell>
          <cell r="F4310">
            <v>0</v>
          </cell>
          <cell r="G4310">
            <v>0</v>
          </cell>
          <cell r="H4310"/>
        </row>
        <row r="4311">
          <cell r="A4311">
            <v>0</v>
          </cell>
          <cell r="B4311">
            <v>0</v>
          </cell>
          <cell r="C4311">
            <v>0</v>
          </cell>
          <cell r="D4311">
            <v>0</v>
          </cell>
          <cell r="E4311">
            <v>0</v>
          </cell>
          <cell r="F4311">
            <v>0</v>
          </cell>
          <cell r="G4311">
            <v>0</v>
          </cell>
          <cell r="H4311"/>
        </row>
        <row r="4312">
          <cell r="A4312">
            <v>0</v>
          </cell>
          <cell r="B4312">
            <v>0</v>
          </cell>
          <cell r="C4312">
            <v>0</v>
          </cell>
          <cell r="D4312">
            <v>0</v>
          </cell>
          <cell r="E4312">
            <v>0</v>
          </cell>
          <cell r="F4312">
            <v>0</v>
          </cell>
          <cell r="G4312">
            <v>0</v>
          </cell>
          <cell r="H4312"/>
        </row>
        <row r="4313">
          <cell r="A4313">
            <v>0</v>
          </cell>
          <cell r="B4313">
            <v>0</v>
          </cell>
          <cell r="C4313">
            <v>0</v>
          </cell>
          <cell r="D4313">
            <v>0</v>
          </cell>
          <cell r="E4313">
            <v>0</v>
          </cell>
          <cell r="F4313">
            <v>0</v>
          </cell>
          <cell r="G4313">
            <v>0</v>
          </cell>
          <cell r="H4313"/>
        </row>
        <row r="4314">
          <cell r="A4314">
            <v>0</v>
          </cell>
          <cell r="B4314">
            <v>0</v>
          </cell>
          <cell r="C4314">
            <v>0</v>
          </cell>
          <cell r="D4314">
            <v>0</v>
          </cell>
          <cell r="E4314">
            <v>0</v>
          </cell>
          <cell r="F4314">
            <v>0</v>
          </cell>
          <cell r="G4314">
            <v>0</v>
          </cell>
          <cell r="H4314"/>
        </row>
        <row r="4315">
          <cell r="A4315">
            <v>0</v>
          </cell>
          <cell r="B4315">
            <v>0</v>
          </cell>
          <cell r="C4315">
            <v>0</v>
          </cell>
          <cell r="D4315">
            <v>0</v>
          </cell>
          <cell r="E4315">
            <v>0</v>
          </cell>
          <cell r="F4315">
            <v>0</v>
          </cell>
          <cell r="G4315">
            <v>0</v>
          </cell>
          <cell r="H4315"/>
        </row>
        <row r="4316">
          <cell r="A4316">
            <v>0</v>
          </cell>
          <cell r="B4316">
            <v>0</v>
          </cell>
          <cell r="C4316">
            <v>0</v>
          </cell>
          <cell r="D4316">
            <v>0</v>
          </cell>
          <cell r="E4316">
            <v>0</v>
          </cell>
          <cell r="F4316">
            <v>0</v>
          </cell>
          <cell r="G4316">
            <v>0</v>
          </cell>
          <cell r="H4316"/>
        </row>
        <row r="4317">
          <cell r="A4317">
            <v>0</v>
          </cell>
          <cell r="B4317">
            <v>0</v>
          </cell>
          <cell r="C4317">
            <v>0</v>
          </cell>
          <cell r="D4317">
            <v>0</v>
          </cell>
          <cell r="E4317">
            <v>0</v>
          </cell>
          <cell r="F4317">
            <v>0</v>
          </cell>
          <cell r="G4317">
            <v>0</v>
          </cell>
          <cell r="H4317"/>
        </row>
        <row r="4318">
          <cell r="A4318">
            <v>0</v>
          </cell>
          <cell r="B4318">
            <v>0</v>
          </cell>
          <cell r="C4318">
            <v>0</v>
          </cell>
          <cell r="D4318">
            <v>0</v>
          </cell>
          <cell r="E4318">
            <v>0</v>
          </cell>
          <cell r="F4318">
            <v>0</v>
          </cell>
          <cell r="G4318">
            <v>0</v>
          </cell>
          <cell r="H4318"/>
        </row>
        <row r="4319">
          <cell r="A4319">
            <v>0</v>
          </cell>
          <cell r="B4319">
            <v>0</v>
          </cell>
          <cell r="C4319">
            <v>0</v>
          </cell>
          <cell r="D4319">
            <v>0</v>
          </cell>
          <cell r="E4319">
            <v>0</v>
          </cell>
          <cell r="F4319">
            <v>0</v>
          </cell>
          <cell r="G4319">
            <v>0</v>
          </cell>
          <cell r="H4319"/>
        </row>
        <row r="4320">
          <cell r="A4320">
            <v>0</v>
          </cell>
          <cell r="B4320">
            <v>0</v>
          </cell>
          <cell r="C4320">
            <v>0</v>
          </cell>
          <cell r="D4320">
            <v>0</v>
          </cell>
          <cell r="E4320">
            <v>0</v>
          </cell>
          <cell r="F4320">
            <v>0</v>
          </cell>
          <cell r="G4320">
            <v>0</v>
          </cell>
          <cell r="H4320"/>
        </row>
        <row r="4321">
          <cell r="A4321">
            <v>0</v>
          </cell>
          <cell r="B4321">
            <v>0</v>
          </cell>
          <cell r="C4321">
            <v>0</v>
          </cell>
          <cell r="D4321">
            <v>0</v>
          </cell>
          <cell r="E4321">
            <v>0</v>
          </cell>
          <cell r="F4321">
            <v>0</v>
          </cell>
          <cell r="G4321">
            <v>0</v>
          </cell>
          <cell r="H4321"/>
        </row>
        <row r="4322">
          <cell r="A4322">
            <v>0</v>
          </cell>
          <cell r="B4322">
            <v>0</v>
          </cell>
          <cell r="C4322">
            <v>0</v>
          </cell>
          <cell r="D4322">
            <v>0</v>
          </cell>
          <cell r="E4322">
            <v>0</v>
          </cell>
          <cell r="F4322">
            <v>0</v>
          </cell>
          <cell r="G4322">
            <v>0</v>
          </cell>
          <cell r="H4322"/>
        </row>
        <row r="4323">
          <cell r="A4323" t="str">
            <v xml:space="preserve">TOTAL CANTIDAD ITEM </v>
          </cell>
          <cell r="B4323">
            <v>0</v>
          </cell>
          <cell r="C4323">
            <v>0</v>
          </cell>
          <cell r="D4323">
            <v>0</v>
          </cell>
          <cell r="E4323">
            <v>0</v>
          </cell>
          <cell r="F4323">
            <v>0</v>
          </cell>
          <cell r="G4323">
            <v>0</v>
          </cell>
          <cell r="H4323"/>
        </row>
        <row r="4324">
          <cell r="A4324" t="str">
            <v>INSERTE PLANO, GRÁFICO O ESQUEMA AQUÍ</v>
          </cell>
          <cell r="B4324">
            <v>0</v>
          </cell>
          <cell r="C4324">
            <v>0</v>
          </cell>
          <cell r="D4324">
            <v>0</v>
          </cell>
          <cell r="E4324">
            <v>0</v>
          </cell>
          <cell r="F4324">
            <v>0</v>
          </cell>
          <cell r="G4324">
            <v>0</v>
          </cell>
          <cell r="H4324">
            <v>0</v>
          </cell>
        </row>
        <row r="4325">
          <cell r="A4325">
            <v>0</v>
          </cell>
          <cell r="B4325">
            <v>0</v>
          </cell>
          <cell r="C4325">
            <v>0</v>
          </cell>
          <cell r="D4325">
            <v>0</v>
          </cell>
          <cell r="E4325">
            <v>0</v>
          </cell>
          <cell r="F4325">
            <v>0</v>
          </cell>
          <cell r="G4325">
            <v>0</v>
          </cell>
          <cell r="H4325">
            <v>0</v>
          </cell>
        </row>
        <row r="4326">
          <cell r="A4326">
            <v>0</v>
          </cell>
          <cell r="B4326">
            <v>0</v>
          </cell>
          <cell r="C4326">
            <v>0</v>
          </cell>
          <cell r="D4326">
            <v>0</v>
          </cell>
          <cell r="E4326">
            <v>0</v>
          </cell>
          <cell r="F4326">
            <v>0</v>
          </cell>
          <cell r="G4326">
            <v>0</v>
          </cell>
          <cell r="H4326">
            <v>0</v>
          </cell>
        </row>
        <row r="4327">
          <cell r="A4327">
            <v>0</v>
          </cell>
          <cell r="B4327">
            <v>0</v>
          </cell>
          <cell r="C4327">
            <v>0</v>
          </cell>
          <cell r="D4327">
            <v>0</v>
          </cell>
          <cell r="E4327">
            <v>0</v>
          </cell>
          <cell r="F4327">
            <v>0</v>
          </cell>
          <cell r="G4327">
            <v>0</v>
          </cell>
          <cell r="H4327">
            <v>0</v>
          </cell>
        </row>
        <row r="4328">
          <cell r="A4328">
            <v>0</v>
          </cell>
          <cell r="B4328">
            <v>0</v>
          </cell>
          <cell r="C4328">
            <v>0</v>
          </cell>
          <cell r="D4328">
            <v>0</v>
          </cell>
          <cell r="E4328">
            <v>0</v>
          </cell>
          <cell r="F4328">
            <v>0</v>
          </cell>
          <cell r="G4328">
            <v>0</v>
          </cell>
          <cell r="H4328">
            <v>0</v>
          </cell>
        </row>
        <row r="4329">
          <cell r="A4329">
            <v>0</v>
          </cell>
          <cell r="B4329">
            <v>0</v>
          </cell>
          <cell r="C4329">
            <v>0</v>
          </cell>
          <cell r="D4329">
            <v>0</v>
          </cell>
          <cell r="E4329">
            <v>0</v>
          </cell>
          <cell r="F4329">
            <v>0</v>
          </cell>
          <cell r="G4329">
            <v>0</v>
          </cell>
          <cell r="H4329">
            <v>0</v>
          </cell>
        </row>
        <row r="4330">
          <cell r="A4330">
            <v>0</v>
          </cell>
          <cell r="B4330">
            <v>0</v>
          </cell>
          <cell r="C4330">
            <v>0</v>
          </cell>
          <cell r="D4330">
            <v>0</v>
          </cell>
          <cell r="E4330">
            <v>0</v>
          </cell>
          <cell r="F4330">
            <v>0</v>
          </cell>
          <cell r="G4330">
            <v>0</v>
          </cell>
          <cell r="H4330">
            <v>0</v>
          </cell>
        </row>
        <row r="4331">
          <cell r="A4331">
            <v>0</v>
          </cell>
          <cell r="B4331">
            <v>0</v>
          </cell>
          <cell r="C4331">
            <v>0</v>
          </cell>
          <cell r="D4331">
            <v>0</v>
          </cell>
          <cell r="E4331">
            <v>0</v>
          </cell>
          <cell r="F4331">
            <v>0</v>
          </cell>
          <cell r="G4331">
            <v>0</v>
          </cell>
          <cell r="H4331">
            <v>0</v>
          </cell>
        </row>
        <row r="4332">
          <cell r="A4332">
            <v>0</v>
          </cell>
          <cell r="B4332">
            <v>0</v>
          </cell>
          <cell r="C4332">
            <v>0</v>
          </cell>
          <cell r="D4332">
            <v>0</v>
          </cell>
          <cell r="E4332">
            <v>0</v>
          </cell>
          <cell r="F4332">
            <v>0</v>
          </cell>
          <cell r="G4332">
            <v>0</v>
          </cell>
          <cell r="H4332">
            <v>0</v>
          </cell>
        </row>
        <row r="4333">
          <cell r="A4333">
            <v>0</v>
          </cell>
          <cell r="B4333">
            <v>0</v>
          </cell>
          <cell r="C4333">
            <v>0</v>
          </cell>
          <cell r="D4333">
            <v>0</v>
          </cell>
          <cell r="E4333">
            <v>0</v>
          </cell>
          <cell r="F4333">
            <v>0</v>
          </cell>
          <cell r="G4333">
            <v>0</v>
          </cell>
          <cell r="H4333">
            <v>0</v>
          </cell>
        </row>
        <row r="4334">
          <cell r="A4334">
            <v>0</v>
          </cell>
          <cell r="B4334">
            <v>0</v>
          </cell>
          <cell r="C4334">
            <v>0</v>
          </cell>
          <cell r="D4334">
            <v>0</v>
          </cell>
          <cell r="E4334">
            <v>0</v>
          </cell>
          <cell r="F4334">
            <v>0</v>
          </cell>
          <cell r="G4334">
            <v>0</v>
          </cell>
          <cell r="H4334">
            <v>0</v>
          </cell>
        </row>
        <row r="4335">
          <cell r="A4335">
            <v>0</v>
          </cell>
          <cell r="B4335">
            <v>0</v>
          </cell>
          <cell r="C4335">
            <v>0</v>
          </cell>
          <cell r="D4335">
            <v>0</v>
          </cell>
          <cell r="E4335">
            <v>0</v>
          </cell>
          <cell r="F4335">
            <v>0</v>
          </cell>
          <cell r="G4335">
            <v>0</v>
          </cell>
          <cell r="H4335">
            <v>0</v>
          </cell>
        </row>
        <row r="4336">
          <cell r="A4336">
            <v>0</v>
          </cell>
          <cell r="B4336">
            <v>0</v>
          </cell>
          <cell r="C4336">
            <v>0</v>
          </cell>
          <cell r="D4336">
            <v>0</v>
          </cell>
          <cell r="E4336">
            <v>0</v>
          </cell>
          <cell r="F4336">
            <v>0</v>
          </cell>
          <cell r="G4336">
            <v>0</v>
          </cell>
          <cell r="H4336">
            <v>0</v>
          </cell>
        </row>
        <row r="4337">
          <cell r="A4337">
            <v>0</v>
          </cell>
          <cell r="B4337">
            <v>0</v>
          </cell>
          <cell r="C4337">
            <v>0</v>
          </cell>
          <cell r="D4337">
            <v>0</v>
          </cell>
          <cell r="E4337">
            <v>0</v>
          </cell>
          <cell r="F4337">
            <v>0</v>
          </cell>
          <cell r="G4337">
            <v>0</v>
          </cell>
          <cell r="H4337">
            <v>0</v>
          </cell>
        </row>
        <row r="4338">
          <cell r="A4338">
            <v>0</v>
          </cell>
          <cell r="B4338">
            <v>0</v>
          </cell>
          <cell r="C4338">
            <v>0</v>
          </cell>
          <cell r="D4338">
            <v>0</v>
          </cell>
          <cell r="E4338">
            <v>0</v>
          </cell>
          <cell r="F4338">
            <v>0</v>
          </cell>
          <cell r="G4338">
            <v>0</v>
          </cell>
          <cell r="H4338">
            <v>0</v>
          </cell>
        </row>
        <row r="4339">
          <cell r="A4339">
            <v>0</v>
          </cell>
          <cell r="B4339">
            <v>0</v>
          </cell>
          <cell r="C4339">
            <v>0</v>
          </cell>
          <cell r="D4339">
            <v>0</v>
          </cell>
          <cell r="E4339">
            <v>0</v>
          </cell>
          <cell r="F4339">
            <v>0</v>
          </cell>
          <cell r="G4339">
            <v>0</v>
          </cell>
          <cell r="H4339">
            <v>0</v>
          </cell>
        </row>
        <row r="4340">
          <cell r="A4340">
            <v>0</v>
          </cell>
          <cell r="B4340">
            <v>0</v>
          </cell>
          <cell r="C4340">
            <v>0</v>
          </cell>
          <cell r="D4340">
            <v>0</v>
          </cell>
          <cell r="E4340">
            <v>0</v>
          </cell>
          <cell r="F4340">
            <v>0</v>
          </cell>
          <cell r="G4340">
            <v>0</v>
          </cell>
          <cell r="H4340">
            <v>0</v>
          </cell>
        </row>
        <row r="4341">
          <cell r="A4341">
            <v>0</v>
          </cell>
          <cell r="B4341">
            <v>0</v>
          </cell>
          <cell r="C4341">
            <v>0</v>
          </cell>
          <cell r="D4341">
            <v>0</v>
          </cell>
          <cell r="E4341">
            <v>0</v>
          </cell>
          <cell r="F4341">
            <v>0</v>
          </cell>
          <cell r="G4341">
            <v>0</v>
          </cell>
          <cell r="H4341">
            <v>0</v>
          </cell>
        </row>
        <row r="4342">
          <cell r="A4342">
            <v>0</v>
          </cell>
          <cell r="B4342">
            <v>0</v>
          </cell>
          <cell r="C4342">
            <v>0</v>
          </cell>
          <cell r="D4342">
            <v>0</v>
          </cell>
          <cell r="E4342">
            <v>0</v>
          </cell>
          <cell r="F4342">
            <v>0</v>
          </cell>
          <cell r="G4342">
            <v>0</v>
          </cell>
          <cell r="H4342">
            <v>0</v>
          </cell>
        </row>
        <row r="4343">
          <cell r="A4343">
            <v>0</v>
          </cell>
          <cell r="B4343">
            <v>0</v>
          </cell>
          <cell r="C4343">
            <v>0</v>
          </cell>
          <cell r="D4343">
            <v>0</v>
          </cell>
          <cell r="E4343">
            <v>0</v>
          </cell>
          <cell r="F4343">
            <v>0</v>
          </cell>
          <cell r="G4343">
            <v>0</v>
          </cell>
          <cell r="H4343">
            <v>0</v>
          </cell>
        </row>
        <row r="4344">
          <cell r="A4344">
            <v>0</v>
          </cell>
          <cell r="C4344">
            <v>0</v>
          </cell>
          <cell r="D4344">
            <v>0</v>
          </cell>
          <cell r="E4344">
            <v>0</v>
          </cell>
          <cell r="F4344">
            <v>0</v>
          </cell>
          <cell r="G4344">
            <v>0</v>
          </cell>
        </row>
        <row r="4345">
          <cell r="A4345">
            <v>0</v>
          </cell>
          <cell r="C4345">
            <v>0</v>
          </cell>
          <cell r="D4345">
            <v>0</v>
          </cell>
          <cell r="E4345">
            <v>0</v>
          </cell>
          <cell r="F4345">
            <v>0</v>
          </cell>
          <cell r="G4345">
            <v>0</v>
          </cell>
        </row>
        <row r="4346">
          <cell r="A4346">
            <v>0</v>
          </cell>
          <cell r="B4346">
            <v>0</v>
          </cell>
          <cell r="C4346">
            <v>0</v>
          </cell>
          <cell r="D4346">
            <v>0</v>
          </cell>
          <cell r="E4346">
            <v>0</v>
          </cell>
          <cell r="F4346">
            <v>0</v>
          </cell>
          <cell r="G4346">
            <v>0</v>
          </cell>
        </row>
        <row r="4347">
          <cell r="A4347">
            <v>0</v>
          </cell>
          <cell r="B4347" t="str">
            <v>OVIDIO HURTADO MOSQUERA</v>
          </cell>
          <cell r="C4347">
            <v>0</v>
          </cell>
          <cell r="D4347">
            <v>0</v>
          </cell>
          <cell r="E4347">
            <v>0</v>
          </cell>
          <cell r="F4347">
            <v>0</v>
          </cell>
          <cell r="G4347">
            <v>0</v>
          </cell>
        </row>
        <row r="4348">
          <cell r="A4348">
            <v>0</v>
          </cell>
          <cell r="B4348" t="str">
            <v>Consultor</v>
          </cell>
          <cell r="C4348">
            <v>0</v>
          </cell>
          <cell r="D4348">
            <v>0</v>
          </cell>
          <cell r="E4348">
            <v>0</v>
          </cell>
          <cell r="F4348">
            <v>0</v>
          </cell>
          <cell r="G4348">
            <v>0</v>
          </cell>
        </row>
        <row r="4349">
          <cell r="A4349">
            <v>0</v>
          </cell>
          <cell r="B4349" t="str">
            <v>Consultor</v>
          </cell>
          <cell r="C4349">
            <v>0</v>
          </cell>
          <cell r="D4349">
            <v>0</v>
          </cell>
          <cell r="E4349">
            <v>0</v>
          </cell>
          <cell r="F4349">
            <v>0</v>
          </cell>
          <cell r="G4349">
            <v>0</v>
          </cell>
        </row>
        <row r="4350">
          <cell r="A4350">
            <v>0</v>
          </cell>
          <cell r="B4350" t="str">
            <v>M.P. 05202-260189 ANT</v>
          </cell>
          <cell r="C4350" t="str">
            <v>ITEM  - PÁGINA 2</v>
          </cell>
          <cell r="D4350">
            <v>0</v>
          </cell>
          <cell r="E4350">
            <v>0</v>
          </cell>
          <cell r="F4350">
            <v>0</v>
          </cell>
          <cell r="G4350">
            <v>0</v>
          </cell>
          <cell r="H4350">
            <v>0</v>
          </cell>
        </row>
        <row r="4351">
          <cell r="A4351" t="str">
            <v>DEPARTAMENTO DE ANTIOQUIA</v>
          </cell>
          <cell r="B4351">
            <v>0</v>
          </cell>
          <cell r="C4351">
            <v>0</v>
          </cell>
          <cell r="D4351">
            <v>0</v>
          </cell>
          <cell r="E4351">
            <v>0</v>
          </cell>
          <cell r="F4351">
            <v>0</v>
          </cell>
          <cell r="G4351">
            <v>0</v>
          </cell>
          <cell r="H4351">
            <v>0</v>
          </cell>
        </row>
        <row r="4352">
          <cell r="A4352" t="str">
            <v>MUNICIPIO DE SAN VICENTE FERRER</v>
          </cell>
          <cell r="B4352">
            <v>0</v>
          </cell>
          <cell r="C4352">
            <v>0</v>
          </cell>
          <cell r="D4352">
            <v>0</v>
          </cell>
          <cell r="E4352">
            <v>0</v>
          </cell>
          <cell r="F4352">
            <v>0</v>
          </cell>
          <cell r="G4352">
            <v>0</v>
          </cell>
          <cell r="H4352">
            <v>0</v>
          </cell>
        </row>
        <row r="4353">
          <cell r="A4353" t="str">
            <v>PROYECTO:  INTERVENCION DE CALLEJONES EN LA ZONA URBANA DEL MUNICIPIO SAN VICENTE FERRER_CALLEJÓN 01-COCIACA</v>
          </cell>
          <cell r="B4353">
            <v>0</v>
          </cell>
          <cell r="C4353">
            <v>0</v>
          </cell>
          <cell r="D4353">
            <v>0</v>
          </cell>
          <cell r="E4353">
            <v>0</v>
          </cell>
          <cell r="F4353">
            <v>0</v>
          </cell>
          <cell r="G4353">
            <v>0</v>
          </cell>
          <cell r="H4353">
            <v>0</v>
          </cell>
        </row>
        <row r="4354">
          <cell r="A4354">
            <v>0</v>
          </cell>
          <cell r="C4354">
            <v>0</v>
          </cell>
          <cell r="D4354">
            <v>0</v>
          </cell>
          <cell r="E4354">
            <v>0</v>
          </cell>
          <cell r="F4354">
            <v>0</v>
          </cell>
          <cell r="G4354">
            <v>0</v>
          </cell>
          <cell r="H4354">
            <v>0</v>
          </cell>
        </row>
        <row r="4355">
          <cell r="A4355" t="str">
            <v>MEMORIAS DE OBRA</v>
          </cell>
          <cell r="B4355">
            <v>0</v>
          </cell>
          <cell r="C4355">
            <v>0</v>
          </cell>
          <cell r="D4355">
            <v>0</v>
          </cell>
          <cell r="E4355">
            <v>0</v>
          </cell>
          <cell r="F4355">
            <v>0</v>
          </cell>
          <cell r="G4355">
            <v>0</v>
          </cell>
          <cell r="H4355">
            <v>0</v>
          </cell>
        </row>
        <row r="4357">
          <cell r="A4357" t="str">
            <v>ITEM</v>
          </cell>
          <cell r="B4357" t="str">
            <v>DESCRIPCIÓN</v>
          </cell>
          <cell r="C4357">
            <v>0</v>
          </cell>
          <cell r="D4357">
            <v>0</v>
          </cell>
          <cell r="E4357">
            <v>0</v>
          </cell>
          <cell r="F4357">
            <v>0</v>
          </cell>
          <cell r="G4357" t="str">
            <v>UNIDAD</v>
          </cell>
          <cell r="H4357" t="str">
            <v>CANTIDAD</v>
          </cell>
        </row>
        <row r="4358">
          <cell r="A4358">
            <v>0</v>
          </cell>
          <cell r="B4358"/>
          <cell r="C4358">
            <v>0</v>
          </cell>
          <cell r="D4358">
            <v>0</v>
          </cell>
          <cell r="E4358">
            <v>0</v>
          </cell>
          <cell r="F4358">
            <v>0</v>
          </cell>
          <cell r="G4358"/>
          <cell r="H4358"/>
        </row>
        <row r="4359">
          <cell r="A4359">
            <v>0</v>
          </cell>
          <cell r="B4359">
            <v>0</v>
          </cell>
          <cell r="C4359">
            <v>0</v>
          </cell>
          <cell r="D4359">
            <v>0</v>
          </cell>
          <cell r="E4359">
            <v>0</v>
          </cell>
          <cell r="F4359">
            <v>0</v>
          </cell>
          <cell r="G4359">
            <v>0</v>
          </cell>
        </row>
        <row r="4360">
          <cell r="A4360" t="str">
            <v>DETALLE</v>
          </cell>
          <cell r="B4360">
            <v>0</v>
          </cell>
          <cell r="C4360" t="str">
            <v>FACTOR</v>
          </cell>
          <cell r="D4360" t="str">
            <v>CANTIDAD</v>
          </cell>
          <cell r="E4360" t="str">
            <v>A (ML)</v>
          </cell>
          <cell r="F4360" t="str">
            <v>B (M2)</v>
          </cell>
          <cell r="G4360" t="str">
            <v>C (M3)</v>
          </cell>
          <cell r="H4360" t="str">
            <v>TOTAL</v>
          </cell>
        </row>
        <row r="4361">
          <cell r="A4361">
            <v>0</v>
          </cell>
          <cell r="B4361">
            <v>0</v>
          </cell>
          <cell r="C4361">
            <v>0</v>
          </cell>
          <cell r="D4361">
            <v>0</v>
          </cell>
          <cell r="E4361">
            <v>0</v>
          </cell>
          <cell r="F4361">
            <v>0</v>
          </cell>
          <cell r="G4361">
            <v>0</v>
          </cell>
          <cell r="H4361"/>
        </row>
        <row r="4362">
          <cell r="A4362">
            <v>0</v>
          </cell>
          <cell r="B4362">
            <v>0</v>
          </cell>
          <cell r="C4362">
            <v>0</v>
          </cell>
          <cell r="D4362">
            <v>0</v>
          </cell>
          <cell r="E4362">
            <v>0</v>
          </cell>
          <cell r="F4362">
            <v>0</v>
          </cell>
          <cell r="G4362">
            <v>0</v>
          </cell>
          <cell r="H4362"/>
        </row>
        <row r="4363">
          <cell r="A4363">
            <v>0</v>
          </cell>
          <cell r="B4363">
            <v>0</v>
          </cell>
          <cell r="C4363">
            <v>0</v>
          </cell>
          <cell r="D4363">
            <v>0</v>
          </cell>
          <cell r="E4363">
            <v>0</v>
          </cell>
          <cell r="F4363">
            <v>0</v>
          </cell>
          <cell r="G4363">
            <v>0</v>
          </cell>
          <cell r="H4363"/>
        </row>
        <row r="4364">
          <cell r="A4364">
            <v>0</v>
          </cell>
          <cell r="B4364">
            <v>0</v>
          </cell>
          <cell r="C4364">
            <v>0</v>
          </cell>
          <cell r="D4364">
            <v>0</v>
          </cell>
          <cell r="E4364">
            <v>0</v>
          </cell>
          <cell r="F4364">
            <v>0</v>
          </cell>
          <cell r="G4364">
            <v>0</v>
          </cell>
          <cell r="H4364"/>
        </row>
        <row r="4365">
          <cell r="A4365">
            <v>0</v>
          </cell>
          <cell r="B4365">
            <v>0</v>
          </cell>
          <cell r="C4365">
            <v>0</v>
          </cell>
          <cell r="D4365">
            <v>0</v>
          </cell>
          <cell r="E4365">
            <v>0</v>
          </cell>
          <cell r="F4365">
            <v>0</v>
          </cell>
          <cell r="G4365">
            <v>0</v>
          </cell>
          <cell r="H4365"/>
        </row>
        <row r="4366">
          <cell r="A4366">
            <v>0</v>
          </cell>
          <cell r="B4366">
            <v>0</v>
          </cell>
          <cell r="C4366">
            <v>0</v>
          </cell>
          <cell r="D4366">
            <v>0</v>
          </cell>
          <cell r="E4366">
            <v>0</v>
          </cell>
          <cell r="F4366">
            <v>0</v>
          </cell>
          <cell r="G4366">
            <v>0</v>
          </cell>
          <cell r="H4366"/>
        </row>
        <row r="4367">
          <cell r="A4367">
            <v>0</v>
          </cell>
          <cell r="B4367">
            <v>0</v>
          </cell>
          <cell r="C4367">
            <v>0</v>
          </cell>
          <cell r="D4367">
            <v>0</v>
          </cell>
          <cell r="E4367">
            <v>0</v>
          </cell>
          <cell r="F4367">
            <v>0</v>
          </cell>
          <cell r="G4367">
            <v>0</v>
          </cell>
          <cell r="H4367"/>
        </row>
        <row r="4368">
          <cell r="A4368">
            <v>0</v>
          </cell>
          <cell r="B4368">
            <v>0</v>
          </cell>
          <cell r="C4368">
            <v>0</v>
          </cell>
          <cell r="D4368">
            <v>0</v>
          </cell>
          <cell r="E4368">
            <v>0</v>
          </cell>
          <cell r="F4368">
            <v>0</v>
          </cell>
          <cell r="G4368">
            <v>0</v>
          </cell>
          <cell r="H4368"/>
        </row>
        <row r="4369">
          <cell r="A4369">
            <v>0</v>
          </cell>
          <cell r="B4369">
            <v>0</v>
          </cell>
          <cell r="C4369">
            <v>0</v>
          </cell>
          <cell r="D4369">
            <v>0</v>
          </cell>
          <cell r="E4369">
            <v>0</v>
          </cell>
          <cell r="F4369">
            <v>0</v>
          </cell>
          <cell r="G4369">
            <v>0</v>
          </cell>
          <cell r="H4369"/>
        </row>
        <row r="4370">
          <cell r="A4370">
            <v>0</v>
          </cell>
          <cell r="B4370">
            <v>0</v>
          </cell>
          <cell r="C4370">
            <v>0</v>
          </cell>
          <cell r="D4370">
            <v>0</v>
          </cell>
          <cell r="E4370">
            <v>0</v>
          </cell>
          <cell r="F4370">
            <v>0</v>
          </cell>
          <cell r="G4370">
            <v>0</v>
          </cell>
          <cell r="H4370"/>
        </row>
        <row r="4371">
          <cell r="A4371">
            <v>0</v>
          </cell>
          <cell r="B4371">
            <v>0</v>
          </cell>
          <cell r="C4371">
            <v>0</v>
          </cell>
          <cell r="D4371">
            <v>0</v>
          </cell>
          <cell r="E4371">
            <v>0</v>
          </cell>
          <cell r="F4371">
            <v>0</v>
          </cell>
          <cell r="G4371">
            <v>0</v>
          </cell>
          <cell r="H4371"/>
        </row>
        <row r="4372">
          <cell r="A4372">
            <v>0</v>
          </cell>
          <cell r="B4372">
            <v>0</v>
          </cell>
          <cell r="C4372">
            <v>0</v>
          </cell>
          <cell r="D4372">
            <v>0</v>
          </cell>
          <cell r="E4372">
            <v>0</v>
          </cell>
          <cell r="F4372">
            <v>0</v>
          </cell>
          <cell r="G4372">
            <v>0</v>
          </cell>
          <cell r="H4372"/>
        </row>
        <row r="4373">
          <cell r="A4373">
            <v>0</v>
          </cell>
          <cell r="B4373">
            <v>0</v>
          </cell>
          <cell r="C4373">
            <v>0</v>
          </cell>
          <cell r="D4373">
            <v>0</v>
          </cell>
          <cell r="E4373">
            <v>0</v>
          </cell>
          <cell r="F4373">
            <v>0</v>
          </cell>
          <cell r="G4373">
            <v>0</v>
          </cell>
          <cell r="H4373"/>
        </row>
        <row r="4374">
          <cell r="A4374">
            <v>0</v>
          </cell>
          <cell r="B4374">
            <v>0</v>
          </cell>
          <cell r="C4374">
            <v>0</v>
          </cell>
          <cell r="D4374">
            <v>0</v>
          </cell>
          <cell r="E4374">
            <v>0</v>
          </cell>
          <cell r="F4374">
            <v>0</v>
          </cell>
          <cell r="G4374">
            <v>0</v>
          </cell>
          <cell r="H4374"/>
        </row>
        <row r="4375">
          <cell r="A4375">
            <v>0</v>
          </cell>
          <cell r="B4375">
            <v>0</v>
          </cell>
          <cell r="C4375">
            <v>0</v>
          </cell>
          <cell r="D4375">
            <v>0</v>
          </cell>
          <cell r="E4375">
            <v>0</v>
          </cell>
          <cell r="F4375">
            <v>0</v>
          </cell>
          <cell r="G4375">
            <v>0</v>
          </cell>
          <cell r="H4375"/>
        </row>
        <row r="4376">
          <cell r="A4376">
            <v>0</v>
          </cell>
          <cell r="B4376">
            <v>0</v>
          </cell>
          <cell r="C4376">
            <v>0</v>
          </cell>
          <cell r="D4376">
            <v>0</v>
          </cell>
          <cell r="E4376">
            <v>0</v>
          </cell>
          <cell r="F4376">
            <v>0</v>
          </cell>
          <cell r="G4376">
            <v>0</v>
          </cell>
          <cell r="H4376"/>
        </row>
        <row r="4377">
          <cell r="A4377">
            <v>0</v>
          </cell>
          <cell r="B4377">
            <v>0</v>
          </cell>
          <cell r="C4377">
            <v>0</v>
          </cell>
          <cell r="D4377">
            <v>0</v>
          </cell>
          <cell r="E4377">
            <v>0</v>
          </cell>
          <cell r="F4377">
            <v>0</v>
          </cell>
          <cell r="G4377">
            <v>0</v>
          </cell>
          <cell r="H4377"/>
        </row>
        <row r="4378">
          <cell r="A4378">
            <v>0</v>
          </cell>
          <cell r="B4378">
            <v>0</v>
          </cell>
          <cell r="C4378">
            <v>0</v>
          </cell>
          <cell r="D4378">
            <v>0</v>
          </cell>
          <cell r="E4378">
            <v>0</v>
          </cell>
          <cell r="F4378">
            <v>0</v>
          </cell>
          <cell r="G4378">
            <v>0</v>
          </cell>
          <cell r="H4378"/>
        </row>
        <row r="4379">
          <cell r="A4379">
            <v>0</v>
          </cell>
          <cell r="B4379">
            <v>0</v>
          </cell>
          <cell r="C4379">
            <v>0</v>
          </cell>
          <cell r="D4379">
            <v>0</v>
          </cell>
          <cell r="E4379">
            <v>0</v>
          </cell>
          <cell r="F4379">
            <v>0</v>
          </cell>
          <cell r="G4379">
            <v>0</v>
          </cell>
          <cell r="H4379"/>
        </row>
        <row r="4380">
          <cell r="A4380">
            <v>0</v>
          </cell>
          <cell r="B4380">
            <v>0</v>
          </cell>
          <cell r="C4380">
            <v>0</v>
          </cell>
          <cell r="D4380">
            <v>0</v>
          </cell>
          <cell r="E4380">
            <v>0</v>
          </cell>
          <cell r="F4380">
            <v>0</v>
          </cell>
          <cell r="G4380">
            <v>0</v>
          </cell>
          <cell r="H4380"/>
        </row>
        <row r="4381">
          <cell r="A4381">
            <v>0</v>
          </cell>
          <cell r="B4381">
            <v>0</v>
          </cell>
          <cell r="C4381">
            <v>0</v>
          </cell>
          <cell r="D4381">
            <v>0</v>
          </cell>
          <cell r="E4381">
            <v>0</v>
          </cell>
          <cell r="F4381">
            <v>0</v>
          </cell>
          <cell r="G4381">
            <v>0</v>
          </cell>
          <cell r="H4381"/>
        </row>
        <row r="4382">
          <cell r="A4382">
            <v>0</v>
          </cell>
          <cell r="B4382">
            <v>0</v>
          </cell>
          <cell r="C4382">
            <v>0</v>
          </cell>
          <cell r="D4382">
            <v>0</v>
          </cell>
          <cell r="E4382">
            <v>0</v>
          </cell>
          <cell r="F4382">
            <v>0</v>
          </cell>
          <cell r="G4382">
            <v>0</v>
          </cell>
          <cell r="H4382"/>
        </row>
        <row r="4383">
          <cell r="A4383">
            <v>0</v>
          </cell>
          <cell r="B4383">
            <v>0</v>
          </cell>
          <cell r="C4383">
            <v>0</v>
          </cell>
          <cell r="D4383">
            <v>0</v>
          </cell>
          <cell r="E4383">
            <v>0</v>
          </cell>
          <cell r="F4383">
            <v>0</v>
          </cell>
          <cell r="G4383">
            <v>0</v>
          </cell>
          <cell r="H4383"/>
        </row>
        <row r="4384">
          <cell r="A4384">
            <v>0</v>
          </cell>
          <cell r="B4384">
            <v>0</v>
          </cell>
          <cell r="C4384">
            <v>0</v>
          </cell>
          <cell r="D4384">
            <v>0</v>
          </cell>
          <cell r="E4384">
            <v>0</v>
          </cell>
          <cell r="F4384">
            <v>0</v>
          </cell>
          <cell r="G4384">
            <v>0</v>
          </cell>
          <cell r="H4384"/>
        </row>
        <row r="4385">
          <cell r="A4385">
            <v>0</v>
          </cell>
          <cell r="B4385">
            <v>0</v>
          </cell>
          <cell r="C4385">
            <v>0</v>
          </cell>
          <cell r="D4385">
            <v>0</v>
          </cell>
          <cell r="E4385">
            <v>0</v>
          </cell>
          <cell r="F4385">
            <v>0</v>
          </cell>
          <cell r="G4385">
            <v>0</v>
          </cell>
          <cell r="H4385"/>
        </row>
        <row r="4386">
          <cell r="A4386">
            <v>0</v>
          </cell>
          <cell r="B4386">
            <v>0</v>
          </cell>
          <cell r="C4386">
            <v>0</v>
          </cell>
          <cell r="D4386">
            <v>0</v>
          </cell>
          <cell r="E4386">
            <v>0</v>
          </cell>
          <cell r="F4386">
            <v>0</v>
          </cell>
          <cell r="G4386">
            <v>0</v>
          </cell>
          <cell r="H4386"/>
        </row>
        <row r="4387">
          <cell r="A4387">
            <v>0</v>
          </cell>
          <cell r="B4387">
            <v>0</v>
          </cell>
          <cell r="C4387">
            <v>0</v>
          </cell>
          <cell r="D4387">
            <v>0</v>
          </cell>
          <cell r="E4387">
            <v>0</v>
          </cell>
          <cell r="F4387">
            <v>0</v>
          </cell>
          <cell r="G4387">
            <v>0</v>
          </cell>
          <cell r="H4387"/>
        </row>
        <row r="4388">
          <cell r="A4388">
            <v>0</v>
          </cell>
          <cell r="B4388">
            <v>0</v>
          </cell>
          <cell r="C4388">
            <v>0</v>
          </cell>
          <cell r="D4388">
            <v>0</v>
          </cell>
          <cell r="E4388">
            <v>0</v>
          </cell>
          <cell r="F4388">
            <v>0</v>
          </cell>
          <cell r="G4388">
            <v>0</v>
          </cell>
          <cell r="H4388"/>
        </row>
        <row r="4389">
          <cell r="A4389">
            <v>0</v>
          </cell>
          <cell r="B4389">
            <v>0</v>
          </cell>
          <cell r="C4389">
            <v>0</v>
          </cell>
          <cell r="D4389">
            <v>0</v>
          </cell>
          <cell r="E4389">
            <v>0</v>
          </cell>
          <cell r="F4389">
            <v>0</v>
          </cell>
          <cell r="G4389">
            <v>0</v>
          </cell>
          <cell r="H4389"/>
        </row>
        <row r="4390">
          <cell r="A4390">
            <v>0</v>
          </cell>
          <cell r="B4390">
            <v>0</v>
          </cell>
          <cell r="C4390">
            <v>0</v>
          </cell>
          <cell r="D4390">
            <v>0</v>
          </cell>
          <cell r="E4390">
            <v>0</v>
          </cell>
          <cell r="F4390">
            <v>0</v>
          </cell>
          <cell r="G4390">
            <v>0</v>
          </cell>
          <cell r="H4390"/>
        </row>
        <row r="4391">
          <cell r="A4391">
            <v>0</v>
          </cell>
          <cell r="B4391">
            <v>0</v>
          </cell>
          <cell r="C4391">
            <v>0</v>
          </cell>
          <cell r="D4391">
            <v>0</v>
          </cell>
          <cell r="E4391">
            <v>0</v>
          </cell>
          <cell r="F4391">
            <v>0</v>
          </cell>
          <cell r="G4391">
            <v>0</v>
          </cell>
          <cell r="H4391"/>
        </row>
        <row r="4392">
          <cell r="A4392" t="str">
            <v>ITEM  - PÁGINA 1</v>
          </cell>
          <cell r="B4392">
            <v>0</v>
          </cell>
          <cell r="C4392">
            <v>0</v>
          </cell>
          <cell r="D4392">
            <v>0</v>
          </cell>
          <cell r="E4392">
            <v>0</v>
          </cell>
          <cell r="F4392">
            <v>0</v>
          </cell>
          <cell r="G4392">
            <v>0</v>
          </cell>
          <cell r="H4392">
            <v>0</v>
          </cell>
        </row>
        <row r="4393">
          <cell r="A4393">
            <v>0</v>
          </cell>
          <cell r="B4393">
            <v>0</v>
          </cell>
          <cell r="C4393">
            <v>0</v>
          </cell>
          <cell r="D4393">
            <v>0</v>
          </cell>
          <cell r="E4393">
            <v>0</v>
          </cell>
          <cell r="F4393">
            <v>0</v>
          </cell>
          <cell r="G4393">
            <v>0</v>
          </cell>
          <cell r="H4393"/>
        </row>
        <row r="4394">
          <cell r="A4394">
            <v>0</v>
          </cell>
          <cell r="B4394">
            <v>0</v>
          </cell>
          <cell r="C4394">
            <v>0</v>
          </cell>
          <cell r="D4394">
            <v>0</v>
          </cell>
          <cell r="E4394">
            <v>0</v>
          </cell>
          <cell r="F4394">
            <v>0</v>
          </cell>
          <cell r="G4394">
            <v>0</v>
          </cell>
          <cell r="H4394"/>
        </row>
        <row r="4395">
          <cell r="A4395">
            <v>0</v>
          </cell>
          <cell r="B4395">
            <v>0</v>
          </cell>
          <cell r="C4395">
            <v>0</v>
          </cell>
          <cell r="D4395">
            <v>0</v>
          </cell>
          <cell r="E4395">
            <v>0</v>
          </cell>
          <cell r="F4395">
            <v>0</v>
          </cell>
          <cell r="G4395">
            <v>0</v>
          </cell>
          <cell r="H4395"/>
        </row>
        <row r="4396">
          <cell r="A4396">
            <v>0</v>
          </cell>
          <cell r="B4396">
            <v>0</v>
          </cell>
          <cell r="C4396">
            <v>0</v>
          </cell>
          <cell r="D4396">
            <v>0</v>
          </cell>
          <cell r="E4396">
            <v>0</v>
          </cell>
          <cell r="F4396">
            <v>0</v>
          </cell>
          <cell r="G4396">
            <v>0</v>
          </cell>
          <cell r="H4396"/>
        </row>
        <row r="4397">
          <cell r="A4397">
            <v>0</v>
          </cell>
          <cell r="B4397">
            <v>0</v>
          </cell>
          <cell r="C4397">
            <v>0</v>
          </cell>
          <cell r="D4397">
            <v>0</v>
          </cell>
          <cell r="E4397">
            <v>0</v>
          </cell>
          <cell r="F4397">
            <v>0</v>
          </cell>
          <cell r="G4397">
            <v>0</v>
          </cell>
          <cell r="H4397"/>
        </row>
        <row r="4398">
          <cell r="A4398">
            <v>0</v>
          </cell>
          <cell r="B4398">
            <v>0</v>
          </cell>
          <cell r="C4398">
            <v>0</v>
          </cell>
          <cell r="D4398">
            <v>0</v>
          </cell>
          <cell r="E4398">
            <v>0</v>
          </cell>
          <cell r="F4398">
            <v>0</v>
          </cell>
          <cell r="G4398">
            <v>0</v>
          </cell>
          <cell r="H4398"/>
        </row>
        <row r="4399">
          <cell r="A4399">
            <v>0</v>
          </cell>
          <cell r="B4399">
            <v>0</v>
          </cell>
          <cell r="C4399">
            <v>0</v>
          </cell>
          <cell r="D4399">
            <v>0</v>
          </cell>
          <cell r="E4399">
            <v>0</v>
          </cell>
          <cell r="F4399">
            <v>0</v>
          </cell>
          <cell r="G4399">
            <v>0</v>
          </cell>
          <cell r="H4399"/>
        </row>
        <row r="4400">
          <cell r="A4400">
            <v>0</v>
          </cell>
          <cell r="B4400">
            <v>0</v>
          </cell>
          <cell r="C4400">
            <v>0</v>
          </cell>
          <cell r="D4400">
            <v>0</v>
          </cell>
          <cell r="E4400">
            <v>0</v>
          </cell>
          <cell r="F4400">
            <v>0</v>
          </cell>
          <cell r="G4400">
            <v>0</v>
          </cell>
          <cell r="H4400"/>
        </row>
        <row r="4401">
          <cell r="A4401">
            <v>0</v>
          </cell>
          <cell r="B4401">
            <v>0</v>
          </cell>
          <cell r="C4401">
            <v>0</v>
          </cell>
          <cell r="D4401">
            <v>0</v>
          </cell>
          <cell r="E4401">
            <v>0</v>
          </cell>
          <cell r="F4401">
            <v>0</v>
          </cell>
          <cell r="G4401">
            <v>0</v>
          </cell>
          <cell r="H4401"/>
        </row>
        <row r="4402">
          <cell r="A4402">
            <v>0</v>
          </cell>
          <cell r="B4402">
            <v>0</v>
          </cell>
          <cell r="C4402">
            <v>0</v>
          </cell>
          <cell r="D4402">
            <v>0</v>
          </cell>
          <cell r="E4402">
            <v>0</v>
          </cell>
          <cell r="F4402">
            <v>0</v>
          </cell>
          <cell r="G4402">
            <v>0</v>
          </cell>
          <cell r="H4402"/>
        </row>
        <row r="4403">
          <cell r="A4403">
            <v>0</v>
          </cell>
          <cell r="B4403">
            <v>0</v>
          </cell>
          <cell r="C4403">
            <v>0</v>
          </cell>
          <cell r="D4403">
            <v>0</v>
          </cell>
          <cell r="E4403">
            <v>0</v>
          </cell>
          <cell r="F4403">
            <v>0</v>
          </cell>
          <cell r="G4403">
            <v>0</v>
          </cell>
          <cell r="H4403"/>
        </row>
        <row r="4404">
          <cell r="A4404">
            <v>0</v>
          </cell>
          <cell r="B4404">
            <v>0</v>
          </cell>
          <cell r="C4404">
            <v>0</v>
          </cell>
          <cell r="D4404">
            <v>0</v>
          </cell>
          <cell r="E4404">
            <v>0</v>
          </cell>
          <cell r="F4404">
            <v>0</v>
          </cell>
          <cell r="G4404">
            <v>0</v>
          </cell>
          <cell r="H4404"/>
        </row>
        <row r="4405">
          <cell r="A4405">
            <v>0</v>
          </cell>
          <cell r="B4405">
            <v>0</v>
          </cell>
          <cell r="C4405">
            <v>0</v>
          </cell>
          <cell r="D4405">
            <v>0</v>
          </cell>
          <cell r="E4405">
            <v>0</v>
          </cell>
          <cell r="F4405">
            <v>0</v>
          </cell>
          <cell r="G4405">
            <v>0</v>
          </cell>
          <cell r="H4405"/>
        </row>
        <row r="4406">
          <cell r="A4406">
            <v>0</v>
          </cell>
          <cell r="B4406">
            <v>0</v>
          </cell>
          <cell r="C4406">
            <v>0</v>
          </cell>
          <cell r="D4406">
            <v>0</v>
          </cell>
          <cell r="E4406">
            <v>0</v>
          </cell>
          <cell r="F4406">
            <v>0</v>
          </cell>
          <cell r="G4406">
            <v>0</v>
          </cell>
          <cell r="H4406"/>
        </row>
        <row r="4407">
          <cell r="A4407">
            <v>0</v>
          </cell>
          <cell r="B4407">
            <v>0</v>
          </cell>
          <cell r="C4407">
            <v>0</v>
          </cell>
          <cell r="D4407">
            <v>0</v>
          </cell>
          <cell r="E4407">
            <v>0</v>
          </cell>
          <cell r="F4407">
            <v>0</v>
          </cell>
          <cell r="G4407">
            <v>0</v>
          </cell>
          <cell r="H4407"/>
        </row>
        <row r="4408">
          <cell r="A4408">
            <v>0</v>
          </cell>
          <cell r="B4408">
            <v>0</v>
          </cell>
          <cell r="C4408">
            <v>0</v>
          </cell>
          <cell r="D4408">
            <v>0</v>
          </cell>
          <cell r="E4408">
            <v>0</v>
          </cell>
          <cell r="F4408">
            <v>0</v>
          </cell>
          <cell r="G4408">
            <v>0</v>
          </cell>
          <cell r="H4408"/>
        </row>
        <row r="4409">
          <cell r="A4409">
            <v>0</v>
          </cell>
          <cell r="B4409">
            <v>0</v>
          </cell>
          <cell r="C4409">
            <v>0</v>
          </cell>
          <cell r="D4409">
            <v>0</v>
          </cell>
          <cell r="E4409">
            <v>0</v>
          </cell>
          <cell r="F4409">
            <v>0</v>
          </cell>
          <cell r="G4409">
            <v>0</v>
          </cell>
          <cell r="H4409"/>
        </row>
        <row r="4410">
          <cell r="A4410" t="str">
            <v xml:space="preserve">TOTAL CANTIDAD ITEM </v>
          </cell>
          <cell r="B4410">
            <v>0</v>
          </cell>
          <cell r="C4410">
            <v>0</v>
          </cell>
          <cell r="D4410">
            <v>0</v>
          </cell>
          <cell r="E4410">
            <v>0</v>
          </cell>
          <cell r="F4410">
            <v>0</v>
          </cell>
          <cell r="G4410">
            <v>0</v>
          </cell>
          <cell r="H4410"/>
        </row>
        <row r="4411">
          <cell r="A4411" t="str">
            <v>INSERTE PLANO, GRÁFICO O ESQUEMA AQUÍ</v>
          </cell>
          <cell r="B4411">
            <v>0</v>
          </cell>
          <cell r="C4411">
            <v>0</v>
          </cell>
          <cell r="D4411">
            <v>0</v>
          </cell>
          <cell r="E4411">
            <v>0</v>
          </cell>
          <cell r="F4411">
            <v>0</v>
          </cell>
          <cell r="G4411">
            <v>0</v>
          </cell>
          <cell r="H4411">
            <v>0</v>
          </cell>
        </row>
        <row r="4412">
          <cell r="A4412">
            <v>0</v>
          </cell>
          <cell r="B4412">
            <v>0</v>
          </cell>
          <cell r="C4412">
            <v>0</v>
          </cell>
          <cell r="D4412">
            <v>0</v>
          </cell>
          <cell r="E4412">
            <v>0</v>
          </cell>
          <cell r="F4412">
            <v>0</v>
          </cell>
          <cell r="G4412">
            <v>0</v>
          </cell>
          <cell r="H4412">
            <v>0</v>
          </cell>
        </row>
        <row r="4413">
          <cell r="A4413">
            <v>0</v>
          </cell>
          <cell r="B4413">
            <v>0</v>
          </cell>
          <cell r="C4413">
            <v>0</v>
          </cell>
          <cell r="D4413">
            <v>0</v>
          </cell>
          <cell r="E4413">
            <v>0</v>
          </cell>
          <cell r="F4413">
            <v>0</v>
          </cell>
          <cell r="G4413">
            <v>0</v>
          </cell>
          <cell r="H4413">
            <v>0</v>
          </cell>
        </row>
        <row r="4414">
          <cell r="A4414">
            <v>0</v>
          </cell>
          <cell r="B4414">
            <v>0</v>
          </cell>
          <cell r="C4414">
            <v>0</v>
          </cell>
          <cell r="D4414">
            <v>0</v>
          </cell>
          <cell r="E4414">
            <v>0</v>
          </cell>
          <cell r="F4414">
            <v>0</v>
          </cell>
          <cell r="G4414">
            <v>0</v>
          </cell>
          <cell r="H4414">
            <v>0</v>
          </cell>
        </row>
        <row r="4415">
          <cell r="A4415">
            <v>0</v>
          </cell>
          <cell r="B4415">
            <v>0</v>
          </cell>
          <cell r="C4415">
            <v>0</v>
          </cell>
          <cell r="D4415">
            <v>0</v>
          </cell>
          <cell r="E4415">
            <v>0</v>
          </cell>
          <cell r="F4415">
            <v>0</v>
          </cell>
          <cell r="G4415">
            <v>0</v>
          </cell>
          <cell r="H4415">
            <v>0</v>
          </cell>
        </row>
        <row r="4416">
          <cell r="A4416">
            <v>0</v>
          </cell>
          <cell r="B4416">
            <v>0</v>
          </cell>
          <cell r="C4416">
            <v>0</v>
          </cell>
          <cell r="D4416">
            <v>0</v>
          </cell>
          <cell r="E4416">
            <v>0</v>
          </cell>
          <cell r="F4416">
            <v>0</v>
          </cell>
          <cell r="G4416">
            <v>0</v>
          </cell>
          <cell r="H4416">
            <v>0</v>
          </cell>
        </row>
        <row r="4417">
          <cell r="A4417">
            <v>0</v>
          </cell>
          <cell r="B4417">
            <v>0</v>
          </cell>
          <cell r="C4417">
            <v>0</v>
          </cell>
          <cell r="D4417">
            <v>0</v>
          </cell>
          <cell r="E4417">
            <v>0</v>
          </cell>
          <cell r="F4417">
            <v>0</v>
          </cell>
          <cell r="G4417">
            <v>0</v>
          </cell>
          <cell r="H4417">
            <v>0</v>
          </cell>
        </row>
        <row r="4418">
          <cell r="A4418">
            <v>0</v>
          </cell>
          <cell r="B4418">
            <v>0</v>
          </cell>
          <cell r="C4418">
            <v>0</v>
          </cell>
          <cell r="D4418">
            <v>0</v>
          </cell>
          <cell r="E4418">
            <v>0</v>
          </cell>
          <cell r="F4418">
            <v>0</v>
          </cell>
          <cell r="G4418">
            <v>0</v>
          </cell>
          <cell r="H4418">
            <v>0</v>
          </cell>
        </row>
        <row r="4419">
          <cell r="A4419">
            <v>0</v>
          </cell>
          <cell r="B4419">
            <v>0</v>
          </cell>
          <cell r="C4419">
            <v>0</v>
          </cell>
          <cell r="D4419">
            <v>0</v>
          </cell>
          <cell r="E4419">
            <v>0</v>
          </cell>
          <cell r="F4419">
            <v>0</v>
          </cell>
          <cell r="G4419">
            <v>0</v>
          </cell>
          <cell r="H4419">
            <v>0</v>
          </cell>
        </row>
        <row r="4420">
          <cell r="A4420">
            <v>0</v>
          </cell>
          <cell r="B4420">
            <v>0</v>
          </cell>
          <cell r="C4420">
            <v>0</v>
          </cell>
          <cell r="D4420">
            <v>0</v>
          </cell>
          <cell r="E4420">
            <v>0</v>
          </cell>
          <cell r="F4420">
            <v>0</v>
          </cell>
          <cell r="G4420">
            <v>0</v>
          </cell>
          <cell r="H4420">
            <v>0</v>
          </cell>
        </row>
        <row r="4421">
          <cell r="A4421">
            <v>0</v>
          </cell>
          <cell r="B4421">
            <v>0</v>
          </cell>
          <cell r="C4421">
            <v>0</v>
          </cell>
          <cell r="D4421">
            <v>0</v>
          </cell>
          <cell r="E4421">
            <v>0</v>
          </cell>
          <cell r="F4421">
            <v>0</v>
          </cell>
          <cell r="G4421">
            <v>0</v>
          </cell>
          <cell r="H4421">
            <v>0</v>
          </cell>
        </row>
        <row r="4422">
          <cell r="A4422">
            <v>0</v>
          </cell>
          <cell r="B4422">
            <v>0</v>
          </cell>
          <cell r="C4422">
            <v>0</v>
          </cell>
          <cell r="D4422">
            <v>0</v>
          </cell>
          <cell r="E4422">
            <v>0</v>
          </cell>
          <cell r="F4422">
            <v>0</v>
          </cell>
          <cell r="G4422">
            <v>0</v>
          </cell>
          <cell r="H4422">
            <v>0</v>
          </cell>
        </row>
        <row r="4423">
          <cell r="A4423">
            <v>0</v>
          </cell>
          <cell r="B4423">
            <v>0</v>
          </cell>
          <cell r="C4423">
            <v>0</v>
          </cell>
          <cell r="D4423">
            <v>0</v>
          </cell>
          <cell r="E4423">
            <v>0</v>
          </cell>
          <cell r="F4423">
            <v>0</v>
          </cell>
          <cell r="G4423">
            <v>0</v>
          </cell>
          <cell r="H4423">
            <v>0</v>
          </cell>
        </row>
        <row r="4424">
          <cell r="A4424">
            <v>0</v>
          </cell>
          <cell r="B4424">
            <v>0</v>
          </cell>
          <cell r="C4424">
            <v>0</v>
          </cell>
          <cell r="D4424">
            <v>0</v>
          </cell>
          <cell r="E4424">
            <v>0</v>
          </cell>
          <cell r="F4424">
            <v>0</v>
          </cell>
          <cell r="G4424">
            <v>0</v>
          </cell>
          <cell r="H4424">
            <v>0</v>
          </cell>
        </row>
        <row r="4425">
          <cell r="A4425">
            <v>0</v>
          </cell>
          <cell r="B4425">
            <v>0</v>
          </cell>
          <cell r="C4425">
            <v>0</v>
          </cell>
          <cell r="D4425">
            <v>0</v>
          </cell>
          <cell r="E4425">
            <v>0</v>
          </cell>
          <cell r="F4425">
            <v>0</v>
          </cell>
          <cell r="G4425">
            <v>0</v>
          </cell>
          <cell r="H4425">
            <v>0</v>
          </cell>
        </row>
        <row r="4426">
          <cell r="A4426">
            <v>0</v>
          </cell>
          <cell r="B4426">
            <v>0</v>
          </cell>
          <cell r="C4426">
            <v>0</v>
          </cell>
          <cell r="D4426">
            <v>0</v>
          </cell>
          <cell r="E4426">
            <v>0</v>
          </cell>
          <cell r="F4426">
            <v>0</v>
          </cell>
          <cell r="G4426">
            <v>0</v>
          </cell>
          <cell r="H4426">
            <v>0</v>
          </cell>
        </row>
        <row r="4427">
          <cell r="A4427">
            <v>0</v>
          </cell>
          <cell r="B4427">
            <v>0</v>
          </cell>
          <cell r="C4427">
            <v>0</v>
          </cell>
          <cell r="D4427">
            <v>0</v>
          </cell>
          <cell r="E4427">
            <v>0</v>
          </cell>
          <cell r="F4427">
            <v>0</v>
          </cell>
          <cell r="G4427">
            <v>0</v>
          </cell>
          <cell r="H4427">
            <v>0</v>
          </cell>
        </row>
        <row r="4428">
          <cell r="A4428">
            <v>0</v>
          </cell>
          <cell r="B4428">
            <v>0</v>
          </cell>
          <cell r="C4428">
            <v>0</v>
          </cell>
          <cell r="D4428">
            <v>0</v>
          </cell>
          <cell r="E4428">
            <v>0</v>
          </cell>
          <cell r="F4428">
            <v>0</v>
          </cell>
          <cell r="G4428">
            <v>0</v>
          </cell>
          <cell r="H4428">
            <v>0</v>
          </cell>
        </row>
        <row r="4429">
          <cell r="A4429">
            <v>0</v>
          </cell>
          <cell r="B4429">
            <v>0</v>
          </cell>
          <cell r="C4429">
            <v>0</v>
          </cell>
          <cell r="D4429">
            <v>0</v>
          </cell>
          <cell r="E4429">
            <v>0</v>
          </cell>
          <cell r="F4429">
            <v>0</v>
          </cell>
          <cell r="G4429">
            <v>0</v>
          </cell>
          <cell r="H4429">
            <v>0</v>
          </cell>
        </row>
        <row r="4430">
          <cell r="A4430">
            <v>0</v>
          </cell>
          <cell r="B4430">
            <v>0</v>
          </cell>
          <cell r="C4430">
            <v>0</v>
          </cell>
          <cell r="D4430">
            <v>0</v>
          </cell>
          <cell r="E4430">
            <v>0</v>
          </cell>
          <cell r="F4430">
            <v>0</v>
          </cell>
          <cell r="G4430">
            <v>0</v>
          </cell>
          <cell r="H4430">
            <v>0</v>
          </cell>
        </row>
        <row r="4431">
          <cell r="A4431">
            <v>0</v>
          </cell>
          <cell r="C4431">
            <v>0</v>
          </cell>
          <cell r="D4431">
            <v>0</v>
          </cell>
          <cell r="E4431">
            <v>0</v>
          </cell>
          <cell r="F4431">
            <v>0</v>
          </cell>
          <cell r="G4431">
            <v>0</v>
          </cell>
        </row>
        <row r="4432">
          <cell r="A4432">
            <v>0</v>
          </cell>
          <cell r="C4432">
            <v>0</v>
          </cell>
          <cell r="D4432">
            <v>0</v>
          </cell>
          <cell r="E4432">
            <v>0</v>
          </cell>
          <cell r="F4432">
            <v>0</v>
          </cell>
          <cell r="G4432">
            <v>0</v>
          </cell>
        </row>
        <row r="4433">
          <cell r="A4433">
            <v>0</v>
          </cell>
          <cell r="B4433">
            <v>0</v>
          </cell>
          <cell r="C4433">
            <v>0</v>
          </cell>
          <cell r="D4433">
            <v>0</v>
          </cell>
          <cell r="E4433">
            <v>0</v>
          </cell>
          <cell r="F4433">
            <v>0</v>
          </cell>
          <cell r="G4433">
            <v>0</v>
          </cell>
        </row>
        <row r="4434">
          <cell r="A4434">
            <v>0</v>
          </cell>
          <cell r="B4434" t="str">
            <v>OVIDIO HURTADO MOSQUERA</v>
          </cell>
          <cell r="C4434">
            <v>0</v>
          </cell>
          <cell r="D4434">
            <v>0</v>
          </cell>
          <cell r="E4434">
            <v>0</v>
          </cell>
          <cell r="F4434">
            <v>0</v>
          </cell>
          <cell r="G4434">
            <v>0</v>
          </cell>
        </row>
        <row r="4435">
          <cell r="A4435">
            <v>0</v>
          </cell>
          <cell r="B4435" t="str">
            <v>Consultor</v>
          </cell>
          <cell r="C4435">
            <v>0</v>
          </cell>
          <cell r="D4435">
            <v>0</v>
          </cell>
          <cell r="E4435">
            <v>0</v>
          </cell>
          <cell r="F4435">
            <v>0</v>
          </cell>
          <cell r="G4435">
            <v>0</v>
          </cell>
        </row>
        <row r="4436">
          <cell r="A4436">
            <v>0</v>
          </cell>
          <cell r="B4436" t="str">
            <v>Consultor</v>
          </cell>
          <cell r="C4436">
            <v>0</v>
          </cell>
          <cell r="D4436">
            <v>0</v>
          </cell>
          <cell r="E4436">
            <v>0</v>
          </cell>
          <cell r="F4436">
            <v>0</v>
          </cell>
          <cell r="G4436">
            <v>0</v>
          </cell>
        </row>
        <row r="4437">
          <cell r="A4437">
            <v>0</v>
          </cell>
          <cell r="B4437" t="str">
            <v>M.P. 05202-260189 ANT</v>
          </cell>
          <cell r="C4437" t="str">
            <v>ITEM  - PÁGINA 2</v>
          </cell>
          <cell r="D4437">
            <v>0</v>
          </cell>
          <cell r="E4437">
            <v>0</v>
          </cell>
          <cell r="F4437">
            <v>0</v>
          </cell>
          <cell r="G4437">
            <v>0</v>
          </cell>
          <cell r="H4437">
            <v>0</v>
          </cell>
        </row>
        <row r="4438">
          <cell r="A4438" t="str">
            <v>DEPARTAMENTO DE ANTIOQUIA</v>
          </cell>
          <cell r="B4438">
            <v>0</v>
          </cell>
          <cell r="C4438">
            <v>0</v>
          </cell>
          <cell r="D4438">
            <v>0</v>
          </cell>
          <cell r="E4438">
            <v>0</v>
          </cell>
          <cell r="F4438">
            <v>0</v>
          </cell>
          <cell r="G4438">
            <v>0</v>
          </cell>
          <cell r="H4438">
            <v>0</v>
          </cell>
        </row>
        <row r="4439">
          <cell r="A4439" t="str">
            <v>MUNICIPIO DE SAN VICENTE FERRER</v>
          </cell>
          <cell r="B4439">
            <v>0</v>
          </cell>
          <cell r="C4439">
            <v>0</v>
          </cell>
          <cell r="D4439">
            <v>0</v>
          </cell>
          <cell r="E4439">
            <v>0</v>
          </cell>
          <cell r="F4439">
            <v>0</v>
          </cell>
          <cell r="G4439">
            <v>0</v>
          </cell>
          <cell r="H4439">
            <v>0</v>
          </cell>
        </row>
        <row r="4440">
          <cell r="A4440" t="str">
            <v>PROYECTO:  INTERVENCION DE CALLEJONES EN LA ZONA URBANA DEL MUNICIPIO SAN VICENTE FERRER_CALLEJÓN 01-COCIACA</v>
          </cell>
          <cell r="B4440">
            <v>0</v>
          </cell>
          <cell r="C4440">
            <v>0</v>
          </cell>
          <cell r="D4440">
            <v>0</v>
          </cell>
          <cell r="E4440">
            <v>0</v>
          </cell>
          <cell r="F4440">
            <v>0</v>
          </cell>
          <cell r="G4440">
            <v>0</v>
          </cell>
          <cell r="H4440">
            <v>0</v>
          </cell>
        </row>
        <row r="4441">
          <cell r="A4441">
            <v>0</v>
          </cell>
          <cell r="C4441">
            <v>0</v>
          </cell>
          <cell r="D4441">
            <v>0</v>
          </cell>
          <cell r="E4441">
            <v>0</v>
          </cell>
          <cell r="F4441">
            <v>0</v>
          </cell>
          <cell r="G4441">
            <v>0</v>
          </cell>
          <cell r="H4441">
            <v>0</v>
          </cell>
        </row>
        <row r="4442">
          <cell r="A4442" t="str">
            <v>MEMORIAS DE OBRA</v>
          </cell>
          <cell r="B4442">
            <v>0</v>
          </cell>
          <cell r="C4442">
            <v>0</v>
          </cell>
          <cell r="D4442">
            <v>0</v>
          </cell>
          <cell r="E4442">
            <v>0</v>
          </cell>
          <cell r="F4442">
            <v>0</v>
          </cell>
          <cell r="G4442">
            <v>0</v>
          </cell>
          <cell r="H4442">
            <v>0</v>
          </cell>
        </row>
        <row r="4444">
          <cell r="A4444" t="str">
            <v>ITEM</v>
          </cell>
          <cell r="B4444" t="str">
            <v>DESCRIPCIÓN</v>
          </cell>
          <cell r="C4444">
            <v>0</v>
          </cell>
          <cell r="D4444">
            <v>0</v>
          </cell>
          <cell r="E4444">
            <v>0</v>
          </cell>
          <cell r="F4444">
            <v>0</v>
          </cell>
          <cell r="G4444" t="str">
            <v>UNIDAD</v>
          </cell>
          <cell r="H4444" t="str">
            <v>CANTIDAD</v>
          </cell>
        </row>
        <row r="4445">
          <cell r="A4445">
            <v>0</v>
          </cell>
          <cell r="B4445"/>
          <cell r="C4445">
            <v>0</v>
          </cell>
          <cell r="D4445">
            <v>0</v>
          </cell>
          <cell r="E4445">
            <v>0</v>
          </cell>
          <cell r="F4445">
            <v>0</v>
          </cell>
          <cell r="G4445"/>
          <cell r="H4445"/>
        </row>
        <row r="4446">
          <cell r="A4446">
            <v>0</v>
          </cell>
          <cell r="B4446">
            <v>0</v>
          </cell>
          <cell r="C4446">
            <v>0</v>
          </cell>
          <cell r="D4446">
            <v>0</v>
          </cell>
          <cell r="E4446">
            <v>0</v>
          </cell>
          <cell r="F4446">
            <v>0</v>
          </cell>
          <cell r="G4446">
            <v>0</v>
          </cell>
        </row>
        <row r="4447">
          <cell r="A4447" t="str">
            <v>DETALLE</v>
          </cell>
          <cell r="B4447">
            <v>0</v>
          </cell>
          <cell r="C4447" t="str">
            <v>FACTOR</v>
          </cell>
          <cell r="D4447" t="str">
            <v>CANTIDAD</v>
          </cell>
          <cell r="E4447" t="str">
            <v>A (ML)</v>
          </cell>
          <cell r="F4447" t="str">
            <v>B (M2)</v>
          </cell>
          <cell r="G4447" t="str">
            <v>C (M3)</v>
          </cell>
          <cell r="H4447" t="str">
            <v>TOTAL</v>
          </cell>
        </row>
        <row r="4448">
          <cell r="A4448">
            <v>0</v>
          </cell>
          <cell r="B4448">
            <v>0</v>
          </cell>
          <cell r="C4448">
            <v>0</v>
          </cell>
          <cell r="D4448">
            <v>0</v>
          </cell>
          <cell r="E4448">
            <v>0</v>
          </cell>
          <cell r="F4448">
            <v>0</v>
          </cell>
          <cell r="G4448">
            <v>0</v>
          </cell>
          <cell r="H4448"/>
        </row>
        <row r="4449">
          <cell r="A4449">
            <v>0</v>
          </cell>
          <cell r="B4449">
            <v>0</v>
          </cell>
          <cell r="C4449">
            <v>0</v>
          </cell>
          <cell r="D4449">
            <v>0</v>
          </cell>
          <cell r="E4449">
            <v>0</v>
          </cell>
          <cell r="F4449">
            <v>0</v>
          </cell>
          <cell r="G4449">
            <v>0</v>
          </cell>
          <cell r="H4449"/>
        </row>
        <row r="4450">
          <cell r="A4450">
            <v>0</v>
          </cell>
          <cell r="B4450">
            <v>0</v>
          </cell>
          <cell r="C4450">
            <v>0</v>
          </cell>
          <cell r="D4450">
            <v>0</v>
          </cell>
          <cell r="E4450">
            <v>0</v>
          </cell>
          <cell r="F4450">
            <v>0</v>
          </cell>
          <cell r="G4450">
            <v>0</v>
          </cell>
          <cell r="H4450"/>
        </row>
        <row r="4451">
          <cell r="A4451">
            <v>0</v>
          </cell>
          <cell r="B4451">
            <v>0</v>
          </cell>
          <cell r="C4451">
            <v>0</v>
          </cell>
          <cell r="D4451">
            <v>0</v>
          </cell>
          <cell r="E4451">
            <v>0</v>
          </cell>
          <cell r="F4451">
            <v>0</v>
          </cell>
          <cell r="G4451">
            <v>0</v>
          </cell>
          <cell r="H4451"/>
        </row>
        <row r="4452">
          <cell r="A4452">
            <v>0</v>
          </cell>
          <cell r="B4452">
            <v>0</v>
          </cell>
          <cell r="C4452">
            <v>0</v>
          </cell>
          <cell r="D4452">
            <v>0</v>
          </cell>
          <cell r="E4452">
            <v>0</v>
          </cell>
          <cell r="F4452">
            <v>0</v>
          </cell>
          <cell r="G4452">
            <v>0</v>
          </cell>
          <cell r="H4452"/>
        </row>
        <row r="4453">
          <cell r="A4453">
            <v>0</v>
          </cell>
          <cell r="B4453">
            <v>0</v>
          </cell>
          <cell r="C4453">
            <v>0</v>
          </cell>
          <cell r="D4453">
            <v>0</v>
          </cell>
          <cell r="E4453">
            <v>0</v>
          </cell>
          <cell r="F4453">
            <v>0</v>
          </cell>
          <cell r="G4453">
            <v>0</v>
          </cell>
          <cell r="H4453"/>
        </row>
        <row r="4454">
          <cell r="A4454">
            <v>0</v>
          </cell>
          <cell r="B4454">
            <v>0</v>
          </cell>
          <cell r="C4454">
            <v>0</v>
          </cell>
          <cell r="D4454">
            <v>0</v>
          </cell>
          <cell r="E4454">
            <v>0</v>
          </cell>
          <cell r="F4454">
            <v>0</v>
          </cell>
          <cell r="G4454">
            <v>0</v>
          </cell>
          <cell r="H4454"/>
        </row>
        <row r="4455">
          <cell r="A4455">
            <v>0</v>
          </cell>
          <cell r="B4455">
            <v>0</v>
          </cell>
          <cell r="C4455">
            <v>0</v>
          </cell>
          <cell r="D4455">
            <v>0</v>
          </cell>
          <cell r="E4455">
            <v>0</v>
          </cell>
          <cell r="F4455">
            <v>0</v>
          </cell>
          <cell r="G4455">
            <v>0</v>
          </cell>
          <cell r="H4455"/>
        </row>
        <row r="4456">
          <cell r="A4456">
            <v>0</v>
          </cell>
          <cell r="B4456">
            <v>0</v>
          </cell>
          <cell r="C4456">
            <v>0</v>
          </cell>
          <cell r="D4456">
            <v>0</v>
          </cell>
          <cell r="E4456">
            <v>0</v>
          </cell>
          <cell r="F4456">
            <v>0</v>
          </cell>
          <cell r="G4456">
            <v>0</v>
          </cell>
          <cell r="H4456"/>
        </row>
        <row r="4457">
          <cell r="A4457">
            <v>0</v>
          </cell>
          <cell r="B4457">
            <v>0</v>
          </cell>
          <cell r="C4457">
            <v>0</v>
          </cell>
          <cell r="D4457">
            <v>0</v>
          </cell>
          <cell r="E4457">
            <v>0</v>
          </cell>
          <cell r="F4457">
            <v>0</v>
          </cell>
          <cell r="G4457">
            <v>0</v>
          </cell>
          <cell r="H4457"/>
        </row>
        <row r="4458">
          <cell r="A4458">
            <v>0</v>
          </cell>
          <cell r="B4458">
            <v>0</v>
          </cell>
          <cell r="C4458">
            <v>0</v>
          </cell>
          <cell r="D4458">
            <v>0</v>
          </cell>
          <cell r="E4458">
            <v>0</v>
          </cell>
          <cell r="F4458">
            <v>0</v>
          </cell>
          <cell r="G4458">
            <v>0</v>
          </cell>
          <cell r="H4458"/>
        </row>
        <row r="4459">
          <cell r="A4459">
            <v>0</v>
          </cell>
          <cell r="B4459">
            <v>0</v>
          </cell>
          <cell r="C4459">
            <v>0</v>
          </cell>
          <cell r="D4459">
            <v>0</v>
          </cell>
          <cell r="E4459">
            <v>0</v>
          </cell>
          <cell r="F4459">
            <v>0</v>
          </cell>
          <cell r="G4459">
            <v>0</v>
          </cell>
          <cell r="H4459"/>
        </row>
        <row r="4460">
          <cell r="A4460">
            <v>0</v>
          </cell>
          <cell r="B4460">
            <v>0</v>
          </cell>
          <cell r="C4460">
            <v>0</v>
          </cell>
          <cell r="D4460">
            <v>0</v>
          </cell>
          <cell r="E4460">
            <v>0</v>
          </cell>
          <cell r="F4460">
            <v>0</v>
          </cell>
          <cell r="G4460">
            <v>0</v>
          </cell>
          <cell r="H4460"/>
        </row>
        <row r="4461">
          <cell r="A4461">
            <v>0</v>
          </cell>
          <cell r="B4461">
            <v>0</v>
          </cell>
          <cell r="C4461">
            <v>0</v>
          </cell>
          <cell r="D4461">
            <v>0</v>
          </cell>
          <cell r="E4461">
            <v>0</v>
          </cell>
          <cell r="F4461">
            <v>0</v>
          </cell>
          <cell r="G4461">
            <v>0</v>
          </cell>
          <cell r="H4461"/>
        </row>
        <row r="4462">
          <cell r="A4462">
            <v>0</v>
          </cell>
          <cell r="B4462">
            <v>0</v>
          </cell>
          <cell r="C4462">
            <v>0</v>
          </cell>
          <cell r="D4462">
            <v>0</v>
          </cell>
          <cell r="E4462">
            <v>0</v>
          </cell>
          <cell r="F4462">
            <v>0</v>
          </cell>
          <cell r="G4462">
            <v>0</v>
          </cell>
          <cell r="H4462"/>
        </row>
        <row r="4463">
          <cell r="A4463">
            <v>0</v>
          </cell>
          <cell r="B4463">
            <v>0</v>
          </cell>
          <cell r="C4463">
            <v>0</v>
          </cell>
          <cell r="D4463">
            <v>0</v>
          </cell>
          <cell r="E4463">
            <v>0</v>
          </cell>
          <cell r="F4463">
            <v>0</v>
          </cell>
          <cell r="G4463">
            <v>0</v>
          </cell>
          <cell r="H4463"/>
        </row>
        <row r="4464">
          <cell r="A4464">
            <v>0</v>
          </cell>
          <cell r="B4464">
            <v>0</v>
          </cell>
          <cell r="C4464">
            <v>0</v>
          </cell>
          <cell r="D4464">
            <v>0</v>
          </cell>
          <cell r="E4464">
            <v>0</v>
          </cell>
          <cell r="F4464">
            <v>0</v>
          </cell>
          <cell r="G4464">
            <v>0</v>
          </cell>
          <cell r="H4464"/>
        </row>
        <row r="4465">
          <cell r="A4465">
            <v>0</v>
          </cell>
          <cell r="B4465">
            <v>0</v>
          </cell>
          <cell r="C4465">
            <v>0</v>
          </cell>
          <cell r="D4465">
            <v>0</v>
          </cell>
          <cell r="E4465">
            <v>0</v>
          </cell>
          <cell r="F4465">
            <v>0</v>
          </cell>
          <cell r="G4465">
            <v>0</v>
          </cell>
          <cell r="H4465"/>
        </row>
        <row r="4466">
          <cell r="A4466">
            <v>0</v>
          </cell>
          <cell r="B4466">
            <v>0</v>
          </cell>
          <cell r="C4466">
            <v>0</v>
          </cell>
          <cell r="D4466">
            <v>0</v>
          </cell>
          <cell r="E4466">
            <v>0</v>
          </cell>
          <cell r="F4466">
            <v>0</v>
          </cell>
          <cell r="G4466">
            <v>0</v>
          </cell>
          <cell r="H4466"/>
        </row>
        <row r="4467">
          <cell r="A4467">
            <v>0</v>
          </cell>
          <cell r="B4467">
            <v>0</v>
          </cell>
          <cell r="C4467">
            <v>0</v>
          </cell>
          <cell r="D4467">
            <v>0</v>
          </cell>
          <cell r="E4467">
            <v>0</v>
          </cell>
          <cell r="F4467">
            <v>0</v>
          </cell>
          <cell r="G4467">
            <v>0</v>
          </cell>
          <cell r="H4467"/>
        </row>
        <row r="4468">
          <cell r="A4468">
            <v>0</v>
          </cell>
          <cell r="B4468">
            <v>0</v>
          </cell>
          <cell r="C4468">
            <v>0</v>
          </cell>
          <cell r="D4468">
            <v>0</v>
          </cell>
          <cell r="E4468">
            <v>0</v>
          </cell>
          <cell r="F4468">
            <v>0</v>
          </cell>
          <cell r="G4468">
            <v>0</v>
          </cell>
          <cell r="H4468"/>
        </row>
        <row r="4469">
          <cell r="A4469">
            <v>0</v>
          </cell>
          <cell r="B4469">
            <v>0</v>
          </cell>
          <cell r="C4469">
            <v>0</v>
          </cell>
          <cell r="D4469">
            <v>0</v>
          </cell>
          <cell r="E4469">
            <v>0</v>
          </cell>
          <cell r="F4469">
            <v>0</v>
          </cell>
          <cell r="G4469">
            <v>0</v>
          </cell>
          <cell r="H4469"/>
        </row>
        <row r="4470">
          <cell r="A4470">
            <v>0</v>
          </cell>
          <cell r="B4470">
            <v>0</v>
          </cell>
          <cell r="C4470">
            <v>0</v>
          </cell>
          <cell r="D4470">
            <v>0</v>
          </cell>
          <cell r="E4470">
            <v>0</v>
          </cell>
          <cell r="F4470">
            <v>0</v>
          </cell>
          <cell r="G4470">
            <v>0</v>
          </cell>
          <cell r="H4470"/>
        </row>
        <row r="4471">
          <cell r="A4471">
            <v>0</v>
          </cell>
          <cell r="B4471">
            <v>0</v>
          </cell>
          <cell r="C4471">
            <v>0</v>
          </cell>
          <cell r="D4471">
            <v>0</v>
          </cell>
          <cell r="E4471">
            <v>0</v>
          </cell>
          <cell r="F4471">
            <v>0</v>
          </cell>
          <cell r="G4471">
            <v>0</v>
          </cell>
          <cell r="H4471"/>
        </row>
        <row r="4472">
          <cell r="A4472">
            <v>0</v>
          </cell>
          <cell r="B4472">
            <v>0</v>
          </cell>
          <cell r="C4472">
            <v>0</v>
          </cell>
          <cell r="D4472">
            <v>0</v>
          </cell>
          <cell r="E4472">
            <v>0</v>
          </cell>
          <cell r="F4472">
            <v>0</v>
          </cell>
          <cell r="G4472">
            <v>0</v>
          </cell>
          <cell r="H4472"/>
        </row>
        <row r="4473">
          <cell r="A4473">
            <v>0</v>
          </cell>
          <cell r="B4473">
            <v>0</v>
          </cell>
          <cell r="C4473">
            <v>0</v>
          </cell>
          <cell r="D4473">
            <v>0</v>
          </cell>
          <cell r="E4473">
            <v>0</v>
          </cell>
          <cell r="F4473">
            <v>0</v>
          </cell>
          <cell r="G4473">
            <v>0</v>
          </cell>
          <cell r="H4473"/>
        </row>
        <row r="4474">
          <cell r="A4474">
            <v>0</v>
          </cell>
          <cell r="B4474">
            <v>0</v>
          </cell>
          <cell r="C4474">
            <v>0</v>
          </cell>
          <cell r="D4474">
            <v>0</v>
          </cell>
          <cell r="E4474">
            <v>0</v>
          </cell>
          <cell r="F4474">
            <v>0</v>
          </cell>
          <cell r="G4474">
            <v>0</v>
          </cell>
          <cell r="H4474"/>
        </row>
        <row r="4475">
          <cell r="A4475">
            <v>0</v>
          </cell>
          <cell r="B4475">
            <v>0</v>
          </cell>
          <cell r="C4475">
            <v>0</v>
          </cell>
          <cell r="D4475">
            <v>0</v>
          </cell>
          <cell r="E4475">
            <v>0</v>
          </cell>
          <cell r="F4475">
            <v>0</v>
          </cell>
          <cell r="G4475">
            <v>0</v>
          </cell>
          <cell r="H4475"/>
        </row>
        <row r="4476">
          <cell r="A4476">
            <v>0</v>
          </cell>
          <cell r="B4476">
            <v>0</v>
          </cell>
          <cell r="C4476">
            <v>0</v>
          </cell>
          <cell r="D4476">
            <v>0</v>
          </cell>
          <cell r="E4476">
            <v>0</v>
          </cell>
          <cell r="F4476">
            <v>0</v>
          </cell>
          <cell r="G4476">
            <v>0</v>
          </cell>
          <cell r="H4476"/>
        </row>
        <row r="4477">
          <cell r="A4477">
            <v>0</v>
          </cell>
          <cell r="B4477">
            <v>0</v>
          </cell>
          <cell r="C4477">
            <v>0</v>
          </cell>
          <cell r="D4477">
            <v>0</v>
          </cell>
          <cell r="E4477">
            <v>0</v>
          </cell>
          <cell r="F4477">
            <v>0</v>
          </cell>
          <cell r="G4477">
            <v>0</v>
          </cell>
          <cell r="H4477"/>
        </row>
        <row r="4478">
          <cell r="A4478">
            <v>0</v>
          </cell>
          <cell r="B4478">
            <v>0</v>
          </cell>
          <cell r="C4478">
            <v>0</v>
          </cell>
          <cell r="D4478">
            <v>0</v>
          </cell>
          <cell r="E4478">
            <v>0</v>
          </cell>
          <cell r="F4478">
            <v>0</v>
          </cell>
          <cell r="G4478">
            <v>0</v>
          </cell>
          <cell r="H4478"/>
        </row>
        <row r="4479">
          <cell r="A4479" t="str">
            <v>ITEM  - PÁGINA 1</v>
          </cell>
          <cell r="B4479">
            <v>0</v>
          </cell>
          <cell r="C4479">
            <v>0</v>
          </cell>
          <cell r="D4479">
            <v>0</v>
          </cell>
          <cell r="E4479">
            <v>0</v>
          </cell>
          <cell r="F4479">
            <v>0</v>
          </cell>
          <cell r="G4479">
            <v>0</v>
          </cell>
          <cell r="H4479">
            <v>0</v>
          </cell>
        </row>
        <row r="4480">
          <cell r="A4480">
            <v>0</v>
          </cell>
          <cell r="B4480">
            <v>0</v>
          </cell>
          <cell r="C4480">
            <v>0</v>
          </cell>
          <cell r="D4480">
            <v>0</v>
          </cell>
          <cell r="E4480">
            <v>0</v>
          </cell>
          <cell r="F4480">
            <v>0</v>
          </cell>
          <cell r="G4480">
            <v>0</v>
          </cell>
          <cell r="H4480"/>
        </row>
        <row r="4481">
          <cell r="A4481">
            <v>0</v>
          </cell>
          <cell r="B4481">
            <v>0</v>
          </cell>
          <cell r="C4481">
            <v>0</v>
          </cell>
          <cell r="D4481">
            <v>0</v>
          </cell>
          <cell r="E4481">
            <v>0</v>
          </cell>
          <cell r="F4481">
            <v>0</v>
          </cell>
          <cell r="G4481">
            <v>0</v>
          </cell>
          <cell r="H4481"/>
        </row>
        <row r="4482">
          <cell r="A4482">
            <v>0</v>
          </cell>
          <cell r="B4482">
            <v>0</v>
          </cell>
          <cell r="C4482">
            <v>0</v>
          </cell>
          <cell r="D4482">
            <v>0</v>
          </cell>
          <cell r="E4482">
            <v>0</v>
          </cell>
          <cell r="F4482">
            <v>0</v>
          </cell>
          <cell r="G4482">
            <v>0</v>
          </cell>
          <cell r="H4482"/>
        </row>
        <row r="4483">
          <cell r="A4483">
            <v>0</v>
          </cell>
          <cell r="B4483">
            <v>0</v>
          </cell>
          <cell r="C4483">
            <v>0</v>
          </cell>
          <cell r="D4483">
            <v>0</v>
          </cell>
          <cell r="E4483">
            <v>0</v>
          </cell>
          <cell r="F4483">
            <v>0</v>
          </cell>
          <cell r="G4483">
            <v>0</v>
          </cell>
          <cell r="H4483"/>
        </row>
        <row r="4484">
          <cell r="A4484">
            <v>0</v>
          </cell>
          <cell r="B4484">
            <v>0</v>
          </cell>
          <cell r="C4484">
            <v>0</v>
          </cell>
          <cell r="D4484">
            <v>0</v>
          </cell>
          <cell r="E4484">
            <v>0</v>
          </cell>
          <cell r="F4484">
            <v>0</v>
          </cell>
          <cell r="G4484">
            <v>0</v>
          </cell>
          <cell r="H4484"/>
        </row>
        <row r="4485">
          <cell r="A4485">
            <v>0</v>
          </cell>
          <cell r="B4485">
            <v>0</v>
          </cell>
          <cell r="C4485">
            <v>0</v>
          </cell>
          <cell r="D4485">
            <v>0</v>
          </cell>
          <cell r="E4485">
            <v>0</v>
          </cell>
          <cell r="F4485">
            <v>0</v>
          </cell>
          <cell r="G4485">
            <v>0</v>
          </cell>
          <cell r="H4485"/>
        </row>
        <row r="4486">
          <cell r="A4486">
            <v>0</v>
          </cell>
          <cell r="B4486">
            <v>0</v>
          </cell>
          <cell r="C4486">
            <v>0</v>
          </cell>
          <cell r="D4486">
            <v>0</v>
          </cell>
          <cell r="E4486">
            <v>0</v>
          </cell>
          <cell r="F4486">
            <v>0</v>
          </cell>
          <cell r="G4486">
            <v>0</v>
          </cell>
          <cell r="H4486"/>
        </row>
        <row r="4487">
          <cell r="A4487">
            <v>0</v>
          </cell>
          <cell r="B4487">
            <v>0</v>
          </cell>
          <cell r="C4487">
            <v>0</v>
          </cell>
          <cell r="D4487">
            <v>0</v>
          </cell>
          <cell r="E4487">
            <v>0</v>
          </cell>
          <cell r="F4487">
            <v>0</v>
          </cell>
          <cell r="G4487">
            <v>0</v>
          </cell>
          <cell r="H4487"/>
        </row>
        <row r="4488">
          <cell r="A4488">
            <v>0</v>
          </cell>
          <cell r="B4488">
            <v>0</v>
          </cell>
          <cell r="C4488">
            <v>0</v>
          </cell>
          <cell r="D4488">
            <v>0</v>
          </cell>
          <cell r="E4488">
            <v>0</v>
          </cell>
          <cell r="F4488">
            <v>0</v>
          </cell>
          <cell r="G4488">
            <v>0</v>
          </cell>
          <cell r="H4488"/>
        </row>
        <row r="4489">
          <cell r="A4489">
            <v>0</v>
          </cell>
          <cell r="B4489">
            <v>0</v>
          </cell>
          <cell r="C4489">
            <v>0</v>
          </cell>
          <cell r="D4489">
            <v>0</v>
          </cell>
          <cell r="E4489">
            <v>0</v>
          </cell>
          <cell r="F4489">
            <v>0</v>
          </cell>
          <cell r="G4489">
            <v>0</v>
          </cell>
          <cell r="H4489"/>
        </row>
        <row r="4490">
          <cell r="A4490">
            <v>0</v>
          </cell>
          <cell r="B4490">
            <v>0</v>
          </cell>
          <cell r="C4490">
            <v>0</v>
          </cell>
          <cell r="D4490">
            <v>0</v>
          </cell>
          <cell r="E4490">
            <v>0</v>
          </cell>
          <cell r="F4490">
            <v>0</v>
          </cell>
          <cell r="G4490">
            <v>0</v>
          </cell>
          <cell r="H4490"/>
        </row>
        <row r="4491">
          <cell r="A4491">
            <v>0</v>
          </cell>
          <cell r="B4491">
            <v>0</v>
          </cell>
          <cell r="C4491">
            <v>0</v>
          </cell>
          <cell r="D4491">
            <v>0</v>
          </cell>
          <cell r="E4491">
            <v>0</v>
          </cell>
          <cell r="F4491">
            <v>0</v>
          </cell>
          <cell r="G4491">
            <v>0</v>
          </cell>
          <cell r="H4491"/>
        </row>
        <row r="4492">
          <cell r="A4492">
            <v>0</v>
          </cell>
          <cell r="B4492">
            <v>0</v>
          </cell>
          <cell r="C4492">
            <v>0</v>
          </cell>
          <cell r="D4492">
            <v>0</v>
          </cell>
          <cell r="E4492">
            <v>0</v>
          </cell>
          <cell r="F4492">
            <v>0</v>
          </cell>
          <cell r="G4492">
            <v>0</v>
          </cell>
          <cell r="H4492"/>
        </row>
        <row r="4493">
          <cell r="A4493">
            <v>0</v>
          </cell>
          <cell r="B4493">
            <v>0</v>
          </cell>
          <cell r="C4493">
            <v>0</v>
          </cell>
          <cell r="D4493">
            <v>0</v>
          </cell>
          <cell r="E4493">
            <v>0</v>
          </cell>
          <cell r="F4493">
            <v>0</v>
          </cell>
          <cell r="G4493">
            <v>0</v>
          </cell>
          <cell r="H4493"/>
        </row>
        <row r="4494">
          <cell r="A4494">
            <v>0</v>
          </cell>
          <cell r="B4494">
            <v>0</v>
          </cell>
          <cell r="C4494">
            <v>0</v>
          </cell>
          <cell r="D4494">
            <v>0</v>
          </cell>
          <cell r="E4494">
            <v>0</v>
          </cell>
          <cell r="F4494">
            <v>0</v>
          </cell>
          <cell r="G4494">
            <v>0</v>
          </cell>
          <cell r="H4494"/>
        </row>
        <row r="4495">
          <cell r="A4495">
            <v>0</v>
          </cell>
          <cell r="B4495">
            <v>0</v>
          </cell>
          <cell r="C4495">
            <v>0</v>
          </cell>
          <cell r="D4495">
            <v>0</v>
          </cell>
          <cell r="E4495">
            <v>0</v>
          </cell>
          <cell r="F4495">
            <v>0</v>
          </cell>
          <cell r="G4495">
            <v>0</v>
          </cell>
          <cell r="H4495"/>
        </row>
        <row r="4496">
          <cell r="A4496">
            <v>0</v>
          </cell>
          <cell r="B4496">
            <v>0</v>
          </cell>
          <cell r="C4496">
            <v>0</v>
          </cell>
          <cell r="D4496">
            <v>0</v>
          </cell>
          <cell r="E4496">
            <v>0</v>
          </cell>
          <cell r="F4496">
            <v>0</v>
          </cell>
          <cell r="G4496">
            <v>0</v>
          </cell>
          <cell r="H4496"/>
        </row>
        <row r="4497">
          <cell r="A4497" t="str">
            <v xml:space="preserve">TOTAL CANTIDAD ITEM </v>
          </cell>
          <cell r="B4497">
            <v>0</v>
          </cell>
          <cell r="C4497">
            <v>0</v>
          </cell>
          <cell r="D4497">
            <v>0</v>
          </cell>
          <cell r="E4497">
            <v>0</v>
          </cell>
          <cell r="F4497">
            <v>0</v>
          </cell>
          <cell r="G4497">
            <v>0</v>
          </cell>
          <cell r="H4497"/>
        </row>
        <row r="4498">
          <cell r="A4498" t="str">
            <v>INSERTE PLANO, GRÁFICO O ESQUEMA AQUÍ</v>
          </cell>
          <cell r="B4498">
            <v>0</v>
          </cell>
          <cell r="C4498">
            <v>0</v>
          </cell>
          <cell r="D4498">
            <v>0</v>
          </cell>
          <cell r="E4498">
            <v>0</v>
          </cell>
          <cell r="F4498">
            <v>0</v>
          </cell>
          <cell r="G4498">
            <v>0</v>
          </cell>
          <cell r="H4498">
            <v>0</v>
          </cell>
        </row>
        <row r="4499">
          <cell r="A4499">
            <v>0</v>
          </cell>
          <cell r="B4499">
            <v>0</v>
          </cell>
          <cell r="C4499">
            <v>0</v>
          </cell>
          <cell r="D4499">
            <v>0</v>
          </cell>
          <cell r="E4499">
            <v>0</v>
          </cell>
          <cell r="F4499">
            <v>0</v>
          </cell>
          <cell r="G4499">
            <v>0</v>
          </cell>
          <cell r="H4499">
            <v>0</v>
          </cell>
        </row>
        <row r="4500">
          <cell r="A4500">
            <v>0</v>
          </cell>
          <cell r="B4500">
            <v>0</v>
          </cell>
          <cell r="C4500">
            <v>0</v>
          </cell>
          <cell r="D4500">
            <v>0</v>
          </cell>
          <cell r="E4500">
            <v>0</v>
          </cell>
          <cell r="F4500">
            <v>0</v>
          </cell>
          <cell r="G4500">
            <v>0</v>
          </cell>
          <cell r="H4500">
            <v>0</v>
          </cell>
        </row>
        <row r="4501">
          <cell r="A4501">
            <v>0</v>
          </cell>
          <cell r="B4501">
            <v>0</v>
          </cell>
          <cell r="C4501">
            <v>0</v>
          </cell>
          <cell r="D4501">
            <v>0</v>
          </cell>
          <cell r="E4501">
            <v>0</v>
          </cell>
          <cell r="F4501">
            <v>0</v>
          </cell>
          <cell r="G4501">
            <v>0</v>
          </cell>
          <cell r="H4501">
            <v>0</v>
          </cell>
        </row>
        <row r="4502">
          <cell r="A4502">
            <v>0</v>
          </cell>
          <cell r="B4502">
            <v>0</v>
          </cell>
          <cell r="C4502">
            <v>0</v>
          </cell>
          <cell r="D4502">
            <v>0</v>
          </cell>
          <cell r="E4502">
            <v>0</v>
          </cell>
          <cell r="F4502">
            <v>0</v>
          </cell>
          <cell r="G4502">
            <v>0</v>
          </cell>
          <cell r="H4502">
            <v>0</v>
          </cell>
        </row>
        <row r="4503">
          <cell r="A4503">
            <v>0</v>
          </cell>
          <cell r="B4503">
            <v>0</v>
          </cell>
          <cell r="C4503">
            <v>0</v>
          </cell>
          <cell r="D4503">
            <v>0</v>
          </cell>
          <cell r="E4503">
            <v>0</v>
          </cell>
          <cell r="F4503">
            <v>0</v>
          </cell>
          <cell r="G4503">
            <v>0</v>
          </cell>
          <cell r="H4503">
            <v>0</v>
          </cell>
        </row>
        <row r="4504">
          <cell r="A4504">
            <v>0</v>
          </cell>
          <cell r="B4504">
            <v>0</v>
          </cell>
          <cell r="C4504">
            <v>0</v>
          </cell>
          <cell r="D4504">
            <v>0</v>
          </cell>
          <cell r="E4504">
            <v>0</v>
          </cell>
          <cell r="F4504">
            <v>0</v>
          </cell>
          <cell r="G4504">
            <v>0</v>
          </cell>
          <cell r="H4504">
            <v>0</v>
          </cell>
        </row>
        <row r="4505">
          <cell r="A4505">
            <v>0</v>
          </cell>
          <cell r="B4505">
            <v>0</v>
          </cell>
          <cell r="C4505">
            <v>0</v>
          </cell>
          <cell r="D4505">
            <v>0</v>
          </cell>
          <cell r="E4505">
            <v>0</v>
          </cell>
          <cell r="F4505">
            <v>0</v>
          </cell>
          <cell r="G4505">
            <v>0</v>
          </cell>
          <cell r="H4505">
            <v>0</v>
          </cell>
        </row>
        <row r="4506">
          <cell r="A4506">
            <v>0</v>
          </cell>
          <cell r="B4506">
            <v>0</v>
          </cell>
          <cell r="C4506">
            <v>0</v>
          </cell>
          <cell r="D4506">
            <v>0</v>
          </cell>
          <cell r="E4506">
            <v>0</v>
          </cell>
          <cell r="F4506">
            <v>0</v>
          </cell>
          <cell r="G4506">
            <v>0</v>
          </cell>
          <cell r="H4506">
            <v>0</v>
          </cell>
        </row>
        <row r="4507">
          <cell r="A4507">
            <v>0</v>
          </cell>
          <cell r="B4507">
            <v>0</v>
          </cell>
          <cell r="C4507">
            <v>0</v>
          </cell>
          <cell r="D4507">
            <v>0</v>
          </cell>
          <cell r="E4507">
            <v>0</v>
          </cell>
          <cell r="F4507">
            <v>0</v>
          </cell>
          <cell r="G4507">
            <v>0</v>
          </cell>
          <cell r="H4507">
            <v>0</v>
          </cell>
        </row>
        <row r="4508">
          <cell r="A4508">
            <v>0</v>
          </cell>
          <cell r="B4508">
            <v>0</v>
          </cell>
          <cell r="C4508">
            <v>0</v>
          </cell>
          <cell r="D4508">
            <v>0</v>
          </cell>
          <cell r="E4508">
            <v>0</v>
          </cell>
          <cell r="F4508">
            <v>0</v>
          </cell>
          <cell r="G4508">
            <v>0</v>
          </cell>
          <cell r="H4508">
            <v>0</v>
          </cell>
        </row>
        <row r="4509">
          <cell r="A4509">
            <v>0</v>
          </cell>
          <cell r="B4509">
            <v>0</v>
          </cell>
          <cell r="C4509">
            <v>0</v>
          </cell>
          <cell r="D4509">
            <v>0</v>
          </cell>
          <cell r="E4509">
            <v>0</v>
          </cell>
          <cell r="F4509">
            <v>0</v>
          </cell>
          <cell r="G4509">
            <v>0</v>
          </cell>
          <cell r="H4509">
            <v>0</v>
          </cell>
        </row>
        <row r="4510">
          <cell r="A4510">
            <v>0</v>
          </cell>
          <cell r="B4510">
            <v>0</v>
          </cell>
          <cell r="C4510">
            <v>0</v>
          </cell>
          <cell r="D4510">
            <v>0</v>
          </cell>
          <cell r="E4510">
            <v>0</v>
          </cell>
          <cell r="F4510">
            <v>0</v>
          </cell>
          <cell r="G4510">
            <v>0</v>
          </cell>
          <cell r="H4510">
            <v>0</v>
          </cell>
        </row>
        <row r="4511">
          <cell r="A4511">
            <v>0</v>
          </cell>
          <cell r="B4511">
            <v>0</v>
          </cell>
          <cell r="C4511">
            <v>0</v>
          </cell>
          <cell r="D4511">
            <v>0</v>
          </cell>
          <cell r="E4511">
            <v>0</v>
          </cell>
          <cell r="F4511">
            <v>0</v>
          </cell>
          <cell r="G4511">
            <v>0</v>
          </cell>
          <cell r="H4511">
            <v>0</v>
          </cell>
        </row>
        <row r="4512">
          <cell r="A4512">
            <v>0</v>
          </cell>
          <cell r="B4512">
            <v>0</v>
          </cell>
          <cell r="C4512">
            <v>0</v>
          </cell>
          <cell r="D4512">
            <v>0</v>
          </cell>
          <cell r="E4512">
            <v>0</v>
          </cell>
          <cell r="F4512">
            <v>0</v>
          </cell>
          <cell r="G4512">
            <v>0</v>
          </cell>
          <cell r="H4512">
            <v>0</v>
          </cell>
        </row>
        <row r="4513">
          <cell r="A4513">
            <v>0</v>
          </cell>
          <cell r="B4513">
            <v>0</v>
          </cell>
          <cell r="C4513">
            <v>0</v>
          </cell>
          <cell r="D4513">
            <v>0</v>
          </cell>
          <cell r="E4513">
            <v>0</v>
          </cell>
          <cell r="F4513">
            <v>0</v>
          </cell>
          <cell r="G4513">
            <v>0</v>
          </cell>
          <cell r="H4513">
            <v>0</v>
          </cell>
        </row>
        <row r="4514">
          <cell r="A4514">
            <v>0</v>
          </cell>
          <cell r="B4514">
            <v>0</v>
          </cell>
          <cell r="C4514">
            <v>0</v>
          </cell>
          <cell r="D4514">
            <v>0</v>
          </cell>
          <cell r="E4514">
            <v>0</v>
          </cell>
          <cell r="F4514">
            <v>0</v>
          </cell>
          <cell r="G4514">
            <v>0</v>
          </cell>
          <cell r="H4514">
            <v>0</v>
          </cell>
        </row>
        <row r="4515">
          <cell r="A4515">
            <v>0</v>
          </cell>
          <cell r="B4515">
            <v>0</v>
          </cell>
          <cell r="C4515">
            <v>0</v>
          </cell>
          <cell r="D4515">
            <v>0</v>
          </cell>
          <cell r="E4515">
            <v>0</v>
          </cell>
          <cell r="F4515">
            <v>0</v>
          </cell>
          <cell r="G4515">
            <v>0</v>
          </cell>
          <cell r="H4515">
            <v>0</v>
          </cell>
        </row>
        <row r="4516">
          <cell r="A4516">
            <v>0</v>
          </cell>
          <cell r="B4516">
            <v>0</v>
          </cell>
          <cell r="C4516">
            <v>0</v>
          </cell>
          <cell r="D4516">
            <v>0</v>
          </cell>
          <cell r="E4516">
            <v>0</v>
          </cell>
          <cell r="F4516">
            <v>0</v>
          </cell>
          <cell r="G4516">
            <v>0</v>
          </cell>
          <cell r="H4516">
            <v>0</v>
          </cell>
        </row>
        <row r="4517">
          <cell r="A4517">
            <v>0</v>
          </cell>
          <cell r="B4517">
            <v>0</v>
          </cell>
          <cell r="C4517">
            <v>0</v>
          </cell>
          <cell r="D4517">
            <v>0</v>
          </cell>
          <cell r="E4517">
            <v>0</v>
          </cell>
          <cell r="F4517">
            <v>0</v>
          </cell>
          <cell r="G4517">
            <v>0</v>
          </cell>
          <cell r="H4517">
            <v>0</v>
          </cell>
        </row>
        <row r="4518">
          <cell r="A4518">
            <v>0</v>
          </cell>
          <cell r="C4518">
            <v>0</v>
          </cell>
          <cell r="D4518">
            <v>0</v>
          </cell>
          <cell r="E4518">
            <v>0</v>
          </cell>
          <cell r="F4518">
            <v>0</v>
          </cell>
          <cell r="G4518">
            <v>0</v>
          </cell>
        </row>
        <row r="4519">
          <cell r="A4519">
            <v>0</v>
          </cell>
          <cell r="C4519">
            <v>0</v>
          </cell>
          <cell r="D4519">
            <v>0</v>
          </cell>
          <cell r="E4519">
            <v>0</v>
          </cell>
          <cell r="F4519">
            <v>0</v>
          </cell>
          <cell r="G4519">
            <v>0</v>
          </cell>
        </row>
        <row r="4520">
          <cell r="A4520">
            <v>0</v>
          </cell>
          <cell r="B4520">
            <v>0</v>
          </cell>
          <cell r="C4520">
            <v>0</v>
          </cell>
          <cell r="D4520">
            <v>0</v>
          </cell>
          <cell r="E4520">
            <v>0</v>
          </cell>
          <cell r="F4520">
            <v>0</v>
          </cell>
          <cell r="G4520">
            <v>0</v>
          </cell>
        </row>
        <row r="4521">
          <cell r="A4521">
            <v>0</v>
          </cell>
          <cell r="B4521" t="str">
            <v>OVIDIO HURTADO MOSQUERA</v>
          </cell>
          <cell r="C4521">
            <v>0</v>
          </cell>
          <cell r="D4521">
            <v>0</v>
          </cell>
          <cell r="E4521">
            <v>0</v>
          </cell>
          <cell r="F4521">
            <v>0</v>
          </cell>
          <cell r="G4521">
            <v>0</v>
          </cell>
        </row>
        <row r="4522">
          <cell r="A4522">
            <v>0</v>
          </cell>
          <cell r="B4522" t="str">
            <v>Consultor</v>
          </cell>
          <cell r="C4522">
            <v>0</v>
          </cell>
          <cell r="D4522">
            <v>0</v>
          </cell>
          <cell r="E4522">
            <v>0</v>
          </cell>
          <cell r="F4522">
            <v>0</v>
          </cell>
          <cell r="G4522">
            <v>0</v>
          </cell>
        </row>
        <row r="4523">
          <cell r="A4523">
            <v>0</v>
          </cell>
          <cell r="B4523" t="str">
            <v>Consultor</v>
          </cell>
          <cell r="C4523">
            <v>0</v>
          </cell>
          <cell r="D4523">
            <v>0</v>
          </cell>
          <cell r="E4523">
            <v>0</v>
          </cell>
          <cell r="F4523">
            <v>0</v>
          </cell>
          <cell r="G4523">
            <v>0</v>
          </cell>
        </row>
        <row r="4524">
          <cell r="A4524">
            <v>0</v>
          </cell>
          <cell r="B4524" t="str">
            <v>M.P. 05202-260189 ANT</v>
          </cell>
          <cell r="C4524" t="str">
            <v>ITEM  - PÁGINA 2</v>
          </cell>
          <cell r="D4524">
            <v>0</v>
          </cell>
          <cell r="E4524">
            <v>0</v>
          </cell>
          <cell r="F4524">
            <v>0</v>
          </cell>
          <cell r="G4524">
            <v>0</v>
          </cell>
          <cell r="H4524">
            <v>0</v>
          </cell>
        </row>
        <row r="4525">
          <cell r="A4525" t="str">
            <v>DEPARTAMENTO DE ANTIOQUIA</v>
          </cell>
          <cell r="B4525">
            <v>0</v>
          </cell>
          <cell r="C4525">
            <v>0</v>
          </cell>
          <cell r="D4525">
            <v>0</v>
          </cell>
          <cell r="E4525">
            <v>0</v>
          </cell>
          <cell r="F4525">
            <v>0</v>
          </cell>
          <cell r="G4525">
            <v>0</v>
          </cell>
          <cell r="H4525">
            <v>0</v>
          </cell>
        </row>
        <row r="4526">
          <cell r="A4526" t="str">
            <v>MUNICIPIO DE SAN VICENTE FERRER</v>
          </cell>
          <cell r="B4526">
            <v>0</v>
          </cell>
          <cell r="C4526">
            <v>0</v>
          </cell>
          <cell r="D4526">
            <v>0</v>
          </cell>
          <cell r="E4526">
            <v>0</v>
          </cell>
          <cell r="F4526">
            <v>0</v>
          </cell>
          <cell r="G4526">
            <v>0</v>
          </cell>
          <cell r="H4526">
            <v>0</v>
          </cell>
        </row>
        <row r="4527">
          <cell r="A4527" t="str">
            <v>PROYECTO:  INTERVENCION DE CALLEJONES EN LA ZONA URBANA DEL MUNICIPIO SAN VICENTE FERRER_CALLEJÓN 01-COCIACA</v>
          </cell>
          <cell r="B4527">
            <v>0</v>
          </cell>
          <cell r="C4527">
            <v>0</v>
          </cell>
          <cell r="D4527">
            <v>0</v>
          </cell>
          <cell r="E4527">
            <v>0</v>
          </cell>
          <cell r="F4527">
            <v>0</v>
          </cell>
          <cell r="G4527">
            <v>0</v>
          </cell>
          <cell r="H4527">
            <v>0</v>
          </cell>
        </row>
        <row r="4528">
          <cell r="A4528">
            <v>0</v>
          </cell>
          <cell r="C4528">
            <v>0</v>
          </cell>
          <cell r="D4528">
            <v>0</v>
          </cell>
          <cell r="E4528">
            <v>0</v>
          </cell>
          <cell r="F4528">
            <v>0</v>
          </cell>
          <cell r="G4528">
            <v>0</v>
          </cell>
          <cell r="H4528">
            <v>0</v>
          </cell>
        </row>
        <row r="4529">
          <cell r="A4529" t="str">
            <v>MEMORIAS DE OBRA</v>
          </cell>
          <cell r="B4529">
            <v>0</v>
          </cell>
          <cell r="C4529">
            <v>0</v>
          </cell>
          <cell r="D4529">
            <v>0</v>
          </cell>
          <cell r="E4529">
            <v>0</v>
          </cell>
          <cell r="F4529">
            <v>0</v>
          </cell>
          <cell r="G4529">
            <v>0</v>
          </cell>
          <cell r="H4529">
            <v>0</v>
          </cell>
        </row>
        <row r="4531">
          <cell r="A4531" t="str">
            <v>ITEM</v>
          </cell>
          <cell r="B4531" t="str">
            <v>DESCRIPCIÓN</v>
          </cell>
          <cell r="C4531">
            <v>0</v>
          </cell>
          <cell r="D4531">
            <v>0</v>
          </cell>
          <cell r="E4531">
            <v>0</v>
          </cell>
          <cell r="F4531">
            <v>0</v>
          </cell>
          <cell r="G4531" t="str">
            <v>UNIDAD</v>
          </cell>
          <cell r="H4531" t="str">
            <v>CANTIDAD</v>
          </cell>
        </row>
        <row r="4532">
          <cell r="A4532">
            <v>0</v>
          </cell>
          <cell r="B4532"/>
          <cell r="C4532">
            <v>0</v>
          </cell>
          <cell r="D4532">
            <v>0</v>
          </cell>
          <cell r="E4532">
            <v>0</v>
          </cell>
          <cell r="F4532">
            <v>0</v>
          </cell>
          <cell r="G4532"/>
          <cell r="H4532"/>
        </row>
        <row r="4533">
          <cell r="A4533">
            <v>0</v>
          </cell>
          <cell r="B4533">
            <v>0</v>
          </cell>
          <cell r="C4533">
            <v>0</v>
          </cell>
          <cell r="D4533">
            <v>0</v>
          </cell>
          <cell r="E4533">
            <v>0</v>
          </cell>
          <cell r="F4533">
            <v>0</v>
          </cell>
          <cell r="G4533">
            <v>0</v>
          </cell>
        </row>
        <row r="4534">
          <cell r="A4534" t="str">
            <v>DETALLE</v>
          </cell>
          <cell r="B4534">
            <v>0</v>
          </cell>
          <cell r="C4534" t="str">
            <v>FACTOR</v>
          </cell>
          <cell r="D4534" t="str">
            <v>CANTIDAD</v>
          </cell>
          <cell r="E4534" t="str">
            <v>A (ML)</v>
          </cell>
          <cell r="F4534" t="str">
            <v>B (M2)</v>
          </cell>
          <cell r="G4534" t="str">
            <v>C (M3)</v>
          </cell>
          <cell r="H4534" t="str">
            <v>TOTAL</v>
          </cell>
        </row>
        <row r="4535">
          <cell r="A4535">
            <v>0</v>
          </cell>
          <cell r="B4535">
            <v>0</v>
          </cell>
          <cell r="C4535">
            <v>0</v>
          </cell>
          <cell r="D4535">
            <v>0</v>
          </cell>
          <cell r="E4535">
            <v>0</v>
          </cell>
          <cell r="F4535">
            <v>0</v>
          </cell>
          <cell r="G4535">
            <v>0</v>
          </cell>
          <cell r="H4535"/>
        </row>
        <row r="4536">
          <cell r="A4536">
            <v>0</v>
          </cell>
          <cell r="B4536">
            <v>0</v>
          </cell>
          <cell r="C4536">
            <v>0</v>
          </cell>
          <cell r="D4536">
            <v>0</v>
          </cell>
          <cell r="E4536">
            <v>0</v>
          </cell>
          <cell r="F4536">
            <v>0</v>
          </cell>
          <cell r="G4536">
            <v>0</v>
          </cell>
          <cell r="H4536"/>
        </row>
        <row r="4537">
          <cell r="A4537">
            <v>0</v>
          </cell>
          <cell r="B4537">
            <v>0</v>
          </cell>
          <cell r="C4537">
            <v>0</v>
          </cell>
          <cell r="D4537">
            <v>0</v>
          </cell>
          <cell r="E4537">
            <v>0</v>
          </cell>
          <cell r="F4537">
            <v>0</v>
          </cell>
          <cell r="G4537">
            <v>0</v>
          </cell>
          <cell r="H4537"/>
        </row>
        <row r="4538">
          <cell r="A4538">
            <v>0</v>
          </cell>
          <cell r="B4538">
            <v>0</v>
          </cell>
          <cell r="C4538">
            <v>0</v>
          </cell>
          <cell r="D4538">
            <v>0</v>
          </cell>
          <cell r="E4538">
            <v>0</v>
          </cell>
          <cell r="F4538">
            <v>0</v>
          </cell>
          <cell r="G4538">
            <v>0</v>
          </cell>
          <cell r="H4538"/>
        </row>
        <row r="4539">
          <cell r="A4539">
            <v>0</v>
          </cell>
          <cell r="B4539">
            <v>0</v>
          </cell>
          <cell r="C4539">
            <v>0</v>
          </cell>
          <cell r="D4539">
            <v>0</v>
          </cell>
          <cell r="E4539">
            <v>0</v>
          </cell>
          <cell r="F4539">
            <v>0</v>
          </cell>
          <cell r="G4539">
            <v>0</v>
          </cell>
          <cell r="H4539"/>
        </row>
        <row r="4540">
          <cell r="A4540">
            <v>0</v>
          </cell>
          <cell r="B4540">
            <v>0</v>
          </cell>
          <cell r="C4540">
            <v>0</v>
          </cell>
          <cell r="D4540">
            <v>0</v>
          </cell>
          <cell r="E4540">
            <v>0</v>
          </cell>
          <cell r="F4540">
            <v>0</v>
          </cell>
          <cell r="G4540">
            <v>0</v>
          </cell>
          <cell r="H4540"/>
        </row>
        <row r="4541">
          <cell r="A4541">
            <v>0</v>
          </cell>
          <cell r="B4541">
            <v>0</v>
          </cell>
          <cell r="C4541">
            <v>0</v>
          </cell>
          <cell r="D4541">
            <v>0</v>
          </cell>
          <cell r="E4541">
            <v>0</v>
          </cell>
          <cell r="F4541">
            <v>0</v>
          </cell>
          <cell r="G4541">
            <v>0</v>
          </cell>
          <cell r="H4541"/>
        </row>
        <row r="4542">
          <cell r="A4542">
            <v>0</v>
          </cell>
          <cell r="B4542">
            <v>0</v>
          </cell>
          <cell r="C4542">
            <v>0</v>
          </cell>
          <cell r="D4542">
            <v>0</v>
          </cell>
          <cell r="E4542">
            <v>0</v>
          </cell>
          <cell r="F4542">
            <v>0</v>
          </cell>
          <cell r="G4542">
            <v>0</v>
          </cell>
          <cell r="H4542"/>
        </row>
        <row r="4543">
          <cell r="A4543">
            <v>0</v>
          </cell>
          <cell r="B4543">
            <v>0</v>
          </cell>
          <cell r="C4543">
            <v>0</v>
          </cell>
          <cell r="D4543">
            <v>0</v>
          </cell>
          <cell r="E4543">
            <v>0</v>
          </cell>
          <cell r="F4543">
            <v>0</v>
          </cell>
          <cell r="G4543">
            <v>0</v>
          </cell>
          <cell r="H4543"/>
        </row>
        <row r="4544">
          <cell r="A4544">
            <v>0</v>
          </cell>
          <cell r="B4544">
            <v>0</v>
          </cell>
          <cell r="C4544">
            <v>0</v>
          </cell>
          <cell r="D4544">
            <v>0</v>
          </cell>
          <cell r="E4544">
            <v>0</v>
          </cell>
          <cell r="F4544">
            <v>0</v>
          </cell>
          <cell r="G4544">
            <v>0</v>
          </cell>
          <cell r="H4544"/>
        </row>
        <row r="4545">
          <cell r="A4545">
            <v>0</v>
          </cell>
          <cell r="B4545">
            <v>0</v>
          </cell>
          <cell r="C4545">
            <v>0</v>
          </cell>
          <cell r="D4545">
            <v>0</v>
          </cell>
          <cell r="E4545">
            <v>0</v>
          </cell>
          <cell r="F4545">
            <v>0</v>
          </cell>
          <cell r="G4545">
            <v>0</v>
          </cell>
          <cell r="H4545"/>
        </row>
        <row r="4546">
          <cell r="A4546">
            <v>0</v>
          </cell>
          <cell r="B4546">
            <v>0</v>
          </cell>
          <cell r="C4546">
            <v>0</v>
          </cell>
          <cell r="D4546">
            <v>0</v>
          </cell>
          <cell r="E4546">
            <v>0</v>
          </cell>
          <cell r="F4546">
            <v>0</v>
          </cell>
          <cell r="G4546">
            <v>0</v>
          </cell>
          <cell r="H4546"/>
        </row>
        <row r="4547">
          <cell r="A4547">
            <v>0</v>
          </cell>
          <cell r="B4547">
            <v>0</v>
          </cell>
          <cell r="C4547">
            <v>0</v>
          </cell>
          <cell r="D4547">
            <v>0</v>
          </cell>
          <cell r="E4547">
            <v>0</v>
          </cell>
          <cell r="F4547">
            <v>0</v>
          </cell>
          <cell r="G4547">
            <v>0</v>
          </cell>
          <cell r="H4547"/>
        </row>
        <row r="4548">
          <cell r="A4548">
            <v>0</v>
          </cell>
          <cell r="B4548">
            <v>0</v>
          </cell>
          <cell r="C4548">
            <v>0</v>
          </cell>
          <cell r="D4548">
            <v>0</v>
          </cell>
          <cell r="E4548">
            <v>0</v>
          </cell>
          <cell r="F4548">
            <v>0</v>
          </cell>
          <cell r="G4548">
            <v>0</v>
          </cell>
          <cell r="H4548"/>
        </row>
        <row r="4549">
          <cell r="A4549">
            <v>0</v>
          </cell>
          <cell r="B4549">
            <v>0</v>
          </cell>
          <cell r="C4549">
            <v>0</v>
          </cell>
          <cell r="D4549">
            <v>0</v>
          </cell>
          <cell r="E4549">
            <v>0</v>
          </cell>
          <cell r="F4549">
            <v>0</v>
          </cell>
          <cell r="G4549">
            <v>0</v>
          </cell>
          <cell r="H4549"/>
        </row>
        <row r="4550">
          <cell r="A4550">
            <v>0</v>
          </cell>
          <cell r="B4550">
            <v>0</v>
          </cell>
          <cell r="C4550">
            <v>0</v>
          </cell>
          <cell r="D4550">
            <v>0</v>
          </cell>
          <cell r="E4550">
            <v>0</v>
          </cell>
          <cell r="F4550">
            <v>0</v>
          </cell>
          <cell r="G4550">
            <v>0</v>
          </cell>
          <cell r="H4550"/>
        </row>
        <row r="4551">
          <cell r="A4551">
            <v>0</v>
          </cell>
          <cell r="B4551">
            <v>0</v>
          </cell>
          <cell r="C4551">
            <v>0</v>
          </cell>
          <cell r="D4551">
            <v>0</v>
          </cell>
          <cell r="E4551">
            <v>0</v>
          </cell>
          <cell r="F4551">
            <v>0</v>
          </cell>
          <cell r="G4551">
            <v>0</v>
          </cell>
          <cell r="H4551"/>
        </row>
        <row r="4552">
          <cell r="A4552">
            <v>0</v>
          </cell>
          <cell r="B4552">
            <v>0</v>
          </cell>
          <cell r="C4552">
            <v>0</v>
          </cell>
          <cell r="D4552">
            <v>0</v>
          </cell>
          <cell r="E4552">
            <v>0</v>
          </cell>
          <cell r="F4552">
            <v>0</v>
          </cell>
          <cell r="G4552">
            <v>0</v>
          </cell>
          <cell r="H4552"/>
        </row>
        <row r="4553">
          <cell r="A4553">
            <v>0</v>
          </cell>
          <cell r="B4553">
            <v>0</v>
          </cell>
          <cell r="C4553">
            <v>0</v>
          </cell>
          <cell r="D4553">
            <v>0</v>
          </cell>
          <cell r="E4553">
            <v>0</v>
          </cell>
          <cell r="F4553">
            <v>0</v>
          </cell>
          <cell r="G4553">
            <v>0</v>
          </cell>
          <cell r="H4553"/>
        </row>
        <row r="4554">
          <cell r="A4554">
            <v>0</v>
          </cell>
          <cell r="B4554">
            <v>0</v>
          </cell>
          <cell r="C4554">
            <v>0</v>
          </cell>
          <cell r="D4554">
            <v>0</v>
          </cell>
          <cell r="E4554">
            <v>0</v>
          </cell>
          <cell r="F4554">
            <v>0</v>
          </cell>
          <cell r="G4554">
            <v>0</v>
          </cell>
          <cell r="H4554"/>
        </row>
        <row r="4555">
          <cell r="A4555">
            <v>0</v>
          </cell>
          <cell r="B4555">
            <v>0</v>
          </cell>
          <cell r="C4555">
            <v>0</v>
          </cell>
          <cell r="D4555">
            <v>0</v>
          </cell>
          <cell r="E4555">
            <v>0</v>
          </cell>
          <cell r="F4555">
            <v>0</v>
          </cell>
          <cell r="G4555">
            <v>0</v>
          </cell>
          <cell r="H4555"/>
        </row>
        <row r="4556">
          <cell r="A4556">
            <v>0</v>
          </cell>
          <cell r="B4556">
            <v>0</v>
          </cell>
          <cell r="C4556">
            <v>0</v>
          </cell>
          <cell r="D4556">
            <v>0</v>
          </cell>
          <cell r="E4556">
            <v>0</v>
          </cell>
          <cell r="F4556">
            <v>0</v>
          </cell>
          <cell r="G4556">
            <v>0</v>
          </cell>
          <cell r="H4556"/>
        </row>
        <row r="4557">
          <cell r="A4557">
            <v>0</v>
          </cell>
          <cell r="B4557">
            <v>0</v>
          </cell>
          <cell r="C4557">
            <v>0</v>
          </cell>
          <cell r="D4557">
            <v>0</v>
          </cell>
          <cell r="E4557">
            <v>0</v>
          </cell>
          <cell r="F4557">
            <v>0</v>
          </cell>
          <cell r="G4557">
            <v>0</v>
          </cell>
          <cell r="H4557"/>
        </row>
        <row r="4558">
          <cell r="A4558">
            <v>0</v>
          </cell>
          <cell r="B4558">
            <v>0</v>
          </cell>
          <cell r="C4558">
            <v>0</v>
          </cell>
          <cell r="D4558">
            <v>0</v>
          </cell>
          <cell r="E4558">
            <v>0</v>
          </cell>
          <cell r="F4558">
            <v>0</v>
          </cell>
          <cell r="G4558">
            <v>0</v>
          </cell>
          <cell r="H4558"/>
        </row>
        <row r="4559">
          <cell r="A4559">
            <v>0</v>
          </cell>
          <cell r="B4559">
            <v>0</v>
          </cell>
          <cell r="C4559">
            <v>0</v>
          </cell>
          <cell r="D4559">
            <v>0</v>
          </cell>
          <cell r="E4559">
            <v>0</v>
          </cell>
          <cell r="F4559">
            <v>0</v>
          </cell>
          <cell r="G4559">
            <v>0</v>
          </cell>
          <cell r="H4559"/>
        </row>
        <row r="4560">
          <cell r="A4560">
            <v>0</v>
          </cell>
          <cell r="B4560">
            <v>0</v>
          </cell>
          <cell r="C4560">
            <v>0</v>
          </cell>
          <cell r="D4560">
            <v>0</v>
          </cell>
          <cell r="E4560">
            <v>0</v>
          </cell>
          <cell r="F4560">
            <v>0</v>
          </cell>
          <cell r="G4560">
            <v>0</v>
          </cell>
          <cell r="H4560"/>
        </row>
        <row r="4561">
          <cell r="A4561">
            <v>0</v>
          </cell>
          <cell r="B4561">
            <v>0</v>
          </cell>
          <cell r="C4561">
            <v>0</v>
          </cell>
          <cell r="D4561">
            <v>0</v>
          </cell>
          <cell r="E4561">
            <v>0</v>
          </cell>
          <cell r="F4561">
            <v>0</v>
          </cell>
          <cell r="G4561">
            <v>0</v>
          </cell>
          <cell r="H4561"/>
        </row>
        <row r="4562">
          <cell r="A4562">
            <v>0</v>
          </cell>
          <cell r="B4562">
            <v>0</v>
          </cell>
          <cell r="C4562">
            <v>0</v>
          </cell>
          <cell r="D4562">
            <v>0</v>
          </cell>
          <cell r="E4562">
            <v>0</v>
          </cell>
          <cell r="F4562">
            <v>0</v>
          </cell>
          <cell r="G4562">
            <v>0</v>
          </cell>
          <cell r="H4562"/>
        </row>
        <row r="4563">
          <cell r="A4563">
            <v>0</v>
          </cell>
          <cell r="B4563">
            <v>0</v>
          </cell>
          <cell r="C4563">
            <v>0</v>
          </cell>
          <cell r="D4563">
            <v>0</v>
          </cell>
          <cell r="E4563">
            <v>0</v>
          </cell>
          <cell r="F4563">
            <v>0</v>
          </cell>
          <cell r="G4563">
            <v>0</v>
          </cell>
          <cell r="H4563"/>
        </row>
        <row r="4564">
          <cell r="A4564">
            <v>0</v>
          </cell>
          <cell r="B4564">
            <v>0</v>
          </cell>
          <cell r="C4564">
            <v>0</v>
          </cell>
          <cell r="D4564">
            <v>0</v>
          </cell>
          <cell r="E4564">
            <v>0</v>
          </cell>
          <cell r="F4564">
            <v>0</v>
          </cell>
          <cell r="G4564">
            <v>0</v>
          </cell>
          <cell r="H4564"/>
        </row>
        <row r="4565">
          <cell r="A4565">
            <v>0</v>
          </cell>
          <cell r="B4565">
            <v>0</v>
          </cell>
          <cell r="C4565">
            <v>0</v>
          </cell>
          <cell r="D4565">
            <v>0</v>
          </cell>
          <cell r="E4565">
            <v>0</v>
          </cell>
          <cell r="F4565">
            <v>0</v>
          </cell>
          <cell r="G4565">
            <v>0</v>
          </cell>
          <cell r="H4565"/>
        </row>
        <row r="4566">
          <cell r="A4566" t="str">
            <v>ITEM  - PÁGINA 1</v>
          </cell>
          <cell r="B4566">
            <v>0</v>
          </cell>
          <cell r="C4566">
            <v>0</v>
          </cell>
          <cell r="D4566">
            <v>0</v>
          </cell>
          <cell r="E4566">
            <v>0</v>
          </cell>
          <cell r="F4566">
            <v>0</v>
          </cell>
          <cell r="G4566">
            <v>0</v>
          </cell>
          <cell r="H4566">
            <v>0</v>
          </cell>
        </row>
        <row r="4567">
          <cell r="A4567">
            <v>0</v>
          </cell>
          <cell r="B4567">
            <v>0</v>
          </cell>
          <cell r="C4567">
            <v>0</v>
          </cell>
          <cell r="D4567">
            <v>0</v>
          </cell>
          <cell r="E4567">
            <v>0</v>
          </cell>
          <cell r="F4567">
            <v>0</v>
          </cell>
          <cell r="G4567">
            <v>0</v>
          </cell>
          <cell r="H4567"/>
        </row>
        <row r="4568">
          <cell r="A4568">
            <v>0</v>
          </cell>
          <cell r="B4568">
            <v>0</v>
          </cell>
          <cell r="C4568">
            <v>0</v>
          </cell>
          <cell r="D4568">
            <v>0</v>
          </cell>
          <cell r="E4568">
            <v>0</v>
          </cell>
          <cell r="F4568">
            <v>0</v>
          </cell>
          <cell r="G4568">
            <v>0</v>
          </cell>
          <cell r="H4568"/>
        </row>
        <row r="4569">
          <cell r="A4569">
            <v>0</v>
          </cell>
          <cell r="B4569">
            <v>0</v>
          </cell>
          <cell r="C4569">
            <v>0</v>
          </cell>
          <cell r="D4569">
            <v>0</v>
          </cell>
          <cell r="E4569">
            <v>0</v>
          </cell>
          <cell r="F4569">
            <v>0</v>
          </cell>
          <cell r="G4569">
            <v>0</v>
          </cell>
          <cell r="H4569"/>
        </row>
        <row r="4570">
          <cell r="A4570">
            <v>0</v>
          </cell>
          <cell r="B4570">
            <v>0</v>
          </cell>
          <cell r="C4570">
            <v>0</v>
          </cell>
          <cell r="D4570">
            <v>0</v>
          </cell>
          <cell r="E4570">
            <v>0</v>
          </cell>
          <cell r="F4570">
            <v>0</v>
          </cell>
          <cell r="G4570">
            <v>0</v>
          </cell>
          <cell r="H4570"/>
        </row>
        <row r="4571">
          <cell r="A4571">
            <v>0</v>
          </cell>
          <cell r="B4571">
            <v>0</v>
          </cell>
          <cell r="C4571">
            <v>0</v>
          </cell>
          <cell r="D4571">
            <v>0</v>
          </cell>
          <cell r="E4571">
            <v>0</v>
          </cell>
          <cell r="F4571">
            <v>0</v>
          </cell>
          <cell r="G4571">
            <v>0</v>
          </cell>
          <cell r="H4571"/>
        </row>
        <row r="4572">
          <cell r="A4572">
            <v>0</v>
          </cell>
          <cell r="B4572">
            <v>0</v>
          </cell>
          <cell r="C4572">
            <v>0</v>
          </cell>
          <cell r="D4572">
            <v>0</v>
          </cell>
          <cell r="E4572">
            <v>0</v>
          </cell>
          <cell r="F4572">
            <v>0</v>
          </cell>
          <cell r="G4572">
            <v>0</v>
          </cell>
          <cell r="H4572"/>
        </row>
        <row r="4573">
          <cell r="A4573">
            <v>0</v>
          </cell>
          <cell r="B4573">
            <v>0</v>
          </cell>
          <cell r="C4573">
            <v>0</v>
          </cell>
          <cell r="D4573">
            <v>0</v>
          </cell>
          <cell r="E4573">
            <v>0</v>
          </cell>
          <cell r="F4573">
            <v>0</v>
          </cell>
          <cell r="G4573">
            <v>0</v>
          </cell>
          <cell r="H4573"/>
        </row>
        <row r="4574">
          <cell r="A4574">
            <v>0</v>
          </cell>
          <cell r="B4574">
            <v>0</v>
          </cell>
          <cell r="C4574">
            <v>0</v>
          </cell>
          <cell r="D4574">
            <v>0</v>
          </cell>
          <cell r="E4574">
            <v>0</v>
          </cell>
          <cell r="F4574">
            <v>0</v>
          </cell>
          <cell r="G4574">
            <v>0</v>
          </cell>
          <cell r="H4574"/>
        </row>
        <row r="4575">
          <cell r="A4575">
            <v>0</v>
          </cell>
          <cell r="B4575">
            <v>0</v>
          </cell>
          <cell r="C4575">
            <v>0</v>
          </cell>
          <cell r="D4575">
            <v>0</v>
          </cell>
          <cell r="E4575">
            <v>0</v>
          </cell>
          <cell r="F4575">
            <v>0</v>
          </cell>
          <cell r="G4575">
            <v>0</v>
          </cell>
          <cell r="H4575"/>
        </row>
        <row r="4576">
          <cell r="A4576">
            <v>0</v>
          </cell>
          <cell r="B4576">
            <v>0</v>
          </cell>
          <cell r="C4576">
            <v>0</v>
          </cell>
          <cell r="D4576">
            <v>0</v>
          </cell>
          <cell r="E4576">
            <v>0</v>
          </cell>
          <cell r="F4576">
            <v>0</v>
          </cell>
          <cell r="G4576">
            <v>0</v>
          </cell>
          <cell r="H4576"/>
        </row>
        <row r="4577">
          <cell r="A4577">
            <v>0</v>
          </cell>
          <cell r="B4577">
            <v>0</v>
          </cell>
          <cell r="C4577">
            <v>0</v>
          </cell>
          <cell r="D4577">
            <v>0</v>
          </cell>
          <cell r="E4577">
            <v>0</v>
          </cell>
          <cell r="F4577">
            <v>0</v>
          </cell>
          <cell r="G4577">
            <v>0</v>
          </cell>
          <cell r="H4577"/>
        </row>
        <row r="4578">
          <cell r="A4578">
            <v>0</v>
          </cell>
          <cell r="B4578">
            <v>0</v>
          </cell>
          <cell r="C4578">
            <v>0</v>
          </cell>
          <cell r="D4578">
            <v>0</v>
          </cell>
          <cell r="E4578">
            <v>0</v>
          </cell>
          <cell r="F4578">
            <v>0</v>
          </cell>
          <cell r="G4578">
            <v>0</v>
          </cell>
          <cell r="H4578"/>
        </row>
        <row r="4579">
          <cell r="A4579">
            <v>0</v>
          </cell>
          <cell r="B4579">
            <v>0</v>
          </cell>
          <cell r="C4579">
            <v>0</v>
          </cell>
          <cell r="D4579">
            <v>0</v>
          </cell>
          <cell r="E4579">
            <v>0</v>
          </cell>
          <cell r="F4579">
            <v>0</v>
          </cell>
          <cell r="G4579">
            <v>0</v>
          </cell>
          <cell r="H4579"/>
        </row>
        <row r="4580">
          <cell r="A4580">
            <v>0</v>
          </cell>
          <cell r="B4580">
            <v>0</v>
          </cell>
          <cell r="C4580">
            <v>0</v>
          </cell>
          <cell r="D4580">
            <v>0</v>
          </cell>
          <cell r="E4580">
            <v>0</v>
          </cell>
          <cell r="F4580">
            <v>0</v>
          </cell>
          <cell r="G4580">
            <v>0</v>
          </cell>
          <cell r="H4580"/>
        </row>
        <row r="4581">
          <cell r="A4581">
            <v>0</v>
          </cell>
          <cell r="B4581">
            <v>0</v>
          </cell>
          <cell r="C4581">
            <v>0</v>
          </cell>
          <cell r="D4581">
            <v>0</v>
          </cell>
          <cell r="E4581">
            <v>0</v>
          </cell>
          <cell r="F4581">
            <v>0</v>
          </cell>
          <cell r="G4581">
            <v>0</v>
          </cell>
          <cell r="H4581"/>
        </row>
        <row r="4582">
          <cell r="A4582">
            <v>0</v>
          </cell>
          <cell r="B4582">
            <v>0</v>
          </cell>
          <cell r="C4582">
            <v>0</v>
          </cell>
          <cell r="D4582">
            <v>0</v>
          </cell>
          <cell r="E4582">
            <v>0</v>
          </cell>
          <cell r="F4582">
            <v>0</v>
          </cell>
          <cell r="G4582">
            <v>0</v>
          </cell>
          <cell r="H4582"/>
        </row>
        <row r="4583">
          <cell r="A4583">
            <v>0</v>
          </cell>
          <cell r="B4583">
            <v>0</v>
          </cell>
          <cell r="C4583">
            <v>0</v>
          </cell>
          <cell r="D4583">
            <v>0</v>
          </cell>
          <cell r="E4583">
            <v>0</v>
          </cell>
          <cell r="F4583">
            <v>0</v>
          </cell>
          <cell r="G4583">
            <v>0</v>
          </cell>
          <cell r="H4583"/>
        </row>
        <row r="4584">
          <cell r="A4584" t="str">
            <v xml:space="preserve">TOTAL CANTIDAD ITEM </v>
          </cell>
          <cell r="B4584">
            <v>0</v>
          </cell>
          <cell r="C4584">
            <v>0</v>
          </cell>
          <cell r="D4584">
            <v>0</v>
          </cell>
          <cell r="E4584">
            <v>0</v>
          </cell>
          <cell r="F4584">
            <v>0</v>
          </cell>
          <cell r="G4584">
            <v>0</v>
          </cell>
          <cell r="H4584"/>
        </row>
        <row r="4585">
          <cell r="A4585" t="str">
            <v>INSERTE PLANO, GRÁFICO O ESQUEMA AQUÍ</v>
          </cell>
          <cell r="B4585">
            <v>0</v>
          </cell>
          <cell r="C4585">
            <v>0</v>
          </cell>
          <cell r="D4585">
            <v>0</v>
          </cell>
          <cell r="E4585">
            <v>0</v>
          </cell>
          <cell r="F4585">
            <v>0</v>
          </cell>
          <cell r="G4585">
            <v>0</v>
          </cell>
          <cell r="H4585">
            <v>0</v>
          </cell>
        </row>
        <row r="4586">
          <cell r="A4586">
            <v>0</v>
          </cell>
          <cell r="B4586">
            <v>0</v>
          </cell>
          <cell r="C4586">
            <v>0</v>
          </cell>
          <cell r="D4586">
            <v>0</v>
          </cell>
          <cell r="E4586">
            <v>0</v>
          </cell>
          <cell r="F4586">
            <v>0</v>
          </cell>
          <cell r="G4586">
            <v>0</v>
          </cell>
          <cell r="H4586">
            <v>0</v>
          </cell>
        </row>
        <row r="4587">
          <cell r="A4587">
            <v>0</v>
          </cell>
          <cell r="B4587">
            <v>0</v>
          </cell>
          <cell r="C4587">
            <v>0</v>
          </cell>
          <cell r="D4587">
            <v>0</v>
          </cell>
          <cell r="E4587">
            <v>0</v>
          </cell>
          <cell r="F4587">
            <v>0</v>
          </cell>
          <cell r="G4587">
            <v>0</v>
          </cell>
          <cell r="H4587">
            <v>0</v>
          </cell>
        </row>
        <row r="4588">
          <cell r="A4588">
            <v>0</v>
          </cell>
          <cell r="B4588">
            <v>0</v>
          </cell>
          <cell r="C4588">
            <v>0</v>
          </cell>
          <cell r="D4588">
            <v>0</v>
          </cell>
          <cell r="E4588">
            <v>0</v>
          </cell>
          <cell r="F4588">
            <v>0</v>
          </cell>
          <cell r="G4588">
            <v>0</v>
          </cell>
          <cell r="H4588">
            <v>0</v>
          </cell>
        </row>
        <row r="4589">
          <cell r="A4589">
            <v>0</v>
          </cell>
          <cell r="B4589">
            <v>0</v>
          </cell>
          <cell r="C4589">
            <v>0</v>
          </cell>
          <cell r="D4589">
            <v>0</v>
          </cell>
          <cell r="E4589">
            <v>0</v>
          </cell>
          <cell r="F4589">
            <v>0</v>
          </cell>
          <cell r="G4589">
            <v>0</v>
          </cell>
          <cell r="H4589">
            <v>0</v>
          </cell>
        </row>
        <row r="4590">
          <cell r="A4590">
            <v>0</v>
          </cell>
          <cell r="B4590">
            <v>0</v>
          </cell>
          <cell r="C4590">
            <v>0</v>
          </cell>
          <cell r="D4590">
            <v>0</v>
          </cell>
          <cell r="E4590">
            <v>0</v>
          </cell>
          <cell r="F4590">
            <v>0</v>
          </cell>
          <cell r="G4590">
            <v>0</v>
          </cell>
          <cell r="H4590">
            <v>0</v>
          </cell>
        </row>
        <row r="4591">
          <cell r="A4591">
            <v>0</v>
          </cell>
          <cell r="B4591">
            <v>0</v>
          </cell>
          <cell r="C4591">
            <v>0</v>
          </cell>
          <cell r="D4591">
            <v>0</v>
          </cell>
          <cell r="E4591">
            <v>0</v>
          </cell>
          <cell r="F4591">
            <v>0</v>
          </cell>
          <cell r="G4591">
            <v>0</v>
          </cell>
          <cell r="H4591">
            <v>0</v>
          </cell>
        </row>
        <row r="4592">
          <cell r="A4592">
            <v>0</v>
          </cell>
          <cell r="B4592">
            <v>0</v>
          </cell>
          <cell r="C4592">
            <v>0</v>
          </cell>
          <cell r="D4592">
            <v>0</v>
          </cell>
          <cell r="E4592">
            <v>0</v>
          </cell>
          <cell r="F4592">
            <v>0</v>
          </cell>
          <cell r="G4592">
            <v>0</v>
          </cell>
          <cell r="H4592">
            <v>0</v>
          </cell>
        </row>
        <row r="4593">
          <cell r="A4593">
            <v>0</v>
          </cell>
          <cell r="B4593">
            <v>0</v>
          </cell>
          <cell r="C4593">
            <v>0</v>
          </cell>
          <cell r="D4593">
            <v>0</v>
          </cell>
          <cell r="E4593">
            <v>0</v>
          </cell>
          <cell r="F4593">
            <v>0</v>
          </cell>
          <cell r="G4593">
            <v>0</v>
          </cell>
          <cell r="H4593">
            <v>0</v>
          </cell>
        </row>
        <row r="4594">
          <cell r="A4594">
            <v>0</v>
          </cell>
          <cell r="B4594">
            <v>0</v>
          </cell>
          <cell r="C4594">
            <v>0</v>
          </cell>
          <cell r="D4594">
            <v>0</v>
          </cell>
          <cell r="E4594">
            <v>0</v>
          </cell>
          <cell r="F4594">
            <v>0</v>
          </cell>
          <cell r="G4594">
            <v>0</v>
          </cell>
          <cell r="H4594">
            <v>0</v>
          </cell>
        </row>
        <row r="4595">
          <cell r="A4595">
            <v>0</v>
          </cell>
          <cell r="B4595">
            <v>0</v>
          </cell>
          <cell r="C4595">
            <v>0</v>
          </cell>
          <cell r="D4595">
            <v>0</v>
          </cell>
          <cell r="E4595">
            <v>0</v>
          </cell>
          <cell r="F4595">
            <v>0</v>
          </cell>
          <cell r="G4595">
            <v>0</v>
          </cell>
          <cell r="H4595">
            <v>0</v>
          </cell>
        </row>
        <row r="4596">
          <cell r="A4596">
            <v>0</v>
          </cell>
          <cell r="B4596">
            <v>0</v>
          </cell>
          <cell r="C4596">
            <v>0</v>
          </cell>
          <cell r="D4596">
            <v>0</v>
          </cell>
          <cell r="E4596">
            <v>0</v>
          </cell>
          <cell r="F4596">
            <v>0</v>
          </cell>
          <cell r="G4596">
            <v>0</v>
          </cell>
          <cell r="H4596">
            <v>0</v>
          </cell>
        </row>
        <row r="4597">
          <cell r="A4597">
            <v>0</v>
          </cell>
          <cell r="B4597">
            <v>0</v>
          </cell>
          <cell r="C4597">
            <v>0</v>
          </cell>
          <cell r="D4597">
            <v>0</v>
          </cell>
          <cell r="E4597">
            <v>0</v>
          </cell>
          <cell r="F4597">
            <v>0</v>
          </cell>
          <cell r="G4597">
            <v>0</v>
          </cell>
          <cell r="H4597">
            <v>0</v>
          </cell>
        </row>
        <row r="4598">
          <cell r="A4598">
            <v>0</v>
          </cell>
          <cell r="B4598">
            <v>0</v>
          </cell>
          <cell r="C4598">
            <v>0</v>
          </cell>
          <cell r="D4598">
            <v>0</v>
          </cell>
          <cell r="E4598">
            <v>0</v>
          </cell>
          <cell r="F4598">
            <v>0</v>
          </cell>
          <cell r="G4598">
            <v>0</v>
          </cell>
          <cell r="H4598">
            <v>0</v>
          </cell>
        </row>
        <row r="4599">
          <cell r="A4599">
            <v>0</v>
          </cell>
          <cell r="B4599">
            <v>0</v>
          </cell>
          <cell r="C4599">
            <v>0</v>
          </cell>
          <cell r="D4599">
            <v>0</v>
          </cell>
          <cell r="E4599">
            <v>0</v>
          </cell>
          <cell r="F4599">
            <v>0</v>
          </cell>
          <cell r="G4599">
            <v>0</v>
          </cell>
          <cell r="H4599">
            <v>0</v>
          </cell>
        </row>
        <row r="4600">
          <cell r="A4600">
            <v>0</v>
          </cell>
          <cell r="B4600">
            <v>0</v>
          </cell>
          <cell r="C4600">
            <v>0</v>
          </cell>
          <cell r="D4600">
            <v>0</v>
          </cell>
          <cell r="E4600">
            <v>0</v>
          </cell>
          <cell r="F4600">
            <v>0</v>
          </cell>
          <cell r="G4600">
            <v>0</v>
          </cell>
          <cell r="H4600">
            <v>0</v>
          </cell>
        </row>
        <row r="4601">
          <cell r="A4601">
            <v>0</v>
          </cell>
          <cell r="B4601">
            <v>0</v>
          </cell>
          <cell r="C4601">
            <v>0</v>
          </cell>
          <cell r="D4601">
            <v>0</v>
          </cell>
          <cell r="E4601">
            <v>0</v>
          </cell>
          <cell r="F4601">
            <v>0</v>
          </cell>
          <cell r="G4601">
            <v>0</v>
          </cell>
          <cell r="H4601">
            <v>0</v>
          </cell>
        </row>
        <row r="4602">
          <cell r="A4602">
            <v>0</v>
          </cell>
          <cell r="B4602">
            <v>0</v>
          </cell>
          <cell r="C4602">
            <v>0</v>
          </cell>
          <cell r="D4602">
            <v>0</v>
          </cell>
          <cell r="E4602">
            <v>0</v>
          </cell>
          <cell r="F4602">
            <v>0</v>
          </cell>
          <cell r="G4602">
            <v>0</v>
          </cell>
          <cell r="H4602">
            <v>0</v>
          </cell>
        </row>
        <row r="4603">
          <cell r="A4603">
            <v>0</v>
          </cell>
          <cell r="B4603">
            <v>0</v>
          </cell>
          <cell r="C4603">
            <v>0</v>
          </cell>
          <cell r="D4603">
            <v>0</v>
          </cell>
          <cell r="E4603">
            <v>0</v>
          </cell>
          <cell r="F4603">
            <v>0</v>
          </cell>
          <cell r="G4603">
            <v>0</v>
          </cell>
          <cell r="H4603">
            <v>0</v>
          </cell>
        </row>
        <row r="4604">
          <cell r="A4604">
            <v>0</v>
          </cell>
          <cell r="B4604">
            <v>0</v>
          </cell>
          <cell r="C4604">
            <v>0</v>
          </cell>
          <cell r="D4604">
            <v>0</v>
          </cell>
          <cell r="E4604">
            <v>0</v>
          </cell>
          <cell r="F4604">
            <v>0</v>
          </cell>
          <cell r="G4604">
            <v>0</v>
          </cell>
          <cell r="H4604">
            <v>0</v>
          </cell>
        </row>
        <row r="4605">
          <cell r="A4605">
            <v>0</v>
          </cell>
          <cell r="C4605">
            <v>0</v>
          </cell>
          <cell r="D4605">
            <v>0</v>
          </cell>
          <cell r="E4605">
            <v>0</v>
          </cell>
          <cell r="F4605">
            <v>0</v>
          </cell>
          <cell r="G4605">
            <v>0</v>
          </cell>
        </row>
        <row r="4606">
          <cell r="A4606">
            <v>0</v>
          </cell>
          <cell r="C4606">
            <v>0</v>
          </cell>
          <cell r="D4606">
            <v>0</v>
          </cell>
          <cell r="E4606">
            <v>0</v>
          </cell>
          <cell r="F4606">
            <v>0</v>
          </cell>
          <cell r="G4606">
            <v>0</v>
          </cell>
        </row>
        <row r="4607">
          <cell r="A4607">
            <v>0</v>
          </cell>
          <cell r="B4607">
            <v>0</v>
          </cell>
          <cell r="C4607">
            <v>0</v>
          </cell>
          <cell r="D4607">
            <v>0</v>
          </cell>
          <cell r="E4607">
            <v>0</v>
          </cell>
          <cell r="F4607">
            <v>0</v>
          </cell>
          <cell r="G4607">
            <v>0</v>
          </cell>
        </row>
        <row r="4608">
          <cell r="A4608">
            <v>0</v>
          </cell>
          <cell r="B4608" t="str">
            <v>OVIDIO HURTADO MOSQUERA</v>
          </cell>
          <cell r="C4608">
            <v>0</v>
          </cell>
          <cell r="D4608">
            <v>0</v>
          </cell>
          <cell r="E4608">
            <v>0</v>
          </cell>
          <cell r="F4608">
            <v>0</v>
          </cell>
          <cell r="G4608">
            <v>0</v>
          </cell>
        </row>
        <row r="4609">
          <cell r="A4609">
            <v>0</v>
          </cell>
          <cell r="B4609" t="str">
            <v>Consultor</v>
          </cell>
          <cell r="C4609">
            <v>0</v>
          </cell>
          <cell r="D4609">
            <v>0</v>
          </cell>
          <cell r="E4609">
            <v>0</v>
          </cell>
          <cell r="F4609">
            <v>0</v>
          </cell>
          <cell r="G4609">
            <v>0</v>
          </cell>
        </row>
        <row r="4610">
          <cell r="A4610">
            <v>0</v>
          </cell>
          <cell r="B4610" t="str">
            <v>Consultor</v>
          </cell>
          <cell r="C4610">
            <v>0</v>
          </cell>
          <cell r="D4610">
            <v>0</v>
          </cell>
          <cell r="E4610">
            <v>0</v>
          </cell>
          <cell r="F4610">
            <v>0</v>
          </cell>
          <cell r="G4610">
            <v>0</v>
          </cell>
        </row>
        <row r="4611">
          <cell r="A4611">
            <v>0</v>
          </cell>
          <cell r="B4611" t="str">
            <v>M.P. 05202-260189 ANT</v>
          </cell>
          <cell r="C4611" t="str">
            <v>ITEM  - PÁGINA 2</v>
          </cell>
          <cell r="D4611">
            <v>0</v>
          </cell>
          <cell r="E4611">
            <v>0</v>
          </cell>
          <cell r="F4611">
            <v>0</v>
          </cell>
          <cell r="G4611">
            <v>0</v>
          </cell>
          <cell r="H4611">
            <v>0</v>
          </cell>
        </row>
        <row r="4612">
          <cell r="A4612" t="str">
            <v>DEPARTAMENTO DE ANTIOQUIA</v>
          </cell>
          <cell r="B4612">
            <v>0</v>
          </cell>
          <cell r="C4612">
            <v>0</v>
          </cell>
          <cell r="D4612">
            <v>0</v>
          </cell>
          <cell r="E4612">
            <v>0</v>
          </cell>
          <cell r="F4612">
            <v>0</v>
          </cell>
          <cell r="G4612">
            <v>0</v>
          </cell>
          <cell r="H4612">
            <v>0</v>
          </cell>
        </row>
        <row r="4613">
          <cell r="A4613" t="str">
            <v>MUNICIPIO DE SAN VICENTE FERRER</v>
          </cell>
          <cell r="B4613">
            <v>0</v>
          </cell>
          <cell r="C4613">
            <v>0</v>
          </cell>
          <cell r="D4613">
            <v>0</v>
          </cell>
          <cell r="E4613">
            <v>0</v>
          </cell>
          <cell r="F4613">
            <v>0</v>
          </cell>
          <cell r="G4613">
            <v>0</v>
          </cell>
          <cell r="H4613">
            <v>0</v>
          </cell>
        </row>
        <row r="4614">
          <cell r="A4614" t="str">
            <v>PROYECTO:  INTERVENCION DE CALLEJONES EN LA ZONA URBANA DEL MUNICIPIO SAN VICENTE FERRER_CALLEJÓN 01-COCIACA</v>
          </cell>
          <cell r="B4614">
            <v>0</v>
          </cell>
          <cell r="C4614">
            <v>0</v>
          </cell>
          <cell r="D4614">
            <v>0</v>
          </cell>
          <cell r="E4614">
            <v>0</v>
          </cell>
          <cell r="F4614">
            <v>0</v>
          </cell>
          <cell r="G4614">
            <v>0</v>
          </cell>
          <cell r="H4614">
            <v>0</v>
          </cell>
        </row>
        <row r="4615">
          <cell r="A4615">
            <v>0</v>
          </cell>
          <cell r="C4615">
            <v>0</v>
          </cell>
          <cell r="D4615">
            <v>0</v>
          </cell>
          <cell r="E4615">
            <v>0</v>
          </cell>
          <cell r="F4615">
            <v>0</v>
          </cell>
          <cell r="G4615">
            <v>0</v>
          </cell>
          <cell r="H4615">
            <v>0</v>
          </cell>
        </row>
        <row r="4616">
          <cell r="A4616" t="str">
            <v>MEMORIAS DE OBRA</v>
          </cell>
          <cell r="B4616">
            <v>0</v>
          </cell>
          <cell r="C4616">
            <v>0</v>
          </cell>
          <cell r="D4616">
            <v>0</v>
          </cell>
          <cell r="E4616">
            <v>0</v>
          </cell>
          <cell r="F4616">
            <v>0</v>
          </cell>
          <cell r="G4616">
            <v>0</v>
          </cell>
          <cell r="H4616">
            <v>0</v>
          </cell>
        </row>
        <row r="4618">
          <cell r="A4618" t="str">
            <v>ITEM</v>
          </cell>
          <cell r="B4618" t="str">
            <v>DESCRIPCIÓN</v>
          </cell>
          <cell r="C4618">
            <v>0</v>
          </cell>
          <cell r="D4618">
            <v>0</v>
          </cell>
          <cell r="E4618">
            <v>0</v>
          </cell>
          <cell r="F4618">
            <v>0</v>
          </cell>
          <cell r="G4618" t="str">
            <v>UNIDAD</v>
          </cell>
          <cell r="H4618" t="str">
            <v>CANTIDAD</v>
          </cell>
        </row>
        <row r="4619">
          <cell r="A4619">
            <v>0</v>
          </cell>
          <cell r="B4619"/>
          <cell r="C4619">
            <v>0</v>
          </cell>
          <cell r="D4619">
            <v>0</v>
          </cell>
          <cell r="E4619">
            <v>0</v>
          </cell>
          <cell r="F4619">
            <v>0</v>
          </cell>
          <cell r="G4619"/>
          <cell r="H4619"/>
        </row>
        <row r="4620">
          <cell r="A4620">
            <v>0</v>
          </cell>
          <cell r="B4620">
            <v>0</v>
          </cell>
          <cell r="C4620">
            <v>0</v>
          </cell>
          <cell r="D4620">
            <v>0</v>
          </cell>
          <cell r="E4620">
            <v>0</v>
          </cell>
          <cell r="F4620">
            <v>0</v>
          </cell>
          <cell r="G4620">
            <v>0</v>
          </cell>
        </row>
        <row r="4621">
          <cell r="A4621" t="str">
            <v>DETALLE</v>
          </cell>
          <cell r="B4621">
            <v>0</v>
          </cell>
          <cell r="C4621" t="str">
            <v>FACTOR</v>
          </cell>
          <cell r="D4621" t="str">
            <v>CANTIDAD</v>
          </cell>
          <cell r="E4621" t="str">
            <v>A (ML)</v>
          </cell>
          <cell r="F4621" t="str">
            <v>B (M2)</v>
          </cell>
          <cell r="G4621" t="str">
            <v>C (M3)</v>
          </cell>
          <cell r="H4621" t="str">
            <v>TOTAL</v>
          </cell>
        </row>
        <row r="4622">
          <cell r="A4622">
            <v>0</v>
          </cell>
          <cell r="B4622">
            <v>0</v>
          </cell>
          <cell r="C4622">
            <v>0</v>
          </cell>
          <cell r="D4622">
            <v>0</v>
          </cell>
          <cell r="E4622">
            <v>0</v>
          </cell>
          <cell r="F4622">
            <v>0</v>
          </cell>
          <cell r="G4622">
            <v>0</v>
          </cell>
          <cell r="H4622"/>
        </row>
        <row r="4623">
          <cell r="A4623">
            <v>0</v>
          </cell>
          <cell r="B4623">
            <v>0</v>
          </cell>
          <cell r="C4623">
            <v>0</v>
          </cell>
          <cell r="D4623">
            <v>0</v>
          </cell>
          <cell r="E4623">
            <v>0</v>
          </cell>
          <cell r="F4623">
            <v>0</v>
          </cell>
          <cell r="G4623">
            <v>0</v>
          </cell>
          <cell r="H4623"/>
        </row>
        <row r="4624">
          <cell r="A4624">
            <v>0</v>
          </cell>
          <cell r="B4624">
            <v>0</v>
          </cell>
          <cell r="C4624">
            <v>0</v>
          </cell>
          <cell r="D4624">
            <v>0</v>
          </cell>
          <cell r="E4624">
            <v>0</v>
          </cell>
          <cell r="F4624">
            <v>0</v>
          </cell>
          <cell r="G4624">
            <v>0</v>
          </cell>
          <cell r="H4624"/>
        </row>
        <row r="4625">
          <cell r="A4625">
            <v>0</v>
          </cell>
          <cell r="B4625">
            <v>0</v>
          </cell>
          <cell r="C4625">
            <v>0</v>
          </cell>
          <cell r="D4625">
            <v>0</v>
          </cell>
          <cell r="E4625">
            <v>0</v>
          </cell>
          <cell r="F4625">
            <v>0</v>
          </cell>
          <cell r="G4625">
            <v>0</v>
          </cell>
          <cell r="H4625"/>
        </row>
        <row r="4626">
          <cell r="A4626">
            <v>0</v>
          </cell>
          <cell r="B4626">
            <v>0</v>
          </cell>
          <cell r="C4626">
            <v>0</v>
          </cell>
          <cell r="D4626">
            <v>0</v>
          </cell>
          <cell r="E4626">
            <v>0</v>
          </cell>
          <cell r="F4626">
            <v>0</v>
          </cell>
          <cell r="G4626">
            <v>0</v>
          </cell>
          <cell r="H4626"/>
        </row>
        <row r="4627">
          <cell r="A4627">
            <v>0</v>
          </cell>
          <cell r="B4627">
            <v>0</v>
          </cell>
          <cell r="C4627">
            <v>0</v>
          </cell>
          <cell r="D4627">
            <v>0</v>
          </cell>
          <cell r="E4627">
            <v>0</v>
          </cell>
          <cell r="F4627">
            <v>0</v>
          </cell>
          <cell r="G4627">
            <v>0</v>
          </cell>
          <cell r="H4627"/>
        </row>
        <row r="4628">
          <cell r="A4628">
            <v>0</v>
          </cell>
          <cell r="B4628">
            <v>0</v>
          </cell>
          <cell r="C4628">
            <v>0</v>
          </cell>
          <cell r="D4628">
            <v>0</v>
          </cell>
          <cell r="E4628">
            <v>0</v>
          </cell>
          <cell r="F4628">
            <v>0</v>
          </cell>
          <cell r="G4628">
            <v>0</v>
          </cell>
          <cell r="H4628"/>
        </row>
        <row r="4629">
          <cell r="A4629">
            <v>0</v>
          </cell>
          <cell r="B4629">
            <v>0</v>
          </cell>
          <cell r="C4629">
            <v>0</v>
          </cell>
          <cell r="D4629">
            <v>0</v>
          </cell>
          <cell r="E4629">
            <v>0</v>
          </cell>
          <cell r="F4629">
            <v>0</v>
          </cell>
          <cell r="G4629">
            <v>0</v>
          </cell>
          <cell r="H4629"/>
        </row>
        <row r="4630">
          <cell r="A4630">
            <v>0</v>
          </cell>
          <cell r="B4630">
            <v>0</v>
          </cell>
          <cell r="C4630">
            <v>0</v>
          </cell>
          <cell r="D4630">
            <v>0</v>
          </cell>
          <cell r="E4630">
            <v>0</v>
          </cell>
          <cell r="F4630">
            <v>0</v>
          </cell>
          <cell r="G4630">
            <v>0</v>
          </cell>
          <cell r="H4630"/>
        </row>
        <row r="4631">
          <cell r="A4631">
            <v>0</v>
          </cell>
          <cell r="B4631">
            <v>0</v>
          </cell>
          <cell r="C4631">
            <v>0</v>
          </cell>
          <cell r="D4631">
            <v>0</v>
          </cell>
          <cell r="E4631">
            <v>0</v>
          </cell>
          <cell r="F4631">
            <v>0</v>
          </cell>
          <cell r="G4631">
            <v>0</v>
          </cell>
          <cell r="H4631"/>
        </row>
        <row r="4632">
          <cell r="A4632">
            <v>0</v>
          </cell>
          <cell r="B4632">
            <v>0</v>
          </cell>
          <cell r="C4632">
            <v>0</v>
          </cell>
          <cell r="D4632">
            <v>0</v>
          </cell>
          <cell r="E4632">
            <v>0</v>
          </cell>
          <cell r="F4632">
            <v>0</v>
          </cell>
          <cell r="G4632">
            <v>0</v>
          </cell>
          <cell r="H4632"/>
        </row>
        <row r="4633">
          <cell r="A4633">
            <v>0</v>
          </cell>
          <cell r="B4633">
            <v>0</v>
          </cell>
          <cell r="C4633">
            <v>0</v>
          </cell>
          <cell r="D4633">
            <v>0</v>
          </cell>
          <cell r="E4633">
            <v>0</v>
          </cell>
          <cell r="F4633">
            <v>0</v>
          </cell>
          <cell r="G4633">
            <v>0</v>
          </cell>
          <cell r="H4633"/>
        </row>
        <row r="4634">
          <cell r="A4634">
            <v>0</v>
          </cell>
          <cell r="B4634">
            <v>0</v>
          </cell>
          <cell r="C4634">
            <v>0</v>
          </cell>
          <cell r="D4634">
            <v>0</v>
          </cell>
          <cell r="E4634">
            <v>0</v>
          </cell>
          <cell r="F4634">
            <v>0</v>
          </cell>
          <cell r="G4634">
            <v>0</v>
          </cell>
          <cell r="H4634"/>
        </row>
        <row r="4635">
          <cell r="A4635">
            <v>0</v>
          </cell>
          <cell r="B4635">
            <v>0</v>
          </cell>
          <cell r="C4635">
            <v>0</v>
          </cell>
          <cell r="D4635">
            <v>0</v>
          </cell>
          <cell r="E4635">
            <v>0</v>
          </cell>
          <cell r="F4635">
            <v>0</v>
          </cell>
          <cell r="G4635">
            <v>0</v>
          </cell>
          <cell r="H4635"/>
        </row>
        <row r="4636">
          <cell r="A4636">
            <v>0</v>
          </cell>
          <cell r="B4636">
            <v>0</v>
          </cell>
          <cell r="C4636">
            <v>0</v>
          </cell>
          <cell r="D4636">
            <v>0</v>
          </cell>
          <cell r="E4636">
            <v>0</v>
          </cell>
          <cell r="F4636">
            <v>0</v>
          </cell>
          <cell r="G4636">
            <v>0</v>
          </cell>
          <cell r="H4636"/>
        </row>
        <row r="4637">
          <cell r="A4637">
            <v>0</v>
          </cell>
          <cell r="B4637">
            <v>0</v>
          </cell>
          <cell r="C4637">
            <v>0</v>
          </cell>
          <cell r="D4637">
            <v>0</v>
          </cell>
          <cell r="E4637">
            <v>0</v>
          </cell>
          <cell r="F4637">
            <v>0</v>
          </cell>
          <cell r="G4637">
            <v>0</v>
          </cell>
          <cell r="H4637"/>
        </row>
        <row r="4638">
          <cell r="A4638">
            <v>0</v>
          </cell>
          <cell r="B4638">
            <v>0</v>
          </cell>
          <cell r="C4638">
            <v>0</v>
          </cell>
          <cell r="D4638">
            <v>0</v>
          </cell>
          <cell r="E4638">
            <v>0</v>
          </cell>
          <cell r="F4638">
            <v>0</v>
          </cell>
          <cell r="G4638">
            <v>0</v>
          </cell>
          <cell r="H4638"/>
        </row>
        <row r="4639">
          <cell r="A4639">
            <v>0</v>
          </cell>
          <cell r="B4639">
            <v>0</v>
          </cell>
          <cell r="C4639">
            <v>0</v>
          </cell>
          <cell r="D4639">
            <v>0</v>
          </cell>
          <cell r="E4639">
            <v>0</v>
          </cell>
          <cell r="F4639">
            <v>0</v>
          </cell>
          <cell r="G4639">
            <v>0</v>
          </cell>
          <cell r="H4639"/>
        </row>
        <row r="4640">
          <cell r="A4640">
            <v>0</v>
          </cell>
          <cell r="B4640">
            <v>0</v>
          </cell>
          <cell r="C4640">
            <v>0</v>
          </cell>
          <cell r="D4640">
            <v>0</v>
          </cell>
          <cell r="E4640">
            <v>0</v>
          </cell>
          <cell r="F4640">
            <v>0</v>
          </cell>
          <cell r="G4640">
            <v>0</v>
          </cell>
          <cell r="H4640"/>
        </row>
        <row r="4641">
          <cell r="A4641">
            <v>0</v>
          </cell>
          <cell r="B4641">
            <v>0</v>
          </cell>
          <cell r="C4641">
            <v>0</v>
          </cell>
          <cell r="D4641">
            <v>0</v>
          </cell>
          <cell r="E4641">
            <v>0</v>
          </cell>
          <cell r="F4641">
            <v>0</v>
          </cell>
          <cell r="G4641">
            <v>0</v>
          </cell>
          <cell r="H4641"/>
        </row>
        <row r="4642">
          <cell r="A4642">
            <v>0</v>
          </cell>
          <cell r="B4642">
            <v>0</v>
          </cell>
          <cell r="C4642">
            <v>0</v>
          </cell>
          <cell r="D4642">
            <v>0</v>
          </cell>
          <cell r="E4642">
            <v>0</v>
          </cell>
          <cell r="F4642">
            <v>0</v>
          </cell>
          <cell r="G4642">
            <v>0</v>
          </cell>
          <cell r="H4642"/>
        </row>
        <row r="4643">
          <cell r="A4643">
            <v>0</v>
          </cell>
          <cell r="B4643">
            <v>0</v>
          </cell>
          <cell r="C4643">
            <v>0</v>
          </cell>
          <cell r="D4643">
            <v>0</v>
          </cell>
          <cell r="E4643">
            <v>0</v>
          </cell>
          <cell r="F4643">
            <v>0</v>
          </cell>
          <cell r="G4643">
            <v>0</v>
          </cell>
          <cell r="H4643"/>
        </row>
        <row r="4644">
          <cell r="A4644">
            <v>0</v>
          </cell>
          <cell r="B4644">
            <v>0</v>
          </cell>
          <cell r="C4644">
            <v>0</v>
          </cell>
          <cell r="D4644">
            <v>0</v>
          </cell>
          <cell r="E4644">
            <v>0</v>
          </cell>
          <cell r="F4644">
            <v>0</v>
          </cell>
          <cell r="G4644">
            <v>0</v>
          </cell>
          <cell r="H4644"/>
        </row>
        <row r="4645">
          <cell r="A4645">
            <v>0</v>
          </cell>
          <cell r="B4645">
            <v>0</v>
          </cell>
          <cell r="C4645">
            <v>0</v>
          </cell>
          <cell r="D4645">
            <v>0</v>
          </cell>
          <cell r="E4645">
            <v>0</v>
          </cell>
          <cell r="F4645">
            <v>0</v>
          </cell>
          <cell r="G4645">
            <v>0</v>
          </cell>
          <cell r="H4645"/>
        </row>
        <row r="4646">
          <cell r="A4646">
            <v>0</v>
          </cell>
          <cell r="B4646">
            <v>0</v>
          </cell>
          <cell r="C4646">
            <v>0</v>
          </cell>
          <cell r="D4646">
            <v>0</v>
          </cell>
          <cell r="E4646">
            <v>0</v>
          </cell>
          <cell r="F4646">
            <v>0</v>
          </cell>
          <cell r="G4646">
            <v>0</v>
          </cell>
          <cell r="H4646"/>
        </row>
        <row r="4647">
          <cell r="A4647">
            <v>0</v>
          </cell>
          <cell r="B4647">
            <v>0</v>
          </cell>
          <cell r="C4647">
            <v>0</v>
          </cell>
          <cell r="D4647">
            <v>0</v>
          </cell>
          <cell r="E4647">
            <v>0</v>
          </cell>
          <cell r="F4647">
            <v>0</v>
          </cell>
          <cell r="G4647">
            <v>0</v>
          </cell>
          <cell r="H4647"/>
        </row>
        <row r="4648">
          <cell r="A4648">
            <v>0</v>
          </cell>
          <cell r="B4648">
            <v>0</v>
          </cell>
          <cell r="C4648">
            <v>0</v>
          </cell>
          <cell r="D4648">
            <v>0</v>
          </cell>
          <cell r="E4648">
            <v>0</v>
          </cell>
          <cell r="F4648">
            <v>0</v>
          </cell>
          <cell r="G4648">
            <v>0</v>
          </cell>
          <cell r="H4648"/>
        </row>
        <row r="4649">
          <cell r="A4649">
            <v>0</v>
          </cell>
          <cell r="B4649">
            <v>0</v>
          </cell>
          <cell r="C4649">
            <v>0</v>
          </cell>
          <cell r="D4649">
            <v>0</v>
          </cell>
          <cell r="E4649">
            <v>0</v>
          </cell>
          <cell r="F4649">
            <v>0</v>
          </cell>
          <cell r="G4649">
            <v>0</v>
          </cell>
          <cell r="H4649"/>
        </row>
        <row r="4650">
          <cell r="A4650">
            <v>0</v>
          </cell>
          <cell r="B4650">
            <v>0</v>
          </cell>
          <cell r="C4650">
            <v>0</v>
          </cell>
          <cell r="D4650">
            <v>0</v>
          </cell>
          <cell r="E4650">
            <v>0</v>
          </cell>
          <cell r="F4650">
            <v>0</v>
          </cell>
          <cell r="G4650">
            <v>0</v>
          </cell>
          <cell r="H4650"/>
        </row>
        <row r="4651">
          <cell r="A4651">
            <v>0</v>
          </cell>
          <cell r="B4651">
            <v>0</v>
          </cell>
          <cell r="C4651">
            <v>0</v>
          </cell>
          <cell r="D4651">
            <v>0</v>
          </cell>
          <cell r="E4651">
            <v>0</v>
          </cell>
          <cell r="F4651">
            <v>0</v>
          </cell>
          <cell r="G4651">
            <v>0</v>
          </cell>
          <cell r="H4651"/>
        </row>
        <row r="4652">
          <cell r="A4652">
            <v>0</v>
          </cell>
          <cell r="B4652">
            <v>0</v>
          </cell>
          <cell r="C4652">
            <v>0</v>
          </cell>
          <cell r="D4652">
            <v>0</v>
          </cell>
          <cell r="E4652">
            <v>0</v>
          </cell>
          <cell r="F4652">
            <v>0</v>
          </cell>
          <cell r="G4652">
            <v>0</v>
          </cell>
          <cell r="H4652"/>
        </row>
        <row r="4653">
          <cell r="A4653" t="str">
            <v>ITEM  - PÁGINA 1</v>
          </cell>
          <cell r="B4653">
            <v>0</v>
          </cell>
          <cell r="C4653">
            <v>0</v>
          </cell>
          <cell r="D4653">
            <v>0</v>
          </cell>
          <cell r="E4653">
            <v>0</v>
          </cell>
          <cell r="F4653">
            <v>0</v>
          </cell>
          <cell r="G4653">
            <v>0</v>
          </cell>
          <cell r="H4653">
            <v>0</v>
          </cell>
        </row>
        <row r="4654">
          <cell r="A4654">
            <v>0</v>
          </cell>
          <cell r="B4654">
            <v>0</v>
          </cell>
          <cell r="C4654">
            <v>0</v>
          </cell>
          <cell r="D4654">
            <v>0</v>
          </cell>
          <cell r="E4654">
            <v>0</v>
          </cell>
          <cell r="F4654">
            <v>0</v>
          </cell>
          <cell r="G4654">
            <v>0</v>
          </cell>
          <cell r="H4654"/>
        </row>
        <row r="4655">
          <cell r="A4655">
            <v>0</v>
          </cell>
          <cell r="B4655">
            <v>0</v>
          </cell>
          <cell r="C4655">
            <v>0</v>
          </cell>
          <cell r="D4655">
            <v>0</v>
          </cell>
          <cell r="E4655">
            <v>0</v>
          </cell>
          <cell r="F4655">
            <v>0</v>
          </cell>
          <cell r="G4655">
            <v>0</v>
          </cell>
          <cell r="H4655"/>
        </row>
        <row r="4656">
          <cell r="A4656">
            <v>0</v>
          </cell>
          <cell r="B4656">
            <v>0</v>
          </cell>
          <cell r="C4656">
            <v>0</v>
          </cell>
          <cell r="D4656">
            <v>0</v>
          </cell>
          <cell r="E4656">
            <v>0</v>
          </cell>
          <cell r="F4656">
            <v>0</v>
          </cell>
          <cell r="G4656">
            <v>0</v>
          </cell>
          <cell r="H4656"/>
        </row>
        <row r="4657">
          <cell r="A4657">
            <v>0</v>
          </cell>
          <cell r="B4657">
            <v>0</v>
          </cell>
          <cell r="C4657">
            <v>0</v>
          </cell>
          <cell r="D4657">
            <v>0</v>
          </cell>
          <cell r="E4657">
            <v>0</v>
          </cell>
          <cell r="F4657">
            <v>0</v>
          </cell>
          <cell r="G4657">
            <v>0</v>
          </cell>
          <cell r="H4657"/>
        </row>
        <row r="4658">
          <cell r="A4658">
            <v>0</v>
          </cell>
          <cell r="B4658">
            <v>0</v>
          </cell>
          <cell r="C4658">
            <v>0</v>
          </cell>
          <cell r="D4658">
            <v>0</v>
          </cell>
          <cell r="E4658">
            <v>0</v>
          </cell>
          <cell r="F4658">
            <v>0</v>
          </cell>
          <cell r="G4658">
            <v>0</v>
          </cell>
          <cell r="H4658"/>
        </row>
        <row r="4659">
          <cell r="A4659">
            <v>0</v>
          </cell>
          <cell r="B4659">
            <v>0</v>
          </cell>
          <cell r="C4659">
            <v>0</v>
          </cell>
          <cell r="D4659">
            <v>0</v>
          </cell>
          <cell r="E4659">
            <v>0</v>
          </cell>
          <cell r="F4659">
            <v>0</v>
          </cell>
          <cell r="G4659">
            <v>0</v>
          </cell>
          <cell r="H4659"/>
        </row>
        <row r="4660">
          <cell r="A4660">
            <v>0</v>
          </cell>
          <cell r="B4660">
            <v>0</v>
          </cell>
          <cell r="C4660">
            <v>0</v>
          </cell>
          <cell r="D4660">
            <v>0</v>
          </cell>
          <cell r="E4660">
            <v>0</v>
          </cell>
          <cell r="F4660">
            <v>0</v>
          </cell>
          <cell r="G4660">
            <v>0</v>
          </cell>
          <cell r="H4660"/>
        </row>
        <row r="4661">
          <cell r="A4661">
            <v>0</v>
          </cell>
          <cell r="B4661">
            <v>0</v>
          </cell>
          <cell r="C4661">
            <v>0</v>
          </cell>
          <cell r="D4661">
            <v>0</v>
          </cell>
          <cell r="E4661">
            <v>0</v>
          </cell>
          <cell r="F4661">
            <v>0</v>
          </cell>
          <cell r="G4661">
            <v>0</v>
          </cell>
          <cell r="H4661"/>
        </row>
        <row r="4662">
          <cell r="A4662">
            <v>0</v>
          </cell>
          <cell r="B4662">
            <v>0</v>
          </cell>
          <cell r="C4662">
            <v>0</v>
          </cell>
          <cell r="D4662">
            <v>0</v>
          </cell>
          <cell r="E4662">
            <v>0</v>
          </cell>
          <cell r="F4662">
            <v>0</v>
          </cell>
          <cell r="G4662">
            <v>0</v>
          </cell>
          <cell r="H4662"/>
        </row>
        <row r="4663">
          <cell r="A4663">
            <v>0</v>
          </cell>
          <cell r="B4663">
            <v>0</v>
          </cell>
          <cell r="C4663">
            <v>0</v>
          </cell>
          <cell r="D4663">
            <v>0</v>
          </cell>
          <cell r="E4663">
            <v>0</v>
          </cell>
          <cell r="F4663">
            <v>0</v>
          </cell>
          <cell r="G4663">
            <v>0</v>
          </cell>
          <cell r="H4663"/>
        </row>
        <row r="4664">
          <cell r="A4664">
            <v>0</v>
          </cell>
          <cell r="B4664">
            <v>0</v>
          </cell>
          <cell r="C4664">
            <v>0</v>
          </cell>
          <cell r="D4664">
            <v>0</v>
          </cell>
          <cell r="E4664">
            <v>0</v>
          </cell>
          <cell r="F4664">
            <v>0</v>
          </cell>
          <cell r="G4664">
            <v>0</v>
          </cell>
          <cell r="H4664"/>
        </row>
        <row r="4665">
          <cell r="A4665">
            <v>0</v>
          </cell>
          <cell r="B4665">
            <v>0</v>
          </cell>
          <cell r="C4665">
            <v>0</v>
          </cell>
          <cell r="D4665">
            <v>0</v>
          </cell>
          <cell r="E4665">
            <v>0</v>
          </cell>
          <cell r="F4665">
            <v>0</v>
          </cell>
          <cell r="G4665">
            <v>0</v>
          </cell>
          <cell r="H4665"/>
        </row>
        <row r="4666">
          <cell r="A4666">
            <v>0</v>
          </cell>
          <cell r="B4666">
            <v>0</v>
          </cell>
          <cell r="C4666">
            <v>0</v>
          </cell>
          <cell r="D4666">
            <v>0</v>
          </cell>
          <cell r="E4666">
            <v>0</v>
          </cell>
          <cell r="F4666">
            <v>0</v>
          </cell>
          <cell r="G4666">
            <v>0</v>
          </cell>
          <cell r="H4666"/>
        </row>
        <row r="4667">
          <cell r="A4667">
            <v>0</v>
          </cell>
          <cell r="B4667">
            <v>0</v>
          </cell>
          <cell r="C4667">
            <v>0</v>
          </cell>
          <cell r="D4667">
            <v>0</v>
          </cell>
          <cell r="E4667">
            <v>0</v>
          </cell>
          <cell r="F4667">
            <v>0</v>
          </cell>
          <cell r="G4667">
            <v>0</v>
          </cell>
          <cell r="H4667"/>
        </row>
        <row r="4668">
          <cell r="A4668">
            <v>0</v>
          </cell>
          <cell r="B4668">
            <v>0</v>
          </cell>
          <cell r="C4668">
            <v>0</v>
          </cell>
          <cell r="D4668">
            <v>0</v>
          </cell>
          <cell r="E4668">
            <v>0</v>
          </cell>
          <cell r="F4668">
            <v>0</v>
          </cell>
          <cell r="G4668">
            <v>0</v>
          </cell>
          <cell r="H4668"/>
        </row>
        <row r="4669">
          <cell r="A4669">
            <v>0</v>
          </cell>
          <cell r="B4669">
            <v>0</v>
          </cell>
          <cell r="C4669">
            <v>0</v>
          </cell>
          <cell r="D4669">
            <v>0</v>
          </cell>
          <cell r="E4669">
            <v>0</v>
          </cell>
          <cell r="F4669">
            <v>0</v>
          </cell>
          <cell r="G4669">
            <v>0</v>
          </cell>
          <cell r="H4669"/>
        </row>
        <row r="4670">
          <cell r="A4670">
            <v>0</v>
          </cell>
          <cell r="B4670">
            <v>0</v>
          </cell>
          <cell r="C4670">
            <v>0</v>
          </cell>
          <cell r="D4670">
            <v>0</v>
          </cell>
          <cell r="E4670">
            <v>0</v>
          </cell>
          <cell r="F4670">
            <v>0</v>
          </cell>
          <cell r="G4670">
            <v>0</v>
          </cell>
          <cell r="H4670"/>
        </row>
        <row r="4671">
          <cell r="A4671" t="str">
            <v xml:space="preserve">TOTAL CANTIDAD ITEM </v>
          </cell>
          <cell r="B4671">
            <v>0</v>
          </cell>
          <cell r="C4671">
            <v>0</v>
          </cell>
          <cell r="D4671">
            <v>0</v>
          </cell>
          <cell r="E4671">
            <v>0</v>
          </cell>
          <cell r="F4671">
            <v>0</v>
          </cell>
          <cell r="G4671">
            <v>0</v>
          </cell>
          <cell r="H4671"/>
        </row>
        <row r="4672">
          <cell r="A4672" t="str">
            <v>INSERTE PLANO, GRÁFICO O ESQUEMA AQUÍ</v>
          </cell>
          <cell r="B4672">
            <v>0</v>
          </cell>
          <cell r="C4672">
            <v>0</v>
          </cell>
          <cell r="D4672">
            <v>0</v>
          </cell>
          <cell r="E4672">
            <v>0</v>
          </cell>
          <cell r="F4672">
            <v>0</v>
          </cell>
          <cell r="G4672">
            <v>0</v>
          </cell>
          <cell r="H4672">
            <v>0</v>
          </cell>
        </row>
        <row r="4673">
          <cell r="A4673">
            <v>0</v>
          </cell>
          <cell r="B4673">
            <v>0</v>
          </cell>
          <cell r="C4673">
            <v>0</v>
          </cell>
          <cell r="D4673">
            <v>0</v>
          </cell>
          <cell r="E4673">
            <v>0</v>
          </cell>
          <cell r="F4673">
            <v>0</v>
          </cell>
          <cell r="G4673">
            <v>0</v>
          </cell>
          <cell r="H4673">
            <v>0</v>
          </cell>
        </row>
        <row r="4674">
          <cell r="A4674">
            <v>0</v>
          </cell>
          <cell r="B4674">
            <v>0</v>
          </cell>
          <cell r="C4674">
            <v>0</v>
          </cell>
          <cell r="D4674">
            <v>0</v>
          </cell>
          <cell r="E4674">
            <v>0</v>
          </cell>
          <cell r="F4674">
            <v>0</v>
          </cell>
          <cell r="G4674">
            <v>0</v>
          </cell>
          <cell r="H4674">
            <v>0</v>
          </cell>
        </row>
        <row r="4675">
          <cell r="A4675">
            <v>0</v>
          </cell>
          <cell r="B4675">
            <v>0</v>
          </cell>
          <cell r="C4675">
            <v>0</v>
          </cell>
          <cell r="D4675">
            <v>0</v>
          </cell>
          <cell r="E4675">
            <v>0</v>
          </cell>
          <cell r="F4675">
            <v>0</v>
          </cell>
          <cell r="G4675">
            <v>0</v>
          </cell>
          <cell r="H4675">
            <v>0</v>
          </cell>
        </row>
        <row r="4676">
          <cell r="A4676">
            <v>0</v>
          </cell>
          <cell r="B4676">
            <v>0</v>
          </cell>
          <cell r="C4676">
            <v>0</v>
          </cell>
          <cell r="D4676">
            <v>0</v>
          </cell>
          <cell r="E4676">
            <v>0</v>
          </cell>
          <cell r="F4676">
            <v>0</v>
          </cell>
          <cell r="G4676">
            <v>0</v>
          </cell>
          <cell r="H4676">
            <v>0</v>
          </cell>
        </row>
        <row r="4677">
          <cell r="A4677">
            <v>0</v>
          </cell>
          <cell r="B4677">
            <v>0</v>
          </cell>
          <cell r="C4677">
            <v>0</v>
          </cell>
          <cell r="D4677">
            <v>0</v>
          </cell>
          <cell r="E4677">
            <v>0</v>
          </cell>
          <cell r="F4677">
            <v>0</v>
          </cell>
          <cell r="G4677">
            <v>0</v>
          </cell>
          <cell r="H4677">
            <v>0</v>
          </cell>
        </row>
        <row r="4678">
          <cell r="A4678">
            <v>0</v>
          </cell>
          <cell r="B4678">
            <v>0</v>
          </cell>
          <cell r="C4678">
            <v>0</v>
          </cell>
          <cell r="D4678">
            <v>0</v>
          </cell>
          <cell r="E4678">
            <v>0</v>
          </cell>
          <cell r="F4678">
            <v>0</v>
          </cell>
          <cell r="G4678">
            <v>0</v>
          </cell>
          <cell r="H4678">
            <v>0</v>
          </cell>
        </row>
        <row r="4679">
          <cell r="A4679">
            <v>0</v>
          </cell>
          <cell r="B4679">
            <v>0</v>
          </cell>
          <cell r="C4679">
            <v>0</v>
          </cell>
          <cell r="D4679">
            <v>0</v>
          </cell>
          <cell r="E4679">
            <v>0</v>
          </cell>
          <cell r="F4679">
            <v>0</v>
          </cell>
          <cell r="G4679">
            <v>0</v>
          </cell>
          <cell r="H4679">
            <v>0</v>
          </cell>
        </row>
        <row r="4680">
          <cell r="A4680">
            <v>0</v>
          </cell>
          <cell r="B4680">
            <v>0</v>
          </cell>
          <cell r="C4680">
            <v>0</v>
          </cell>
          <cell r="D4680">
            <v>0</v>
          </cell>
          <cell r="E4680">
            <v>0</v>
          </cell>
          <cell r="F4680">
            <v>0</v>
          </cell>
          <cell r="G4680">
            <v>0</v>
          </cell>
          <cell r="H4680">
            <v>0</v>
          </cell>
        </row>
        <row r="4681">
          <cell r="A4681">
            <v>0</v>
          </cell>
          <cell r="B4681">
            <v>0</v>
          </cell>
          <cell r="C4681">
            <v>0</v>
          </cell>
          <cell r="D4681">
            <v>0</v>
          </cell>
          <cell r="E4681">
            <v>0</v>
          </cell>
          <cell r="F4681">
            <v>0</v>
          </cell>
          <cell r="G4681">
            <v>0</v>
          </cell>
          <cell r="H4681">
            <v>0</v>
          </cell>
        </row>
        <row r="4682">
          <cell r="A4682">
            <v>0</v>
          </cell>
          <cell r="B4682">
            <v>0</v>
          </cell>
          <cell r="C4682">
            <v>0</v>
          </cell>
          <cell r="D4682">
            <v>0</v>
          </cell>
          <cell r="E4682">
            <v>0</v>
          </cell>
          <cell r="F4682">
            <v>0</v>
          </cell>
          <cell r="G4682">
            <v>0</v>
          </cell>
          <cell r="H4682">
            <v>0</v>
          </cell>
        </row>
        <row r="4683">
          <cell r="A4683">
            <v>0</v>
          </cell>
          <cell r="B4683">
            <v>0</v>
          </cell>
          <cell r="C4683">
            <v>0</v>
          </cell>
          <cell r="D4683">
            <v>0</v>
          </cell>
          <cell r="E4683">
            <v>0</v>
          </cell>
          <cell r="F4683">
            <v>0</v>
          </cell>
          <cell r="G4683">
            <v>0</v>
          </cell>
          <cell r="H4683">
            <v>0</v>
          </cell>
        </row>
        <row r="4684">
          <cell r="A4684">
            <v>0</v>
          </cell>
          <cell r="B4684">
            <v>0</v>
          </cell>
          <cell r="C4684">
            <v>0</v>
          </cell>
          <cell r="D4684">
            <v>0</v>
          </cell>
          <cell r="E4684">
            <v>0</v>
          </cell>
          <cell r="F4684">
            <v>0</v>
          </cell>
          <cell r="G4684">
            <v>0</v>
          </cell>
          <cell r="H4684">
            <v>0</v>
          </cell>
        </row>
        <row r="4685">
          <cell r="A4685">
            <v>0</v>
          </cell>
          <cell r="B4685">
            <v>0</v>
          </cell>
          <cell r="C4685">
            <v>0</v>
          </cell>
          <cell r="D4685">
            <v>0</v>
          </cell>
          <cell r="E4685">
            <v>0</v>
          </cell>
          <cell r="F4685">
            <v>0</v>
          </cell>
          <cell r="G4685">
            <v>0</v>
          </cell>
          <cell r="H4685">
            <v>0</v>
          </cell>
        </row>
        <row r="4686">
          <cell r="A4686">
            <v>0</v>
          </cell>
          <cell r="B4686">
            <v>0</v>
          </cell>
          <cell r="C4686">
            <v>0</v>
          </cell>
          <cell r="D4686">
            <v>0</v>
          </cell>
          <cell r="E4686">
            <v>0</v>
          </cell>
          <cell r="F4686">
            <v>0</v>
          </cell>
          <cell r="G4686">
            <v>0</v>
          </cell>
          <cell r="H4686">
            <v>0</v>
          </cell>
        </row>
        <row r="4687">
          <cell r="A4687">
            <v>0</v>
          </cell>
          <cell r="B4687">
            <v>0</v>
          </cell>
          <cell r="C4687">
            <v>0</v>
          </cell>
          <cell r="D4687">
            <v>0</v>
          </cell>
          <cell r="E4687">
            <v>0</v>
          </cell>
          <cell r="F4687">
            <v>0</v>
          </cell>
          <cell r="G4687">
            <v>0</v>
          </cell>
          <cell r="H4687">
            <v>0</v>
          </cell>
        </row>
        <row r="4688">
          <cell r="A4688">
            <v>0</v>
          </cell>
          <cell r="B4688">
            <v>0</v>
          </cell>
          <cell r="C4688">
            <v>0</v>
          </cell>
          <cell r="D4688">
            <v>0</v>
          </cell>
          <cell r="E4688">
            <v>0</v>
          </cell>
          <cell r="F4688">
            <v>0</v>
          </cell>
          <cell r="G4688">
            <v>0</v>
          </cell>
          <cell r="H4688">
            <v>0</v>
          </cell>
        </row>
        <row r="4689">
          <cell r="A4689">
            <v>0</v>
          </cell>
          <cell r="B4689">
            <v>0</v>
          </cell>
          <cell r="C4689">
            <v>0</v>
          </cell>
          <cell r="D4689">
            <v>0</v>
          </cell>
          <cell r="E4689">
            <v>0</v>
          </cell>
          <cell r="F4689">
            <v>0</v>
          </cell>
          <cell r="G4689">
            <v>0</v>
          </cell>
          <cell r="H4689">
            <v>0</v>
          </cell>
        </row>
        <row r="4690">
          <cell r="A4690">
            <v>0</v>
          </cell>
          <cell r="B4690">
            <v>0</v>
          </cell>
          <cell r="C4690">
            <v>0</v>
          </cell>
          <cell r="D4690">
            <v>0</v>
          </cell>
          <cell r="E4690">
            <v>0</v>
          </cell>
          <cell r="F4690">
            <v>0</v>
          </cell>
          <cell r="G4690">
            <v>0</v>
          </cell>
          <cell r="H4690">
            <v>0</v>
          </cell>
        </row>
        <row r="4691">
          <cell r="A4691">
            <v>0</v>
          </cell>
          <cell r="B4691">
            <v>0</v>
          </cell>
          <cell r="C4691">
            <v>0</v>
          </cell>
          <cell r="D4691">
            <v>0</v>
          </cell>
          <cell r="E4691">
            <v>0</v>
          </cell>
          <cell r="F4691">
            <v>0</v>
          </cell>
          <cell r="G4691">
            <v>0</v>
          </cell>
          <cell r="H4691">
            <v>0</v>
          </cell>
        </row>
        <row r="4692">
          <cell r="A4692">
            <v>0</v>
          </cell>
          <cell r="C4692">
            <v>0</v>
          </cell>
          <cell r="D4692">
            <v>0</v>
          </cell>
          <cell r="E4692">
            <v>0</v>
          </cell>
          <cell r="F4692">
            <v>0</v>
          </cell>
          <cell r="G4692">
            <v>0</v>
          </cell>
        </row>
        <row r="4693">
          <cell r="A4693">
            <v>0</v>
          </cell>
          <cell r="C4693">
            <v>0</v>
          </cell>
          <cell r="D4693">
            <v>0</v>
          </cell>
          <cell r="E4693">
            <v>0</v>
          </cell>
          <cell r="F4693">
            <v>0</v>
          </cell>
          <cell r="G4693">
            <v>0</v>
          </cell>
        </row>
        <row r="4694">
          <cell r="A4694">
            <v>0</v>
          </cell>
          <cell r="B4694">
            <v>0</v>
          </cell>
          <cell r="C4694">
            <v>0</v>
          </cell>
          <cell r="D4694">
            <v>0</v>
          </cell>
          <cell r="E4694">
            <v>0</v>
          </cell>
          <cell r="F4694">
            <v>0</v>
          </cell>
          <cell r="G4694">
            <v>0</v>
          </cell>
        </row>
        <row r="4695">
          <cell r="A4695">
            <v>0</v>
          </cell>
          <cell r="B4695" t="str">
            <v>OVIDIO HURTADO MOSQUERA</v>
          </cell>
          <cell r="C4695">
            <v>0</v>
          </cell>
          <cell r="D4695">
            <v>0</v>
          </cell>
          <cell r="E4695">
            <v>0</v>
          </cell>
          <cell r="F4695">
            <v>0</v>
          </cell>
          <cell r="G4695">
            <v>0</v>
          </cell>
        </row>
        <row r="4696">
          <cell r="A4696">
            <v>0</v>
          </cell>
          <cell r="B4696" t="str">
            <v>Consultor</v>
          </cell>
          <cell r="C4696">
            <v>0</v>
          </cell>
          <cell r="D4696">
            <v>0</v>
          </cell>
          <cell r="E4696">
            <v>0</v>
          </cell>
          <cell r="F4696">
            <v>0</v>
          </cell>
          <cell r="G4696">
            <v>0</v>
          </cell>
        </row>
        <row r="4697">
          <cell r="A4697">
            <v>0</v>
          </cell>
          <cell r="B4697" t="str">
            <v>Consultor</v>
          </cell>
          <cell r="C4697">
            <v>0</v>
          </cell>
          <cell r="D4697">
            <v>0</v>
          </cell>
          <cell r="E4697">
            <v>0</v>
          </cell>
          <cell r="F4697">
            <v>0</v>
          </cell>
          <cell r="G4697">
            <v>0</v>
          </cell>
        </row>
        <row r="4698">
          <cell r="A4698">
            <v>0</v>
          </cell>
          <cell r="B4698" t="str">
            <v>M.P. 05202-260189 ANT</v>
          </cell>
          <cell r="C4698" t="str">
            <v>ITEM  - PÁGINA 2</v>
          </cell>
          <cell r="D4698">
            <v>0</v>
          </cell>
          <cell r="E4698">
            <v>0</v>
          </cell>
          <cell r="F4698">
            <v>0</v>
          </cell>
          <cell r="G4698">
            <v>0</v>
          </cell>
          <cell r="H4698">
            <v>0</v>
          </cell>
        </row>
        <row r="4699">
          <cell r="A4699" t="str">
            <v>DEPARTAMENTO DE ANTIOQUIA</v>
          </cell>
          <cell r="B4699">
            <v>0</v>
          </cell>
          <cell r="C4699">
            <v>0</v>
          </cell>
          <cell r="D4699">
            <v>0</v>
          </cell>
          <cell r="E4699">
            <v>0</v>
          </cell>
          <cell r="F4699">
            <v>0</v>
          </cell>
          <cell r="G4699">
            <v>0</v>
          </cell>
          <cell r="H4699">
            <v>0</v>
          </cell>
        </row>
        <row r="4700">
          <cell r="A4700" t="str">
            <v>MUNICIPIO DE SAN VICENTE FERRER</v>
          </cell>
          <cell r="B4700">
            <v>0</v>
          </cell>
          <cell r="C4700">
            <v>0</v>
          </cell>
          <cell r="D4700">
            <v>0</v>
          </cell>
          <cell r="E4700">
            <v>0</v>
          </cell>
          <cell r="F4700">
            <v>0</v>
          </cell>
          <cell r="G4700">
            <v>0</v>
          </cell>
          <cell r="H4700">
            <v>0</v>
          </cell>
        </row>
        <row r="4701">
          <cell r="A4701" t="str">
            <v>PROYECTO:  INTERVENCION DE CALLEJONES EN LA ZONA URBANA DEL MUNICIPIO SAN VICENTE FERRER_CALLEJÓN 01-COCIACA</v>
          </cell>
          <cell r="B4701">
            <v>0</v>
          </cell>
          <cell r="C4701">
            <v>0</v>
          </cell>
          <cell r="D4701">
            <v>0</v>
          </cell>
          <cell r="E4701">
            <v>0</v>
          </cell>
          <cell r="F4701">
            <v>0</v>
          </cell>
          <cell r="G4701">
            <v>0</v>
          </cell>
          <cell r="H4701">
            <v>0</v>
          </cell>
        </row>
        <row r="4702">
          <cell r="A4702">
            <v>0</v>
          </cell>
          <cell r="C4702">
            <v>0</v>
          </cell>
          <cell r="D4702">
            <v>0</v>
          </cell>
          <cell r="E4702">
            <v>0</v>
          </cell>
          <cell r="F4702">
            <v>0</v>
          </cell>
          <cell r="G4702">
            <v>0</v>
          </cell>
          <cell r="H4702">
            <v>0</v>
          </cell>
        </row>
        <row r="4703">
          <cell r="A4703" t="str">
            <v>MEMORIAS DE OBRA</v>
          </cell>
          <cell r="B4703">
            <v>0</v>
          </cell>
          <cell r="C4703">
            <v>0</v>
          </cell>
          <cell r="D4703">
            <v>0</v>
          </cell>
          <cell r="E4703">
            <v>0</v>
          </cell>
          <cell r="F4703">
            <v>0</v>
          </cell>
          <cell r="G4703">
            <v>0</v>
          </cell>
          <cell r="H4703">
            <v>0</v>
          </cell>
        </row>
        <row r="4705">
          <cell r="A4705" t="str">
            <v>ITEM</v>
          </cell>
          <cell r="B4705" t="str">
            <v>DESCRIPCIÓN</v>
          </cell>
          <cell r="C4705">
            <v>0</v>
          </cell>
          <cell r="D4705">
            <v>0</v>
          </cell>
          <cell r="E4705">
            <v>0</v>
          </cell>
          <cell r="F4705">
            <v>0</v>
          </cell>
          <cell r="G4705" t="str">
            <v>UNIDAD</v>
          </cell>
          <cell r="H4705" t="str">
            <v>CANTIDAD</v>
          </cell>
        </row>
        <row r="4706">
          <cell r="A4706">
            <v>0</v>
          </cell>
          <cell r="B4706"/>
          <cell r="C4706">
            <v>0</v>
          </cell>
          <cell r="D4706">
            <v>0</v>
          </cell>
          <cell r="E4706">
            <v>0</v>
          </cell>
          <cell r="F4706">
            <v>0</v>
          </cell>
          <cell r="G4706"/>
          <cell r="H4706"/>
        </row>
        <row r="4707">
          <cell r="A4707">
            <v>0</v>
          </cell>
          <cell r="B4707">
            <v>0</v>
          </cell>
          <cell r="C4707">
            <v>0</v>
          </cell>
          <cell r="D4707">
            <v>0</v>
          </cell>
          <cell r="E4707">
            <v>0</v>
          </cell>
          <cell r="F4707">
            <v>0</v>
          </cell>
          <cell r="G4707">
            <v>0</v>
          </cell>
        </row>
        <row r="4708">
          <cell r="A4708" t="str">
            <v>DETALLE</v>
          </cell>
          <cell r="B4708">
            <v>0</v>
          </cell>
          <cell r="C4708" t="str">
            <v>FACTOR</v>
          </cell>
          <cell r="D4708" t="str">
            <v>CANTIDAD</v>
          </cell>
          <cell r="E4708" t="str">
            <v>A (ML)</v>
          </cell>
          <cell r="F4708" t="str">
            <v>B (M2)</v>
          </cell>
          <cell r="G4708" t="str">
            <v>C (M3)</v>
          </cell>
          <cell r="H4708" t="str">
            <v>TOTAL</v>
          </cell>
        </row>
        <row r="4709">
          <cell r="A4709">
            <v>0</v>
          </cell>
          <cell r="B4709">
            <v>0</v>
          </cell>
          <cell r="C4709">
            <v>0</v>
          </cell>
          <cell r="D4709">
            <v>0</v>
          </cell>
          <cell r="E4709">
            <v>0</v>
          </cell>
          <cell r="F4709">
            <v>0</v>
          </cell>
          <cell r="G4709">
            <v>0</v>
          </cell>
          <cell r="H4709"/>
        </row>
        <row r="4710">
          <cell r="A4710">
            <v>0</v>
          </cell>
          <cell r="B4710">
            <v>0</v>
          </cell>
          <cell r="C4710">
            <v>0</v>
          </cell>
          <cell r="D4710">
            <v>0</v>
          </cell>
          <cell r="E4710">
            <v>0</v>
          </cell>
          <cell r="F4710">
            <v>0</v>
          </cell>
          <cell r="G4710">
            <v>0</v>
          </cell>
          <cell r="H4710"/>
        </row>
        <row r="4711">
          <cell r="A4711">
            <v>0</v>
          </cell>
          <cell r="B4711">
            <v>0</v>
          </cell>
          <cell r="C4711">
            <v>0</v>
          </cell>
          <cell r="D4711">
            <v>0</v>
          </cell>
          <cell r="E4711">
            <v>0</v>
          </cell>
          <cell r="F4711">
            <v>0</v>
          </cell>
          <cell r="G4711">
            <v>0</v>
          </cell>
          <cell r="H4711"/>
        </row>
        <row r="4712">
          <cell r="A4712">
            <v>0</v>
          </cell>
          <cell r="B4712">
            <v>0</v>
          </cell>
          <cell r="C4712">
            <v>0</v>
          </cell>
          <cell r="D4712">
            <v>0</v>
          </cell>
          <cell r="E4712">
            <v>0</v>
          </cell>
          <cell r="F4712">
            <v>0</v>
          </cell>
          <cell r="G4712">
            <v>0</v>
          </cell>
          <cell r="H4712"/>
        </row>
        <row r="4713">
          <cell r="A4713">
            <v>0</v>
          </cell>
          <cell r="B4713">
            <v>0</v>
          </cell>
          <cell r="C4713">
            <v>0</v>
          </cell>
          <cell r="D4713">
            <v>0</v>
          </cell>
          <cell r="E4713">
            <v>0</v>
          </cell>
          <cell r="F4713">
            <v>0</v>
          </cell>
          <cell r="G4713">
            <v>0</v>
          </cell>
          <cell r="H4713"/>
        </row>
        <row r="4714">
          <cell r="A4714">
            <v>0</v>
          </cell>
          <cell r="B4714">
            <v>0</v>
          </cell>
          <cell r="C4714">
            <v>0</v>
          </cell>
          <cell r="D4714">
            <v>0</v>
          </cell>
          <cell r="E4714">
            <v>0</v>
          </cell>
          <cell r="F4714">
            <v>0</v>
          </cell>
          <cell r="G4714">
            <v>0</v>
          </cell>
          <cell r="H4714"/>
        </row>
        <row r="4715">
          <cell r="A4715">
            <v>0</v>
          </cell>
          <cell r="B4715">
            <v>0</v>
          </cell>
          <cell r="C4715">
            <v>0</v>
          </cell>
          <cell r="D4715">
            <v>0</v>
          </cell>
          <cell r="E4715">
            <v>0</v>
          </cell>
          <cell r="F4715">
            <v>0</v>
          </cell>
          <cell r="G4715">
            <v>0</v>
          </cell>
          <cell r="H4715"/>
        </row>
        <row r="4716">
          <cell r="A4716">
            <v>0</v>
          </cell>
          <cell r="B4716">
            <v>0</v>
          </cell>
          <cell r="C4716">
            <v>0</v>
          </cell>
          <cell r="D4716">
            <v>0</v>
          </cell>
          <cell r="E4716">
            <v>0</v>
          </cell>
          <cell r="F4716">
            <v>0</v>
          </cell>
          <cell r="G4716">
            <v>0</v>
          </cell>
          <cell r="H4716"/>
        </row>
        <row r="4717">
          <cell r="A4717">
            <v>0</v>
          </cell>
          <cell r="B4717">
            <v>0</v>
          </cell>
          <cell r="C4717">
            <v>0</v>
          </cell>
          <cell r="D4717">
            <v>0</v>
          </cell>
          <cell r="E4717">
            <v>0</v>
          </cell>
          <cell r="F4717">
            <v>0</v>
          </cell>
          <cell r="G4717">
            <v>0</v>
          </cell>
          <cell r="H4717"/>
        </row>
        <row r="4718">
          <cell r="A4718">
            <v>0</v>
          </cell>
          <cell r="B4718">
            <v>0</v>
          </cell>
          <cell r="C4718">
            <v>0</v>
          </cell>
          <cell r="D4718">
            <v>0</v>
          </cell>
          <cell r="E4718">
            <v>0</v>
          </cell>
          <cell r="F4718">
            <v>0</v>
          </cell>
          <cell r="G4718">
            <v>0</v>
          </cell>
          <cell r="H4718"/>
        </row>
        <row r="4719">
          <cell r="A4719">
            <v>0</v>
          </cell>
          <cell r="B4719">
            <v>0</v>
          </cell>
          <cell r="C4719">
            <v>0</v>
          </cell>
          <cell r="D4719">
            <v>0</v>
          </cell>
          <cell r="E4719">
            <v>0</v>
          </cell>
          <cell r="F4719">
            <v>0</v>
          </cell>
          <cell r="G4719">
            <v>0</v>
          </cell>
          <cell r="H4719"/>
        </row>
        <row r="4720">
          <cell r="A4720">
            <v>0</v>
          </cell>
          <cell r="B4720">
            <v>0</v>
          </cell>
          <cell r="C4720">
            <v>0</v>
          </cell>
          <cell r="D4720">
            <v>0</v>
          </cell>
          <cell r="E4720">
            <v>0</v>
          </cell>
          <cell r="F4720">
            <v>0</v>
          </cell>
          <cell r="G4720">
            <v>0</v>
          </cell>
          <cell r="H4720"/>
        </row>
        <row r="4721">
          <cell r="A4721">
            <v>0</v>
          </cell>
          <cell r="B4721">
            <v>0</v>
          </cell>
          <cell r="C4721">
            <v>0</v>
          </cell>
          <cell r="D4721">
            <v>0</v>
          </cell>
          <cell r="E4721">
            <v>0</v>
          </cell>
          <cell r="F4721">
            <v>0</v>
          </cell>
          <cell r="G4721">
            <v>0</v>
          </cell>
          <cell r="H4721"/>
        </row>
        <row r="4722">
          <cell r="A4722">
            <v>0</v>
          </cell>
          <cell r="B4722">
            <v>0</v>
          </cell>
          <cell r="C4722">
            <v>0</v>
          </cell>
          <cell r="D4722">
            <v>0</v>
          </cell>
          <cell r="E4722">
            <v>0</v>
          </cell>
          <cell r="F4722">
            <v>0</v>
          </cell>
          <cell r="G4722">
            <v>0</v>
          </cell>
          <cell r="H4722"/>
        </row>
        <row r="4723">
          <cell r="A4723">
            <v>0</v>
          </cell>
          <cell r="B4723">
            <v>0</v>
          </cell>
          <cell r="C4723">
            <v>0</v>
          </cell>
          <cell r="D4723">
            <v>0</v>
          </cell>
          <cell r="E4723">
            <v>0</v>
          </cell>
          <cell r="F4723">
            <v>0</v>
          </cell>
          <cell r="G4723">
            <v>0</v>
          </cell>
          <cell r="H4723"/>
        </row>
        <row r="4724">
          <cell r="A4724">
            <v>0</v>
          </cell>
          <cell r="B4724">
            <v>0</v>
          </cell>
          <cell r="C4724">
            <v>0</v>
          </cell>
          <cell r="D4724">
            <v>0</v>
          </cell>
          <cell r="E4724">
            <v>0</v>
          </cell>
          <cell r="F4724">
            <v>0</v>
          </cell>
          <cell r="G4724">
            <v>0</v>
          </cell>
          <cell r="H4724"/>
        </row>
        <row r="4725">
          <cell r="A4725">
            <v>0</v>
          </cell>
          <cell r="B4725">
            <v>0</v>
          </cell>
          <cell r="C4725">
            <v>0</v>
          </cell>
          <cell r="D4725">
            <v>0</v>
          </cell>
          <cell r="E4725">
            <v>0</v>
          </cell>
          <cell r="F4725">
            <v>0</v>
          </cell>
          <cell r="G4725">
            <v>0</v>
          </cell>
          <cell r="H4725"/>
        </row>
        <row r="4726">
          <cell r="A4726">
            <v>0</v>
          </cell>
          <cell r="B4726">
            <v>0</v>
          </cell>
          <cell r="C4726">
            <v>0</v>
          </cell>
          <cell r="D4726">
            <v>0</v>
          </cell>
          <cell r="E4726">
            <v>0</v>
          </cell>
          <cell r="F4726">
            <v>0</v>
          </cell>
          <cell r="G4726">
            <v>0</v>
          </cell>
          <cell r="H4726"/>
        </row>
        <row r="4727">
          <cell r="A4727">
            <v>0</v>
          </cell>
          <cell r="B4727">
            <v>0</v>
          </cell>
          <cell r="C4727">
            <v>0</v>
          </cell>
          <cell r="D4727">
            <v>0</v>
          </cell>
          <cell r="E4727">
            <v>0</v>
          </cell>
          <cell r="F4727">
            <v>0</v>
          </cell>
          <cell r="G4727">
            <v>0</v>
          </cell>
          <cell r="H4727"/>
        </row>
        <row r="4728">
          <cell r="A4728">
            <v>0</v>
          </cell>
          <cell r="B4728">
            <v>0</v>
          </cell>
          <cell r="C4728">
            <v>0</v>
          </cell>
          <cell r="D4728">
            <v>0</v>
          </cell>
          <cell r="E4728">
            <v>0</v>
          </cell>
          <cell r="F4728">
            <v>0</v>
          </cell>
          <cell r="G4728">
            <v>0</v>
          </cell>
          <cell r="H4728"/>
        </row>
        <row r="4729">
          <cell r="A4729">
            <v>0</v>
          </cell>
          <cell r="B4729">
            <v>0</v>
          </cell>
          <cell r="C4729">
            <v>0</v>
          </cell>
          <cell r="D4729">
            <v>0</v>
          </cell>
          <cell r="E4729">
            <v>0</v>
          </cell>
          <cell r="F4729">
            <v>0</v>
          </cell>
          <cell r="G4729">
            <v>0</v>
          </cell>
          <cell r="H4729"/>
        </row>
        <row r="4730">
          <cell r="A4730">
            <v>0</v>
          </cell>
          <cell r="B4730">
            <v>0</v>
          </cell>
          <cell r="C4730">
            <v>0</v>
          </cell>
          <cell r="D4730">
            <v>0</v>
          </cell>
          <cell r="E4730">
            <v>0</v>
          </cell>
          <cell r="F4730">
            <v>0</v>
          </cell>
          <cell r="G4730">
            <v>0</v>
          </cell>
          <cell r="H4730"/>
        </row>
        <row r="4731">
          <cell r="A4731">
            <v>0</v>
          </cell>
          <cell r="B4731">
            <v>0</v>
          </cell>
          <cell r="C4731">
            <v>0</v>
          </cell>
          <cell r="D4731">
            <v>0</v>
          </cell>
          <cell r="E4731">
            <v>0</v>
          </cell>
          <cell r="F4731">
            <v>0</v>
          </cell>
          <cell r="G4731">
            <v>0</v>
          </cell>
          <cell r="H4731"/>
        </row>
        <row r="4732">
          <cell r="A4732">
            <v>0</v>
          </cell>
          <cell r="B4732">
            <v>0</v>
          </cell>
          <cell r="C4732">
            <v>0</v>
          </cell>
          <cell r="D4732">
            <v>0</v>
          </cell>
          <cell r="E4732">
            <v>0</v>
          </cell>
          <cell r="F4732">
            <v>0</v>
          </cell>
          <cell r="G4732">
            <v>0</v>
          </cell>
          <cell r="H4732"/>
        </row>
        <row r="4733">
          <cell r="A4733">
            <v>0</v>
          </cell>
          <cell r="B4733">
            <v>0</v>
          </cell>
          <cell r="C4733">
            <v>0</v>
          </cell>
          <cell r="D4733">
            <v>0</v>
          </cell>
          <cell r="E4733">
            <v>0</v>
          </cell>
          <cell r="F4733">
            <v>0</v>
          </cell>
          <cell r="G4733">
            <v>0</v>
          </cell>
          <cell r="H4733"/>
        </row>
        <row r="4734">
          <cell r="A4734">
            <v>0</v>
          </cell>
          <cell r="B4734">
            <v>0</v>
          </cell>
          <cell r="C4734">
            <v>0</v>
          </cell>
          <cell r="D4734">
            <v>0</v>
          </cell>
          <cell r="E4734">
            <v>0</v>
          </cell>
          <cell r="F4734">
            <v>0</v>
          </cell>
          <cell r="G4734">
            <v>0</v>
          </cell>
          <cell r="H4734"/>
        </row>
        <row r="4735">
          <cell r="A4735">
            <v>0</v>
          </cell>
          <cell r="B4735">
            <v>0</v>
          </cell>
          <cell r="C4735">
            <v>0</v>
          </cell>
          <cell r="D4735">
            <v>0</v>
          </cell>
          <cell r="E4735">
            <v>0</v>
          </cell>
          <cell r="F4735">
            <v>0</v>
          </cell>
          <cell r="G4735">
            <v>0</v>
          </cell>
          <cell r="H4735"/>
        </row>
        <row r="4736">
          <cell r="A4736">
            <v>0</v>
          </cell>
          <cell r="B4736">
            <v>0</v>
          </cell>
          <cell r="C4736">
            <v>0</v>
          </cell>
          <cell r="D4736">
            <v>0</v>
          </cell>
          <cell r="E4736">
            <v>0</v>
          </cell>
          <cell r="F4736">
            <v>0</v>
          </cell>
          <cell r="G4736">
            <v>0</v>
          </cell>
          <cell r="H4736"/>
        </row>
        <row r="4737">
          <cell r="A4737">
            <v>0</v>
          </cell>
          <cell r="B4737">
            <v>0</v>
          </cell>
          <cell r="C4737">
            <v>0</v>
          </cell>
          <cell r="D4737">
            <v>0</v>
          </cell>
          <cell r="E4737">
            <v>0</v>
          </cell>
          <cell r="F4737">
            <v>0</v>
          </cell>
          <cell r="G4737">
            <v>0</v>
          </cell>
          <cell r="H4737"/>
        </row>
        <row r="4738">
          <cell r="A4738">
            <v>0</v>
          </cell>
          <cell r="B4738">
            <v>0</v>
          </cell>
          <cell r="C4738">
            <v>0</v>
          </cell>
          <cell r="D4738">
            <v>0</v>
          </cell>
          <cell r="E4738">
            <v>0</v>
          </cell>
          <cell r="F4738">
            <v>0</v>
          </cell>
          <cell r="G4738">
            <v>0</v>
          </cell>
          <cell r="H4738"/>
        </row>
        <row r="4739">
          <cell r="A4739">
            <v>0</v>
          </cell>
          <cell r="B4739">
            <v>0</v>
          </cell>
          <cell r="C4739">
            <v>0</v>
          </cell>
          <cell r="D4739">
            <v>0</v>
          </cell>
          <cell r="E4739">
            <v>0</v>
          </cell>
          <cell r="F4739">
            <v>0</v>
          </cell>
          <cell r="G4739">
            <v>0</v>
          </cell>
          <cell r="H4739"/>
        </row>
        <row r="4740">
          <cell r="A4740" t="str">
            <v>ITEM  - PÁGINA 1</v>
          </cell>
          <cell r="B4740">
            <v>0</v>
          </cell>
          <cell r="C4740">
            <v>0</v>
          </cell>
          <cell r="D4740">
            <v>0</v>
          </cell>
          <cell r="E4740">
            <v>0</v>
          </cell>
          <cell r="F4740">
            <v>0</v>
          </cell>
          <cell r="G4740">
            <v>0</v>
          </cell>
          <cell r="H4740">
            <v>0</v>
          </cell>
        </row>
        <row r="4741">
          <cell r="A4741">
            <v>0</v>
          </cell>
          <cell r="B4741">
            <v>0</v>
          </cell>
          <cell r="C4741">
            <v>0</v>
          </cell>
          <cell r="D4741">
            <v>0</v>
          </cell>
          <cell r="E4741">
            <v>0</v>
          </cell>
          <cell r="F4741">
            <v>0</v>
          </cell>
          <cell r="G4741">
            <v>0</v>
          </cell>
          <cell r="H4741"/>
        </row>
        <row r="4742">
          <cell r="A4742">
            <v>0</v>
          </cell>
          <cell r="B4742">
            <v>0</v>
          </cell>
          <cell r="C4742">
            <v>0</v>
          </cell>
          <cell r="D4742">
            <v>0</v>
          </cell>
          <cell r="E4742">
            <v>0</v>
          </cell>
          <cell r="F4742">
            <v>0</v>
          </cell>
          <cell r="G4742">
            <v>0</v>
          </cell>
          <cell r="H4742"/>
        </row>
        <row r="4743">
          <cell r="A4743">
            <v>0</v>
          </cell>
          <cell r="B4743">
            <v>0</v>
          </cell>
          <cell r="C4743">
            <v>0</v>
          </cell>
          <cell r="D4743">
            <v>0</v>
          </cell>
          <cell r="E4743">
            <v>0</v>
          </cell>
          <cell r="F4743">
            <v>0</v>
          </cell>
          <cell r="G4743">
            <v>0</v>
          </cell>
          <cell r="H4743"/>
        </row>
        <row r="4744">
          <cell r="A4744">
            <v>0</v>
          </cell>
          <cell r="B4744">
            <v>0</v>
          </cell>
          <cell r="C4744">
            <v>0</v>
          </cell>
          <cell r="D4744">
            <v>0</v>
          </cell>
          <cell r="E4744">
            <v>0</v>
          </cell>
          <cell r="F4744">
            <v>0</v>
          </cell>
          <cell r="G4744">
            <v>0</v>
          </cell>
          <cell r="H4744"/>
        </row>
        <row r="4745">
          <cell r="A4745">
            <v>0</v>
          </cell>
          <cell r="B4745">
            <v>0</v>
          </cell>
          <cell r="C4745">
            <v>0</v>
          </cell>
          <cell r="D4745">
            <v>0</v>
          </cell>
          <cell r="E4745">
            <v>0</v>
          </cell>
          <cell r="F4745">
            <v>0</v>
          </cell>
          <cell r="G4745">
            <v>0</v>
          </cell>
          <cell r="H4745"/>
        </row>
        <row r="4746">
          <cell r="A4746">
            <v>0</v>
          </cell>
          <cell r="B4746">
            <v>0</v>
          </cell>
          <cell r="C4746">
            <v>0</v>
          </cell>
          <cell r="D4746">
            <v>0</v>
          </cell>
          <cell r="E4746">
            <v>0</v>
          </cell>
          <cell r="F4746">
            <v>0</v>
          </cell>
          <cell r="G4746">
            <v>0</v>
          </cell>
          <cell r="H4746"/>
        </row>
        <row r="4747">
          <cell r="A4747">
            <v>0</v>
          </cell>
          <cell r="B4747">
            <v>0</v>
          </cell>
          <cell r="C4747">
            <v>0</v>
          </cell>
          <cell r="D4747">
            <v>0</v>
          </cell>
          <cell r="E4747">
            <v>0</v>
          </cell>
          <cell r="F4747">
            <v>0</v>
          </cell>
          <cell r="G4747">
            <v>0</v>
          </cell>
          <cell r="H4747"/>
        </row>
        <row r="4748">
          <cell r="A4748">
            <v>0</v>
          </cell>
          <cell r="B4748">
            <v>0</v>
          </cell>
          <cell r="C4748">
            <v>0</v>
          </cell>
          <cell r="D4748">
            <v>0</v>
          </cell>
          <cell r="E4748">
            <v>0</v>
          </cell>
          <cell r="F4748">
            <v>0</v>
          </cell>
          <cell r="G4748">
            <v>0</v>
          </cell>
          <cell r="H4748"/>
        </row>
        <row r="4749">
          <cell r="A4749">
            <v>0</v>
          </cell>
          <cell r="B4749">
            <v>0</v>
          </cell>
          <cell r="C4749">
            <v>0</v>
          </cell>
          <cell r="D4749">
            <v>0</v>
          </cell>
          <cell r="E4749">
            <v>0</v>
          </cell>
          <cell r="F4749">
            <v>0</v>
          </cell>
          <cell r="G4749">
            <v>0</v>
          </cell>
          <cell r="H4749"/>
        </row>
        <row r="4750">
          <cell r="A4750">
            <v>0</v>
          </cell>
          <cell r="B4750">
            <v>0</v>
          </cell>
          <cell r="C4750">
            <v>0</v>
          </cell>
          <cell r="D4750">
            <v>0</v>
          </cell>
          <cell r="E4750">
            <v>0</v>
          </cell>
          <cell r="F4750">
            <v>0</v>
          </cell>
          <cell r="G4750">
            <v>0</v>
          </cell>
          <cell r="H4750"/>
        </row>
        <row r="4751">
          <cell r="A4751">
            <v>0</v>
          </cell>
          <cell r="B4751">
            <v>0</v>
          </cell>
          <cell r="C4751">
            <v>0</v>
          </cell>
          <cell r="D4751">
            <v>0</v>
          </cell>
          <cell r="E4751">
            <v>0</v>
          </cell>
          <cell r="F4751">
            <v>0</v>
          </cell>
          <cell r="G4751">
            <v>0</v>
          </cell>
          <cell r="H4751"/>
        </row>
        <row r="4752">
          <cell r="A4752">
            <v>0</v>
          </cell>
          <cell r="B4752">
            <v>0</v>
          </cell>
          <cell r="C4752">
            <v>0</v>
          </cell>
          <cell r="D4752">
            <v>0</v>
          </cell>
          <cell r="E4752">
            <v>0</v>
          </cell>
          <cell r="F4752">
            <v>0</v>
          </cell>
          <cell r="G4752">
            <v>0</v>
          </cell>
          <cell r="H4752"/>
        </row>
        <row r="4753">
          <cell r="A4753">
            <v>0</v>
          </cell>
          <cell r="B4753">
            <v>0</v>
          </cell>
          <cell r="C4753">
            <v>0</v>
          </cell>
          <cell r="D4753">
            <v>0</v>
          </cell>
          <cell r="E4753">
            <v>0</v>
          </cell>
          <cell r="F4753">
            <v>0</v>
          </cell>
          <cell r="G4753">
            <v>0</v>
          </cell>
          <cell r="H4753"/>
        </row>
        <row r="4754">
          <cell r="A4754">
            <v>0</v>
          </cell>
          <cell r="B4754">
            <v>0</v>
          </cell>
          <cell r="C4754">
            <v>0</v>
          </cell>
          <cell r="D4754">
            <v>0</v>
          </cell>
          <cell r="E4754">
            <v>0</v>
          </cell>
          <cell r="F4754">
            <v>0</v>
          </cell>
          <cell r="G4754">
            <v>0</v>
          </cell>
          <cell r="H4754"/>
        </row>
        <row r="4755">
          <cell r="A4755">
            <v>0</v>
          </cell>
          <cell r="B4755">
            <v>0</v>
          </cell>
          <cell r="C4755">
            <v>0</v>
          </cell>
          <cell r="D4755">
            <v>0</v>
          </cell>
          <cell r="E4755">
            <v>0</v>
          </cell>
          <cell r="F4755">
            <v>0</v>
          </cell>
          <cell r="G4755">
            <v>0</v>
          </cell>
          <cell r="H4755"/>
        </row>
        <row r="4756">
          <cell r="A4756">
            <v>0</v>
          </cell>
          <cell r="B4756">
            <v>0</v>
          </cell>
          <cell r="C4756">
            <v>0</v>
          </cell>
          <cell r="D4756">
            <v>0</v>
          </cell>
          <cell r="E4756">
            <v>0</v>
          </cell>
          <cell r="F4756">
            <v>0</v>
          </cell>
          <cell r="G4756">
            <v>0</v>
          </cell>
          <cell r="H4756"/>
        </row>
        <row r="4757">
          <cell r="A4757">
            <v>0</v>
          </cell>
          <cell r="B4757">
            <v>0</v>
          </cell>
          <cell r="C4757">
            <v>0</v>
          </cell>
          <cell r="D4757">
            <v>0</v>
          </cell>
          <cell r="E4757">
            <v>0</v>
          </cell>
          <cell r="F4757">
            <v>0</v>
          </cell>
          <cell r="G4757">
            <v>0</v>
          </cell>
          <cell r="H4757"/>
        </row>
        <row r="4758">
          <cell r="A4758" t="str">
            <v xml:space="preserve">TOTAL CANTIDAD ITEM </v>
          </cell>
          <cell r="B4758">
            <v>0</v>
          </cell>
          <cell r="C4758">
            <v>0</v>
          </cell>
          <cell r="D4758">
            <v>0</v>
          </cell>
          <cell r="E4758">
            <v>0</v>
          </cell>
          <cell r="F4758">
            <v>0</v>
          </cell>
          <cell r="G4758">
            <v>0</v>
          </cell>
          <cell r="H4758"/>
        </row>
        <row r="4759">
          <cell r="A4759" t="str">
            <v>INSERTE PLANO, GRÁFICO O ESQUEMA AQUÍ</v>
          </cell>
          <cell r="B4759">
            <v>0</v>
          </cell>
          <cell r="C4759">
            <v>0</v>
          </cell>
          <cell r="D4759">
            <v>0</v>
          </cell>
          <cell r="E4759">
            <v>0</v>
          </cell>
          <cell r="F4759">
            <v>0</v>
          </cell>
          <cell r="G4759">
            <v>0</v>
          </cell>
          <cell r="H4759">
            <v>0</v>
          </cell>
        </row>
        <row r="4760">
          <cell r="A4760">
            <v>0</v>
          </cell>
          <cell r="B4760">
            <v>0</v>
          </cell>
          <cell r="C4760">
            <v>0</v>
          </cell>
          <cell r="D4760">
            <v>0</v>
          </cell>
          <cell r="E4760">
            <v>0</v>
          </cell>
          <cell r="F4760">
            <v>0</v>
          </cell>
          <cell r="G4760">
            <v>0</v>
          </cell>
          <cell r="H4760">
            <v>0</v>
          </cell>
        </row>
        <row r="4761">
          <cell r="A4761">
            <v>0</v>
          </cell>
          <cell r="B4761">
            <v>0</v>
          </cell>
          <cell r="C4761">
            <v>0</v>
          </cell>
          <cell r="D4761">
            <v>0</v>
          </cell>
          <cell r="E4761">
            <v>0</v>
          </cell>
          <cell r="F4761">
            <v>0</v>
          </cell>
          <cell r="G4761">
            <v>0</v>
          </cell>
          <cell r="H4761">
            <v>0</v>
          </cell>
        </row>
        <row r="4762">
          <cell r="A4762">
            <v>0</v>
          </cell>
          <cell r="B4762">
            <v>0</v>
          </cell>
          <cell r="C4762">
            <v>0</v>
          </cell>
          <cell r="D4762">
            <v>0</v>
          </cell>
          <cell r="E4762">
            <v>0</v>
          </cell>
          <cell r="F4762">
            <v>0</v>
          </cell>
          <cell r="G4762">
            <v>0</v>
          </cell>
          <cell r="H4762">
            <v>0</v>
          </cell>
        </row>
        <row r="4763">
          <cell r="A4763">
            <v>0</v>
          </cell>
          <cell r="B4763">
            <v>0</v>
          </cell>
          <cell r="C4763">
            <v>0</v>
          </cell>
          <cell r="D4763">
            <v>0</v>
          </cell>
          <cell r="E4763">
            <v>0</v>
          </cell>
          <cell r="F4763">
            <v>0</v>
          </cell>
          <cell r="G4763">
            <v>0</v>
          </cell>
          <cell r="H4763">
            <v>0</v>
          </cell>
        </row>
        <row r="4764">
          <cell r="A4764">
            <v>0</v>
          </cell>
          <cell r="B4764">
            <v>0</v>
          </cell>
          <cell r="C4764">
            <v>0</v>
          </cell>
          <cell r="D4764">
            <v>0</v>
          </cell>
          <cell r="E4764">
            <v>0</v>
          </cell>
          <cell r="F4764">
            <v>0</v>
          </cell>
          <cell r="G4764">
            <v>0</v>
          </cell>
          <cell r="H4764">
            <v>0</v>
          </cell>
        </row>
        <row r="4765">
          <cell r="A4765">
            <v>0</v>
          </cell>
          <cell r="B4765">
            <v>0</v>
          </cell>
          <cell r="C4765">
            <v>0</v>
          </cell>
          <cell r="D4765">
            <v>0</v>
          </cell>
          <cell r="E4765">
            <v>0</v>
          </cell>
          <cell r="F4765">
            <v>0</v>
          </cell>
          <cell r="G4765">
            <v>0</v>
          </cell>
          <cell r="H4765">
            <v>0</v>
          </cell>
        </row>
        <row r="4766">
          <cell r="A4766">
            <v>0</v>
          </cell>
          <cell r="B4766">
            <v>0</v>
          </cell>
          <cell r="C4766">
            <v>0</v>
          </cell>
          <cell r="D4766">
            <v>0</v>
          </cell>
          <cell r="E4766">
            <v>0</v>
          </cell>
          <cell r="F4766">
            <v>0</v>
          </cell>
          <cell r="G4766">
            <v>0</v>
          </cell>
          <cell r="H4766">
            <v>0</v>
          </cell>
        </row>
        <row r="4767">
          <cell r="A4767">
            <v>0</v>
          </cell>
          <cell r="B4767">
            <v>0</v>
          </cell>
          <cell r="C4767">
            <v>0</v>
          </cell>
          <cell r="D4767">
            <v>0</v>
          </cell>
          <cell r="E4767">
            <v>0</v>
          </cell>
          <cell r="F4767">
            <v>0</v>
          </cell>
          <cell r="G4767">
            <v>0</v>
          </cell>
          <cell r="H4767">
            <v>0</v>
          </cell>
        </row>
        <row r="4768">
          <cell r="A4768">
            <v>0</v>
          </cell>
          <cell r="B4768">
            <v>0</v>
          </cell>
          <cell r="C4768">
            <v>0</v>
          </cell>
          <cell r="D4768">
            <v>0</v>
          </cell>
          <cell r="E4768">
            <v>0</v>
          </cell>
          <cell r="F4768">
            <v>0</v>
          </cell>
          <cell r="G4768">
            <v>0</v>
          </cell>
          <cell r="H4768">
            <v>0</v>
          </cell>
        </row>
        <row r="4769">
          <cell r="A4769">
            <v>0</v>
          </cell>
          <cell r="B4769">
            <v>0</v>
          </cell>
          <cell r="C4769">
            <v>0</v>
          </cell>
          <cell r="D4769">
            <v>0</v>
          </cell>
          <cell r="E4769">
            <v>0</v>
          </cell>
          <cell r="F4769">
            <v>0</v>
          </cell>
          <cell r="G4769">
            <v>0</v>
          </cell>
          <cell r="H4769">
            <v>0</v>
          </cell>
        </row>
        <row r="4770">
          <cell r="A4770">
            <v>0</v>
          </cell>
          <cell r="B4770">
            <v>0</v>
          </cell>
          <cell r="C4770">
            <v>0</v>
          </cell>
          <cell r="D4770">
            <v>0</v>
          </cell>
          <cell r="E4770">
            <v>0</v>
          </cell>
          <cell r="F4770">
            <v>0</v>
          </cell>
          <cell r="G4770">
            <v>0</v>
          </cell>
          <cell r="H4770">
            <v>0</v>
          </cell>
        </row>
        <row r="4771">
          <cell r="A4771">
            <v>0</v>
          </cell>
          <cell r="B4771">
            <v>0</v>
          </cell>
          <cell r="C4771">
            <v>0</v>
          </cell>
          <cell r="D4771">
            <v>0</v>
          </cell>
          <cell r="E4771">
            <v>0</v>
          </cell>
          <cell r="F4771">
            <v>0</v>
          </cell>
          <cell r="G4771">
            <v>0</v>
          </cell>
          <cell r="H4771">
            <v>0</v>
          </cell>
        </row>
        <row r="4772">
          <cell r="A4772">
            <v>0</v>
          </cell>
          <cell r="B4772">
            <v>0</v>
          </cell>
          <cell r="C4772">
            <v>0</v>
          </cell>
          <cell r="D4772">
            <v>0</v>
          </cell>
          <cell r="E4772">
            <v>0</v>
          </cell>
          <cell r="F4772">
            <v>0</v>
          </cell>
          <cell r="G4772">
            <v>0</v>
          </cell>
          <cell r="H4772">
            <v>0</v>
          </cell>
        </row>
        <row r="4773">
          <cell r="A4773">
            <v>0</v>
          </cell>
          <cell r="B4773">
            <v>0</v>
          </cell>
          <cell r="C4773">
            <v>0</v>
          </cell>
          <cell r="D4773">
            <v>0</v>
          </cell>
          <cell r="E4773">
            <v>0</v>
          </cell>
          <cell r="F4773">
            <v>0</v>
          </cell>
          <cell r="G4773">
            <v>0</v>
          </cell>
          <cell r="H4773">
            <v>0</v>
          </cell>
        </row>
        <row r="4774">
          <cell r="A4774">
            <v>0</v>
          </cell>
          <cell r="B4774">
            <v>0</v>
          </cell>
          <cell r="C4774">
            <v>0</v>
          </cell>
          <cell r="D4774">
            <v>0</v>
          </cell>
          <cell r="E4774">
            <v>0</v>
          </cell>
          <cell r="F4774">
            <v>0</v>
          </cell>
          <cell r="G4774">
            <v>0</v>
          </cell>
          <cell r="H4774">
            <v>0</v>
          </cell>
        </row>
        <row r="4775">
          <cell r="A4775">
            <v>0</v>
          </cell>
          <cell r="B4775">
            <v>0</v>
          </cell>
          <cell r="C4775">
            <v>0</v>
          </cell>
          <cell r="D4775">
            <v>0</v>
          </cell>
          <cell r="E4775">
            <v>0</v>
          </cell>
          <cell r="F4775">
            <v>0</v>
          </cell>
          <cell r="G4775">
            <v>0</v>
          </cell>
          <cell r="H4775">
            <v>0</v>
          </cell>
        </row>
        <row r="4776">
          <cell r="A4776">
            <v>0</v>
          </cell>
          <cell r="B4776">
            <v>0</v>
          </cell>
          <cell r="C4776">
            <v>0</v>
          </cell>
          <cell r="D4776">
            <v>0</v>
          </cell>
          <cell r="E4776">
            <v>0</v>
          </cell>
          <cell r="F4776">
            <v>0</v>
          </cell>
          <cell r="G4776">
            <v>0</v>
          </cell>
          <cell r="H4776">
            <v>0</v>
          </cell>
        </row>
        <row r="4777">
          <cell r="A4777">
            <v>0</v>
          </cell>
          <cell r="B4777">
            <v>0</v>
          </cell>
          <cell r="C4777">
            <v>0</v>
          </cell>
          <cell r="D4777">
            <v>0</v>
          </cell>
          <cell r="E4777">
            <v>0</v>
          </cell>
          <cell r="F4777">
            <v>0</v>
          </cell>
          <cell r="G4777">
            <v>0</v>
          </cell>
          <cell r="H4777">
            <v>0</v>
          </cell>
        </row>
        <row r="4778">
          <cell r="A4778">
            <v>0</v>
          </cell>
          <cell r="B4778">
            <v>0</v>
          </cell>
          <cell r="C4778">
            <v>0</v>
          </cell>
          <cell r="D4778">
            <v>0</v>
          </cell>
          <cell r="E4778">
            <v>0</v>
          </cell>
          <cell r="F4778">
            <v>0</v>
          </cell>
          <cell r="G4778">
            <v>0</v>
          </cell>
          <cell r="H4778">
            <v>0</v>
          </cell>
        </row>
        <row r="4779">
          <cell r="A4779">
            <v>0</v>
          </cell>
          <cell r="C4779">
            <v>0</v>
          </cell>
          <cell r="D4779">
            <v>0</v>
          </cell>
          <cell r="E4779">
            <v>0</v>
          </cell>
          <cell r="F4779">
            <v>0</v>
          </cell>
          <cell r="G4779">
            <v>0</v>
          </cell>
        </row>
        <row r="4780">
          <cell r="A4780">
            <v>0</v>
          </cell>
          <cell r="C4780">
            <v>0</v>
          </cell>
          <cell r="D4780">
            <v>0</v>
          </cell>
          <cell r="E4780">
            <v>0</v>
          </cell>
          <cell r="F4780">
            <v>0</v>
          </cell>
          <cell r="G4780">
            <v>0</v>
          </cell>
        </row>
        <row r="4781">
          <cell r="A4781">
            <v>0</v>
          </cell>
          <cell r="B4781">
            <v>0</v>
          </cell>
          <cell r="C4781">
            <v>0</v>
          </cell>
          <cell r="D4781">
            <v>0</v>
          </cell>
          <cell r="E4781">
            <v>0</v>
          </cell>
          <cell r="F4781">
            <v>0</v>
          </cell>
          <cell r="G4781">
            <v>0</v>
          </cell>
        </row>
        <row r="4782">
          <cell r="A4782">
            <v>0</v>
          </cell>
          <cell r="B4782" t="str">
            <v>OVIDIO HURTADO MOSQUERA</v>
          </cell>
          <cell r="C4782">
            <v>0</v>
          </cell>
          <cell r="D4782">
            <v>0</v>
          </cell>
          <cell r="E4782">
            <v>0</v>
          </cell>
          <cell r="F4782">
            <v>0</v>
          </cell>
          <cell r="G4782">
            <v>0</v>
          </cell>
        </row>
        <row r="4783">
          <cell r="A4783">
            <v>0</v>
          </cell>
          <cell r="B4783" t="str">
            <v>Consultor</v>
          </cell>
          <cell r="C4783">
            <v>0</v>
          </cell>
          <cell r="D4783">
            <v>0</v>
          </cell>
          <cell r="E4783">
            <v>0</v>
          </cell>
          <cell r="F4783">
            <v>0</v>
          </cell>
          <cell r="G4783">
            <v>0</v>
          </cell>
        </row>
        <row r="4784">
          <cell r="A4784">
            <v>0</v>
          </cell>
          <cell r="B4784" t="str">
            <v>Consultor</v>
          </cell>
          <cell r="C4784">
            <v>0</v>
          </cell>
          <cell r="D4784">
            <v>0</v>
          </cell>
          <cell r="E4784">
            <v>0</v>
          </cell>
          <cell r="F4784">
            <v>0</v>
          </cell>
          <cell r="G4784">
            <v>0</v>
          </cell>
        </row>
        <row r="4785">
          <cell r="A4785">
            <v>0</v>
          </cell>
          <cell r="B4785" t="str">
            <v>M.P. 05202-260189 ANT</v>
          </cell>
          <cell r="C4785" t="str">
            <v>ITEM  - PÁGINA 2</v>
          </cell>
          <cell r="D4785">
            <v>0</v>
          </cell>
          <cell r="E4785">
            <v>0</v>
          </cell>
          <cell r="F4785">
            <v>0</v>
          </cell>
          <cell r="G4785">
            <v>0</v>
          </cell>
          <cell r="H4785">
            <v>0</v>
          </cell>
        </row>
        <row r="4786">
          <cell r="A4786" t="str">
            <v>DEPARTAMENTO DE ANTIOQUIA</v>
          </cell>
          <cell r="B4786">
            <v>0</v>
          </cell>
          <cell r="C4786">
            <v>0</v>
          </cell>
          <cell r="D4786">
            <v>0</v>
          </cell>
          <cell r="E4786">
            <v>0</v>
          </cell>
          <cell r="F4786">
            <v>0</v>
          </cell>
          <cell r="G4786">
            <v>0</v>
          </cell>
          <cell r="H4786">
            <v>0</v>
          </cell>
        </row>
        <row r="4787">
          <cell r="A4787" t="str">
            <v>MUNICIPIO DE SAN VICENTE FERRER</v>
          </cell>
          <cell r="B4787">
            <v>0</v>
          </cell>
          <cell r="C4787">
            <v>0</v>
          </cell>
          <cell r="D4787">
            <v>0</v>
          </cell>
          <cell r="E4787">
            <v>0</v>
          </cell>
          <cell r="F4787">
            <v>0</v>
          </cell>
          <cell r="G4787">
            <v>0</v>
          </cell>
          <cell r="H4787">
            <v>0</v>
          </cell>
        </row>
        <row r="4788">
          <cell r="A4788" t="str">
            <v>PROYECTO:  INTERVENCION DE CALLEJONES EN LA ZONA URBANA DEL MUNICIPIO SAN VICENTE FERRER_CALLEJÓN 01-COCIACA</v>
          </cell>
          <cell r="B4788">
            <v>0</v>
          </cell>
          <cell r="C4788">
            <v>0</v>
          </cell>
          <cell r="D4788">
            <v>0</v>
          </cell>
          <cell r="E4788">
            <v>0</v>
          </cell>
          <cell r="F4788">
            <v>0</v>
          </cell>
          <cell r="G4788">
            <v>0</v>
          </cell>
          <cell r="H4788">
            <v>0</v>
          </cell>
        </row>
        <row r="4789">
          <cell r="A4789">
            <v>0</v>
          </cell>
          <cell r="C4789">
            <v>0</v>
          </cell>
          <cell r="D4789">
            <v>0</v>
          </cell>
          <cell r="E4789">
            <v>0</v>
          </cell>
          <cell r="F4789">
            <v>0</v>
          </cell>
          <cell r="G4789">
            <v>0</v>
          </cell>
          <cell r="H4789">
            <v>0</v>
          </cell>
        </row>
        <row r="4790">
          <cell r="A4790" t="str">
            <v>MEMORIAS DE OBRA</v>
          </cell>
          <cell r="B4790">
            <v>0</v>
          </cell>
          <cell r="C4790">
            <v>0</v>
          </cell>
          <cell r="D4790">
            <v>0</v>
          </cell>
          <cell r="E4790">
            <v>0</v>
          </cell>
          <cell r="F4790">
            <v>0</v>
          </cell>
          <cell r="G4790">
            <v>0</v>
          </cell>
          <cell r="H4790">
            <v>0</v>
          </cell>
        </row>
        <row r="4792">
          <cell r="A4792" t="str">
            <v>ITEM</v>
          </cell>
          <cell r="B4792" t="str">
            <v>DESCRIPCIÓN</v>
          </cell>
          <cell r="C4792">
            <v>0</v>
          </cell>
          <cell r="D4792">
            <v>0</v>
          </cell>
          <cell r="E4792">
            <v>0</v>
          </cell>
          <cell r="F4792">
            <v>0</v>
          </cell>
          <cell r="G4792" t="str">
            <v>UNIDAD</v>
          </cell>
          <cell r="H4792" t="str">
            <v>CANTIDAD</v>
          </cell>
        </row>
        <row r="4793">
          <cell r="A4793">
            <v>0</v>
          </cell>
          <cell r="B4793"/>
          <cell r="C4793">
            <v>0</v>
          </cell>
          <cell r="D4793">
            <v>0</v>
          </cell>
          <cell r="E4793">
            <v>0</v>
          </cell>
          <cell r="F4793">
            <v>0</v>
          </cell>
          <cell r="G4793"/>
          <cell r="H4793"/>
        </row>
        <row r="4794">
          <cell r="A4794">
            <v>0</v>
          </cell>
          <cell r="B4794">
            <v>0</v>
          </cell>
          <cell r="C4794">
            <v>0</v>
          </cell>
          <cell r="D4794">
            <v>0</v>
          </cell>
          <cell r="E4794">
            <v>0</v>
          </cell>
          <cell r="F4794">
            <v>0</v>
          </cell>
          <cell r="G4794">
            <v>0</v>
          </cell>
        </row>
        <row r="4795">
          <cell r="A4795" t="str">
            <v>DETALLE</v>
          </cell>
          <cell r="B4795">
            <v>0</v>
          </cell>
          <cell r="C4795" t="str">
            <v>FACTOR</v>
          </cell>
          <cell r="D4795" t="str">
            <v>CANTIDAD</v>
          </cell>
          <cell r="E4795" t="str">
            <v>A (ML)</v>
          </cell>
          <cell r="F4795" t="str">
            <v>B (M2)</v>
          </cell>
          <cell r="G4795" t="str">
            <v>C (M3)</v>
          </cell>
          <cell r="H4795" t="str">
            <v>TOTAL</v>
          </cell>
        </row>
        <row r="4796">
          <cell r="A4796">
            <v>0</v>
          </cell>
          <cell r="B4796">
            <v>0</v>
          </cell>
          <cell r="C4796">
            <v>0</v>
          </cell>
          <cell r="D4796">
            <v>0</v>
          </cell>
          <cell r="E4796">
            <v>0</v>
          </cell>
          <cell r="F4796">
            <v>0</v>
          </cell>
          <cell r="G4796">
            <v>0</v>
          </cell>
          <cell r="H4796"/>
        </row>
        <row r="4797">
          <cell r="A4797">
            <v>0</v>
          </cell>
          <cell r="B4797">
            <v>0</v>
          </cell>
          <cell r="C4797">
            <v>0</v>
          </cell>
          <cell r="D4797">
            <v>0</v>
          </cell>
          <cell r="E4797">
            <v>0</v>
          </cell>
          <cell r="F4797">
            <v>0</v>
          </cell>
          <cell r="G4797">
            <v>0</v>
          </cell>
          <cell r="H4797"/>
        </row>
        <row r="4798">
          <cell r="A4798">
            <v>0</v>
          </cell>
          <cell r="B4798">
            <v>0</v>
          </cell>
          <cell r="C4798">
            <v>0</v>
          </cell>
          <cell r="D4798">
            <v>0</v>
          </cell>
          <cell r="E4798">
            <v>0</v>
          </cell>
          <cell r="F4798">
            <v>0</v>
          </cell>
          <cell r="G4798">
            <v>0</v>
          </cell>
          <cell r="H4798"/>
        </row>
        <row r="4799">
          <cell r="A4799">
            <v>0</v>
          </cell>
          <cell r="B4799">
            <v>0</v>
          </cell>
          <cell r="C4799">
            <v>0</v>
          </cell>
          <cell r="D4799">
            <v>0</v>
          </cell>
          <cell r="E4799">
            <v>0</v>
          </cell>
          <cell r="F4799">
            <v>0</v>
          </cell>
          <cell r="G4799">
            <v>0</v>
          </cell>
          <cell r="H4799"/>
        </row>
        <row r="4800">
          <cell r="A4800">
            <v>0</v>
          </cell>
          <cell r="B4800">
            <v>0</v>
          </cell>
          <cell r="C4800">
            <v>0</v>
          </cell>
          <cell r="D4800">
            <v>0</v>
          </cell>
          <cell r="E4800">
            <v>0</v>
          </cell>
          <cell r="F4800">
            <v>0</v>
          </cell>
          <cell r="G4800">
            <v>0</v>
          </cell>
          <cell r="H4800"/>
        </row>
        <row r="4801">
          <cell r="A4801">
            <v>0</v>
          </cell>
          <cell r="B4801">
            <v>0</v>
          </cell>
          <cell r="C4801">
            <v>0</v>
          </cell>
          <cell r="D4801">
            <v>0</v>
          </cell>
          <cell r="E4801">
            <v>0</v>
          </cell>
          <cell r="F4801">
            <v>0</v>
          </cell>
          <cell r="G4801">
            <v>0</v>
          </cell>
          <cell r="H4801"/>
        </row>
        <row r="4802">
          <cell r="A4802">
            <v>0</v>
          </cell>
          <cell r="B4802">
            <v>0</v>
          </cell>
          <cell r="C4802">
            <v>0</v>
          </cell>
          <cell r="D4802">
            <v>0</v>
          </cell>
          <cell r="E4802">
            <v>0</v>
          </cell>
          <cell r="F4802">
            <v>0</v>
          </cell>
          <cell r="G4802">
            <v>0</v>
          </cell>
          <cell r="H4802"/>
        </row>
        <row r="4803">
          <cell r="A4803">
            <v>0</v>
          </cell>
          <cell r="B4803">
            <v>0</v>
          </cell>
          <cell r="C4803">
            <v>0</v>
          </cell>
          <cell r="D4803">
            <v>0</v>
          </cell>
          <cell r="E4803">
            <v>0</v>
          </cell>
          <cell r="F4803">
            <v>0</v>
          </cell>
          <cell r="G4803">
            <v>0</v>
          </cell>
          <cell r="H4803"/>
        </row>
        <row r="4804">
          <cell r="A4804">
            <v>0</v>
          </cell>
          <cell r="B4804">
            <v>0</v>
          </cell>
          <cell r="C4804">
            <v>0</v>
          </cell>
          <cell r="D4804">
            <v>0</v>
          </cell>
          <cell r="E4804">
            <v>0</v>
          </cell>
          <cell r="F4804">
            <v>0</v>
          </cell>
          <cell r="G4804">
            <v>0</v>
          </cell>
          <cell r="H4804"/>
        </row>
        <row r="4805">
          <cell r="A4805">
            <v>0</v>
          </cell>
          <cell r="B4805">
            <v>0</v>
          </cell>
          <cell r="C4805">
            <v>0</v>
          </cell>
          <cell r="D4805">
            <v>0</v>
          </cell>
          <cell r="E4805">
            <v>0</v>
          </cell>
          <cell r="F4805">
            <v>0</v>
          </cell>
          <cell r="G4805">
            <v>0</v>
          </cell>
          <cell r="H4805"/>
        </row>
        <row r="4806">
          <cell r="A4806">
            <v>0</v>
          </cell>
          <cell r="B4806">
            <v>0</v>
          </cell>
          <cell r="C4806">
            <v>0</v>
          </cell>
          <cell r="D4806">
            <v>0</v>
          </cell>
          <cell r="E4806">
            <v>0</v>
          </cell>
          <cell r="F4806">
            <v>0</v>
          </cell>
          <cell r="G4806">
            <v>0</v>
          </cell>
          <cell r="H4806"/>
        </row>
        <row r="4807">
          <cell r="A4807">
            <v>0</v>
          </cell>
          <cell r="B4807">
            <v>0</v>
          </cell>
          <cell r="C4807">
            <v>0</v>
          </cell>
          <cell r="D4807">
            <v>0</v>
          </cell>
          <cell r="E4807">
            <v>0</v>
          </cell>
          <cell r="F4807">
            <v>0</v>
          </cell>
          <cell r="G4807">
            <v>0</v>
          </cell>
          <cell r="H4807"/>
        </row>
        <row r="4808">
          <cell r="A4808">
            <v>0</v>
          </cell>
          <cell r="B4808">
            <v>0</v>
          </cell>
          <cell r="C4808">
            <v>0</v>
          </cell>
          <cell r="D4808">
            <v>0</v>
          </cell>
          <cell r="E4808">
            <v>0</v>
          </cell>
          <cell r="F4808">
            <v>0</v>
          </cell>
          <cell r="G4808">
            <v>0</v>
          </cell>
          <cell r="H4808"/>
        </row>
        <row r="4809">
          <cell r="A4809">
            <v>0</v>
          </cell>
          <cell r="B4809">
            <v>0</v>
          </cell>
          <cell r="C4809">
            <v>0</v>
          </cell>
          <cell r="D4809">
            <v>0</v>
          </cell>
          <cell r="E4809">
            <v>0</v>
          </cell>
          <cell r="F4809">
            <v>0</v>
          </cell>
          <cell r="G4809">
            <v>0</v>
          </cell>
          <cell r="H4809"/>
        </row>
        <row r="4810">
          <cell r="A4810">
            <v>0</v>
          </cell>
          <cell r="B4810">
            <v>0</v>
          </cell>
          <cell r="C4810">
            <v>0</v>
          </cell>
          <cell r="D4810">
            <v>0</v>
          </cell>
          <cell r="E4810">
            <v>0</v>
          </cell>
          <cell r="F4810">
            <v>0</v>
          </cell>
          <cell r="G4810">
            <v>0</v>
          </cell>
          <cell r="H4810"/>
        </row>
        <row r="4811">
          <cell r="A4811">
            <v>0</v>
          </cell>
          <cell r="B4811">
            <v>0</v>
          </cell>
          <cell r="C4811">
            <v>0</v>
          </cell>
          <cell r="D4811">
            <v>0</v>
          </cell>
          <cell r="E4811">
            <v>0</v>
          </cell>
          <cell r="F4811">
            <v>0</v>
          </cell>
          <cell r="G4811">
            <v>0</v>
          </cell>
          <cell r="H4811"/>
        </row>
        <row r="4812">
          <cell r="A4812">
            <v>0</v>
          </cell>
          <cell r="B4812">
            <v>0</v>
          </cell>
          <cell r="C4812">
            <v>0</v>
          </cell>
          <cell r="D4812">
            <v>0</v>
          </cell>
          <cell r="E4812">
            <v>0</v>
          </cell>
          <cell r="F4812">
            <v>0</v>
          </cell>
          <cell r="G4812">
            <v>0</v>
          </cell>
          <cell r="H4812"/>
        </row>
        <row r="4813">
          <cell r="A4813">
            <v>0</v>
          </cell>
          <cell r="B4813">
            <v>0</v>
          </cell>
          <cell r="C4813">
            <v>0</v>
          </cell>
          <cell r="D4813">
            <v>0</v>
          </cell>
          <cell r="E4813">
            <v>0</v>
          </cell>
          <cell r="F4813">
            <v>0</v>
          </cell>
          <cell r="G4813">
            <v>0</v>
          </cell>
          <cell r="H4813"/>
        </row>
        <row r="4814">
          <cell r="A4814">
            <v>0</v>
          </cell>
          <cell r="B4814">
            <v>0</v>
          </cell>
          <cell r="C4814">
            <v>0</v>
          </cell>
          <cell r="D4814">
            <v>0</v>
          </cell>
          <cell r="E4814">
            <v>0</v>
          </cell>
          <cell r="F4814">
            <v>0</v>
          </cell>
          <cell r="G4814">
            <v>0</v>
          </cell>
          <cell r="H4814"/>
        </row>
        <row r="4815">
          <cell r="A4815">
            <v>0</v>
          </cell>
          <cell r="B4815">
            <v>0</v>
          </cell>
          <cell r="C4815">
            <v>0</v>
          </cell>
          <cell r="D4815">
            <v>0</v>
          </cell>
          <cell r="E4815">
            <v>0</v>
          </cell>
          <cell r="F4815">
            <v>0</v>
          </cell>
          <cell r="G4815">
            <v>0</v>
          </cell>
          <cell r="H4815"/>
        </row>
        <row r="4816">
          <cell r="A4816">
            <v>0</v>
          </cell>
          <cell r="B4816">
            <v>0</v>
          </cell>
          <cell r="C4816">
            <v>0</v>
          </cell>
          <cell r="D4816">
            <v>0</v>
          </cell>
          <cell r="E4816">
            <v>0</v>
          </cell>
          <cell r="F4816">
            <v>0</v>
          </cell>
          <cell r="G4816">
            <v>0</v>
          </cell>
          <cell r="H4816"/>
        </row>
        <row r="4817">
          <cell r="A4817">
            <v>0</v>
          </cell>
          <cell r="B4817">
            <v>0</v>
          </cell>
          <cell r="C4817">
            <v>0</v>
          </cell>
          <cell r="D4817">
            <v>0</v>
          </cell>
          <cell r="E4817">
            <v>0</v>
          </cell>
          <cell r="F4817">
            <v>0</v>
          </cell>
          <cell r="G4817">
            <v>0</v>
          </cell>
          <cell r="H4817"/>
        </row>
        <row r="4818">
          <cell r="A4818">
            <v>0</v>
          </cell>
          <cell r="B4818">
            <v>0</v>
          </cell>
          <cell r="C4818">
            <v>0</v>
          </cell>
          <cell r="D4818">
            <v>0</v>
          </cell>
          <cell r="E4818">
            <v>0</v>
          </cell>
          <cell r="F4818">
            <v>0</v>
          </cell>
          <cell r="G4818">
            <v>0</v>
          </cell>
          <cell r="H4818"/>
        </row>
        <row r="4819">
          <cell r="A4819">
            <v>0</v>
          </cell>
          <cell r="B4819">
            <v>0</v>
          </cell>
          <cell r="C4819">
            <v>0</v>
          </cell>
          <cell r="D4819">
            <v>0</v>
          </cell>
          <cell r="E4819">
            <v>0</v>
          </cell>
          <cell r="F4819">
            <v>0</v>
          </cell>
          <cell r="G4819">
            <v>0</v>
          </cell>
          <cell r="H4819"/>
        </row>
        <row r="4820">
          <cell r="A4820">
            <v>0</v>
          </cell>
          <cell r="B4820">
            <v>0</v>
          </cell>
          <cell r="C4820">
            <v>0</v>
          </cell>
          <cell r="D4820">
            <v>0</v>
          </cell>
          <cell r="E4820">
            <v>0</v>
          </cell>
          <cell r="F4820">
            <v>0</v>
          </cell>
          <cell r="G4820">
            <v>0</v>
          </cell>
          <cell r="H4820"/>
        </row>
        <row r="4821">
          <cell r="A4821">
            <v>0</v>
          </cell>
          <cell r="B4821">
            <v>0</v>
          </cell>
          <cell r="C4821">
            <v>0</v>
          </cell>
          <cell r="D4821">
            <v>0</v>
          </cell>
          <cell r="E4821">
            <v>0</v>
          </cell>
          <cell r="F4821">
            <v>0</v>
          </cell>
          <cell r="G4821">
            <v>0</v>
          </cell>
          <cell r="H4821"/>
        </row>
        <row r="4822">
          <cell r="A4822">
            <v>0</v>
          </cell>
          <cell r="B4822">
            <v>0</v>
          </cell>
          <cell r="C4822">
            <v>0</v>
          </cell>
          <cell r="D4822">
            <v>0</v>
          </cell>
          <cell r="E4822">
            <v>0</v>
          </cell>
          <cell r="F4822">
            <v>0</v>
          </cell>
          <cell r="G4822">
            <v>0</v>
          </cell>
          <cell r="H4822"/>
        </row>
        <row r="4823">
          <cell r="A4823">
            <v>0</v>
          </cell>
          <cell r="B4823">
            <v>0</v>
          </cell>
          <cell r="C4823">
            <v>0</v>
          </cell>
          <cell r="D4823">
            <v>0</v>
          </cell>
          <cell r="E4823">
            <v>0</v>
          </cell>
          <cell r="F4823">
            <v>0</v>
          </cell>
          <cell r="G4823">
            <v>0</v>
          </cell>
          <cell r="H4823"/>
        </row>
        <row r="4824">
          <cell r="A4824">
            <v>0</v>
          </cell>
          <cell r="B4824">
            <v>0</v>
          </cell>
          <cell r="C4824">
            <v>0</v>
          </cell>
          <cell r="D4824">
            <v>0</v>
          </cell>
          <cell r="E4824">
            <v>0</v>
          </cell>
          <cell r="F4824">
            <v>0</v>
          </cell>
          <cell r="G4824">
            <v>0</v>
          </cell>
          <cell r="H4824"/>
        </row>
        <row r="4825">
          <cell r="A4825">
            <v>0</v>
          </cell>
          <cell r="B4825">
            <v>0</v>
          </cell>
          <cell r="C4825">
            <v>0</v>
          </cell>
          <cell r="D4825">
            <v>0</v>
          </cell>
          <cell r="E4825">
            <v>0</v>
          </cell>
          <cell r="F4825">
            <v>0</v>
          </cell>
          <cell r="G4825">
            <v>0</v>
          </cell>
          <cell r="H4825"/>
        </row>
        <row r="4826">
          <cell r="A4826">
            <v>0</v>
          </cell>
          <cell r="B4826">
            <v>0</v>
          </cell>
          <cell r="C4826">
            <v>0</v>
          </cell>
          <cell r="D4826">
            <v>0</v>
          </cell>
          <cell r="E4826">
            <v>0</v>
          </cell>
          <cell r="F4826">
            <v>0</v>
          </cell>
          <cell r="G4826">
            <v>0</v>
          </cell>
          <cell r="H4826"/>
        </row>
        <row r="4827">
          <cell r="A4827" t="str">
            <v>ITEM  - PÁGINA 1</v>
          </cell>
          <cell r="B4827">
            <v>0</v>
          </cell>
          <cell r="C4827">
            <v>0</v>
          </cell>
          <cell r="D4827">
            <v>0</v>
          </cell>
          <cell r="E4827">
            <v>0</v>
          </cell>
          <cell r="F4827">
            <v>0</v>
          </cell>
          <cell r="G4827">
            <v>0</v>
          </cell>
          <cell r="H4827">
            <v>0</v>
          </cell>
        </row>
        <row r="4828">
          <cell r="A4828">
            <v>0</v>
          </cell>
          <cell r="B4828">
            <v>0</v>
          </cell>
          <cell r="C4828">
            <v>0</v>
          </cell>
          <cell r="D4828">
            <v>0</v>
          </cell>
          <cell r="E4828">
            <v>0</v>
          </cell>
          <cell r="F4828">
            <v>0</v>
          </cell>
          <cell r="G4828">
            <v>0</v>
          </cell>
          <cell r="H4828"/>
        </row>
        <row r="4829">
          <cell r="A4829">
            <v>0</v>
          </cell>
          <cell r="B4829">
            <v>0</v>
          </cell>
          <cell r="C4829">
            <v>0</v>
          </cell>
          <cell r="D4829">
            <v>0</v>
          </cell>
          <cell r="E4829">
            <v>0</v>
          </cell>
          <cell r="F4829">
            <v>0</v>
          </cell>
          <cell r="G4829">
            <v>0</v>
          </cell>
          <cell r="H4829"/>
        </row>
        <row r="4830">
          <cell r="A4830">
            <v>0</v>
          </cell>
          <cell r="B4830">
            <v>0</v>
          </cell>
          <cell r="C4830">
            <v>0</v>
          </cell>
          <cell r="D4830">
            <v>0</v>
          </cell>
          <cell r="E4830">
            <v>0</v>
          </cell>
          <cell r="F4830">
            <v>0</v>
          </cell>
          <cell r="G4830">
            <v>0</v>
          </cell>
          <cell r="H4830"/>
        </row>
        <row r="4831">
          <cell r="A4831">
            <v>0</v>
          </cell>
          <cell r="B4831">
            <v>0</v>
          </cell>
          <cell r="C4831">
            <v>0</v>
          </cell>
          <cell r="D4831">
            <v>0</v>
          </cell>
          <cell r="E4831">
            <v>0</v>
          </cell>
          <cell r="F4831">
            <v>0</v>
          </cell>
          <cell r="G4831">
            <v>0</v>
          </cell>
          <cell r="H4831"/>
        </row>
        <row r="4832">
          <cell r="A4832">
            <v>0</v>
          </cell>
          <cell r="B4832">
            <v>0</v>
          </cell>
          <cell r="C4832">
            <v>0</v>
          </cell>
          <cell r="D4832">
            <v>0</v>
          </cell>
          <cell r="E4832">
            <v>0</v>
          </cell>
          <cell r="F4832">
            <v>0</v>
          </cell>
          <cell r="G4832">
            <v>0</v>
          </cell>
          <cell r="H4832"/>
        </row>
        <row r="4833">
          <cell r="A4833">
            <v>0</v>
          </cell>
          <cell r="B4833">
            <v>0</v>
          </cell>
          <cell r="C4833">
            <v>0</v>
          </cell>
          <cell r="D4833">
            <v>0</v>
          </cell>
          <cell r="E4833">
            <v>0</v>
          </cell>
          <cell r="F4833">
            <v>0</v>
          </cell>
          <cell r="G4833">
            <v>0</v>
          </cell>
          <cell r="H4833"/>
        </row>
        <row r="4834">
          <cell r="A4834">
            <v>0</v>
          </cell>
          <cell r="B4834">
            <v>0</v>
          </cell>
          <cell r="C4834">
            <v>0</v>
          </cell>
          <cell r="D4834">
            <v>0</v>
          </cell>
          <cell r="E4834">
            <v>0</v>
          </cell>
          <cell r="F4834">
            <v>0</v>
          </cell>
          <cell r="G4834">
            <v>0</v>
          </cell>
          <cell r="H4834"/>
        </row>
        <row r="4835">
          <cell r="A4835">
            <v>0</v>
          </cell>
          <cell r="B4835">
            <v>0</v>
          </cell>
          <cell r="C4835">
            <v>0</v>
          </cell>
          <cell r="D4835">
            <v>0</v>
          </cell>
          <cell r="E4835">
            <v>0</v>
          </cell>
          <cell r="F4835">
            <v>0</v>
          </cell>
          <cell r="G4835">
            <v>0</v>
          </cell>
          <cell r="H4835"/>
        </row>
        <row r="4836">
          <cell r="A4836">
            <v>0</v>
          </cell>
          <cell r="B4836">
            <v>0</v>
          </cell>
          <cell r="C4836">
            <v>0</v>
          </cell>
          <cell r="D4836">
            <v>0</v>
          </cell>
          <cell r="E4836">
            <v>0</v>
          </cell>
          <cell r="F4836">
            <v>0</v>
          </cell>
          <cell r="G4836">
            <v>0</v>
          </cell>
          <cell r="H4836"/>
        </row>
        <row r="4837">
          <cell r="A4837">
            <v>0</v>
          </cell>
          <cell r="B4837">
            <v>0</v>
          </cell>
          <cell r="C4837">
            <v>0</v>
          </cell>
          <cell r="D4837">
            <v>0</v>
          </cell>
          <cell r="E4837">
            <v>0</v>
          </cell>
          <cell r="F4837">
            <v>0</v>
          </cell>
          <cell r="G4837">
            <v>0</v>
          </cell>
          <cell r="H4837"/>
        </row>
        <row r="4838">
          <cell r="A4838">
            <v>0</v>
          </cell>
          <cell r="B4838">
            <v>0</v>
          </cell>
          <cell r="C4838">
            <v>0</v>
          </cell>
          <cell r="D4838">
            <v>0</v>
          </cell>
          <cell r="E4838">
            <v>0</v>
          </cell>
          <cell r="F4838">
            <v>0</v>
          </cell>
          <cell r="G4838">
            <v>0</v>
          </cell>
          <cell r="H4838"/>
        </row>
        <row r="4839">
          <cell r="A4839">
            <v>0</v>
          </cell>
          <cell r="B4839">
            <v>0</v>
          </cell>
          <cell r="C4839">
            <v>0</v>
          </cell>
          <cell r="D4839">
            <v>0</v>
          </cell>
          <cell r="E4839">
            <v>0</v>
          </cell>
          <cell r="F4839">
            <v>0</v>
          </cell>
          <cell r="G4839">
            <v>0</v>
          </cell>
          <cell r="H4839"/>
        </row>
        <row r="4840">
          <cell r="A4840">
            <v>0</v>
          </cell>
          <cell r="B4840">
            <v>0</v>
          </cell>
          <cell r="C4840">
            <v>0</v>
          </cell>
          <cell r="D4840">
            <v>0</v>
          </cell>
          <cell r="E4840">
            <v>0</v>
          </cell>
          <cell r="F4840">
            <v>0</v>
          </cell>
          <cell r="G4840">
            <v>0</v>
          </cell>
          <cell r="H4840"/>
        </row>
        <row r="4841">
          <cell r="A4841">
            <v>0</v>
          </cell>
          <cell r="B4841">
            <v>0</v>
          </cell>
          <cell r="C4841">
            <v>0</v>
          </cell>
          <cell r="D4841">
            <v>0</v>
          </cell>
          <cell r="E4841">
            <v>0</v>
          </cell>
          <cell r="F4841">
            <v>0</v>
          </cell>
          <cell r="G4841">
            <v>0</v>
          </cell>
          <cell r="H4841"/>
        </row>
        <row r="4842">
          <cell r="A4842">
            <v>0</v>
          </cell>
          <cell r="B4842">
            <v>0</v>
          </cell>
          <cell r="C4842">
            <v>0</v>
          </cell>
          <cell r="D4842">
            <v>0</v>
          </cell>
          <cell r="E4842">
            <v>0</v>
          </cell>
          <cell r="F4842">
            <v>0</v>
          </cell>
          <cell r="G4842">
            <v>0</v>
          </cell>
          <cell r="H4842"/>
        </row>
        <row r="4843">
          <cell r="A4843">
            <v>0</v>
          </cell>
          <cell r="B4843">
            <v>0</v>
          </cell>
          <cell r="C4843">
            <v>0</v>
          </cell>
          <cell r="D4843">
            <v>0</v>
          </cell>
          <cell r="E4843">
            <v>0</v>
          </cell>
          <cell r="F4843">
            <v>0</v>
          </cell>
          <cell r="G4843">
            <v>0</v>
          </cell>
          <cell r="H4843"/>
        </row>
        <row r="4844">
          <cell r="A4844">
            <v>0</v>
          </cell>
          <cell r="B4844">
            <v>0</v>
          </cell>
          <cell r="C4844">
            <v>0</v>
          </cell>
          <cell r="D4844">
            <v>0</v>
          </cell>
          <cell r="E4844">
            <v>0</v>
          </cell>
          <cell r="F4844">
            <v>0</v>
          </cell>
          <cell r="G4844">
            <v>0</v>
          </cell>
          <cell r="H4844"/>
        </row>
        <row r="4845">
          <cell r="A4845" t="str">
            <v xml:space="preserve">TOTAL CANTIDAD ITEM </v>
          </cell>
          <cell r="B4845">
            <v>0</v>
          </cell>
          <cell r="C4845">
            <v>0</v>
          </cell>
          <cell r="D4845">
            <v>0</v>
          </cell>
          <cell r="E4845">
            <v>0</v>
          </cell>
          <cell r="F4845">
            <v>0</v>
          </cell>
          <cell r="G4845">
            <v>0</v>
          </cell>
          <cell r="H4845"/>
        </row>
        <row r="4846">
          <cell r="A4846" t="str">
            <v>INSERTE PLANO, GRÁFICO O ESQUEMA AQUÍ</v>
          </cell>
          <cell r="B4846">
            <v>0</v>
          </cell>
          <cell r="C4846">
            <v>0</v>
          </cell>
          <cell r="D4846">
            <v>0</v>
          </cell>
          <cell r="E4846">
            <v>0</v>
          </cell>
          <cell r="F4846">
            <v>0</v>
          </cell>
          <cell r="G4846">
            <v>0</v>
          </cell>
          <cell r="H4846">
            <v>0</v>
          </cell>
        </row>
        <row r="4847">
          <cell r="A4847">
            <v>0</v>
          </cell>
          <cell r="B4847">
            <v>0</v>
          </cell>
          <cell r="C4847">
            <v>0</v>
          </cell>
          <cell r="D4847">
            <v>0</v>
          </cell>
          <cell r="E4847">
            <v>0</v>
          </cell>
          <cell r="F4847">
            <v>0</v>
          </cell>
          <cell r="G4847">
            <v>0</v>
          </cell>
          <cell r="H4847">
            <v>0</v>
          </cell>
        </row>
        <row r="4848">
          <cell r="A4848">
            <v>0</v>
          </cell>
          <cell r="B4848">
            <v>0</v>
          </cell>
          <cell r="C4848">
            <v>0</v>
          </cell>
          <cell r="D4848">
            <v>0</v>
          </cell>
          <cell r="E4848">
            <v>0</v>
          </cell>
          <cell r="F4848">
            <v>0</v>
          </cell>
          <cell r="G4848">
            <v>0</v>
          </cell>
          <cell r="H4848">
            <v>0</v>
          </cell>
        </row>
        <row r="4849">
          <cell r="A4849">
            <v>0</v>
          </cell>
          <cell r="B4849">
            <v>0</v>
          </cell>
          <cell r="C4849">
            <v>0</v>
          </cell>
          <cell r="D4849">
            <v>0</v>
          </cell>
          <cell r="E4849">
            <v>0</v>
          </cell>
          <cell r="F4849">
            <v>0</v>
          </cell>
          <cell r="G4849">
            <v>0</v>
          </cell>
          <cell r="H4849">
            <v>0</v>
          </cell>
        </row>
        <row r="4850">
          <cell r="A4850">
            <v>0</v>
          </cell>
          <cell r="B4850">
            <v>0</v>
          </cell>
          <cell r="C4850">
            <v>0</v>
          </cell>
          <cell r="D4850">
            <v>0</v>
          </cell>
          <cell r="E4850">
            <v>0</v>
          </cell>
          <cell r="F4850">
            <v>0</v>
          </cell>
          <cell r="G4850">
            <v>0</v>
          </cell>
          <cell r="H4850">
            <v>0</v>
          </cell>
        </row>
        <row r="4851">
          <cell r="A4851">
            <v>0</v>
          </cell>
          <cell r="B4851">
            <v>0</v>
          </cell>
          <cell r="C4851">
            <v>0</v>
          </cell>
          <cell r="D4851">
            <v>0</v>
          </cell>
          <cell r="E4851">
            <v>0</v>
          </cell>
          <cell r="F4851">
            <v>0</v>
          </cell>
          <cell r="G4851">
            <v>0</v>
          </cell>
          <cell r="H4851">
            <v>0</v>
          </cell>
        </row>
        <row r="4852">
          <cell r="A4852">
            <v>0</v>
          </cell>
          <cell r="B4852">
            <v>0</v>
          </cell>
          <cell r="C4852">
            <v>0</v>
          </cell>
          <cell r="D4852">
            <v>0</v>
          </cell>
          <cell r="E4852">
            <v>0</v>
          </cell>
          <cell r="F4852">
            <v>0</v>
          </cell>
          <cell r="G4852">
            <v>0</v>
          </cell>
          <cell r="H4852">
            <v>0</v>
          </cell>
        </row>
        <row r="4853">
          <cell r="A4853">
            <v>0</v>
          </cell>
          <cell r="B4853">
            <v>0</v>
          </cell>
          <cell r="C4853">
            <v>0</v>
          </cell>
          <cell r="D4853">
            <v>0</v>
          </cell>
          <cell r="E4853">
            <v>0</v>
          </cell>
          <cell r="F4853">
            <v>0</v>
          </cell>
          <cell r="G4853">
            <v>0</v>
          </cell>
          <cell r="H4853">
            <v>0</v>
          </cell>
        </row>
        <row r="4854">
          <cell r="A4854">
            <v>0</v>
          </cell>
          <cell r="B4854">
            <v>0</v>
          </cell>
          <cell r="C4854">
            <v>0</v>
          </cell>
          <cell r="D4854">
            <v>0</v>
          </cell>
          <cell r="E4854">
            <v>0</v>
          </cell>
          <cell r="F4854">
            <v>0</v>
          </cell>
          <cell r="G4854">
            <v>0</v>
          </cell>
          <cell r="H4854">
            <v>0</v>
          </cell>
        </row>
        <row r="4855">
          <cell r="A4855">
            <v>0</v>
          </cell>
          <cell r="B4855">
            <v>0</v>
          </cell>
          <cell r="C4855">
            <v>0</v>
          </cell>
          <cell r="D4855">
            <v>0</v>
          </cell>
          <cell r="E4855">
            <v>0</v>
          </cell>
          <cell r="F4855">
            <v>0</v>
          </cell>
          <cell r="G4855">
            <v>0</v>
          </cell>
          <cell r="H4855">
            <v>0</v>
          </cell>
        </row>
        <row r="4856">
          <cell r="A4856">
            <v>0</v>
          </cell>
          <cell r="B4856">
            <v>0</v>
          </cell>
          <cell r="C4856">
            <v>0</v>
          </cell>
          <cell r="D4856">
            <v>0</v>
          </cell>
          <cell r="E4856">
            <v>0</v>
          </cell>
          <cell r="F4856">
            <v>0</v>
          </cell>
          <cell r="G4856">
            <v>0</v>
          </cell>
          <cell r="H4856">
            <v>0</v>
          </cell>
        </row>
        <row r="4857">
          <cell r="A4857">
            <v>0</v>
          </cell>
          <cell r="B4857">
            <v>0</v>
          </cell>
          <cell r="C4857">
            <v>0</v>
          </cell>
          <cell r="D4857">
            <v>0</v>
          </cell>
          <cell r="E4857">
            <v>0</v>
          </cell>
          <cell r="F4857">
            <v>0</v>
          </cell>
          <cell r="G4857">
            <v>0</v>
          </cell>
          <cell r="H4857">
            <v>0</v>
          </cell>
        </row>
        <row r="4858">
          <cell r="A4858">
            <v>0</v>
          </cell>
          <cell r="B4858">
            <v>0</v>
          </cell>
          <cell r="C4858">
            <v>0</v>
          </cell>
          <cell r="D4858">
            <v>0</v>
          </cell>
          <cell r="E4858">
            <v>0</v>
          </cell>
          <cell r="F4858">
            <v>0</v>
          </cell>
          <cell r="G4858">
            <v>0</v>
          </cell>
          <cell r="H4858">
            <v>0</v>
          </cell>
        </row>
        <row r="4859">
          <cell r="A4859">
            <v>0</v>
          </cell>
          <cell r="B4859">
            <v>0</v>
          </cell>
          <cell r="C4859">
            <v>0</v>
          </cell>
          <cell r="D4859">
            <v>0</v>
          </cell>
          <cell r="E4859">
            <v>0</v>
          </cell>
          <cell r="F4859">
            <v>0</v>
          </cell>
          <cell r="G4859">
            <v>0</v>
          </cell>
          <cell r="H4859">
            <v>0</v>
          </cell>
        </row>
        <row r="4860">
          <cell r="A4860">
            <v>0</v>
          </cell>
          <cell r="B4860">
            <v>0</v>
          </cell>
          <cell r="C4860">
            <v>0</v>
          </cell>
          <cell r="D4860">
            <v>0</v>
          </cell>
          <cell r="E4860">
            <v>0</v>
          </cell>
          <cell r="F4860">
            <v>0</v>
          </cell>
          <cell r="G4860">
            <v>0</v>
          </cell>
          <cell r="H4860">
            <v>0</v>
          </cell>
        </row>
        <row r="4861">
          <cell r="A4861">
            <v>0</v>
          </cell>
          <cell r="B4861">
            <v>0</v>
          </cell>
          <cell r="C4861">
            <v>0</v>
          </cell>
          <cell r="D4861">
            <v>0</v>
          </cell>
          <cell r="E4861">
            <v>0</v>
          </cell>
          <cell r="F4861">
            <v>0</v>
          </cell>
          <cell r="G4861">
            <v>0</v>
          </cell>
          <cell r="H4861">
            <v>0</v>
          </cell>
        </row>
        <row r="4862">
          <cell r="A4862">
            <v>0</v>
          </cell>
          <cell r="B4862">
            <v>0</v>
          </cell>
          <cell r="C4862">
            <v>0</v>
          </cell>
          <cell r="D4862">
            <v>0</v>
          </cell>
          <cell r="E4862">
            <v>0</v>
          </cell>
          <cell r="F4862">
            <v>0</v>
          </cell>
          <cell r="G4862">
            <v>0</v>
          </cell>
          <cell r="H4862">
            <v>0</v>
          </cell>
        </row>
        <row r="4863">
          <cell r="A4863">
            <v>0</v>
          </cell>
          <cell r="B4863">
            <v>0</v>
          </cell>
          <cell r="C4863">
            <v>0</v>
          </cell>
          <cell r="D4863">
            <v>0</v>
          </cell>
          <cell r="E4863">
            <v>0</v>
          </cell>
          <cell r="F4863">
            <v>0</v>
          </cell>
          <cell r="G4863">
            <v>0</v>
          </cell>
          <cell r="H4863">
            <v>0</v>
          </cell>
        </row>
        <row r="4864">
          <cell r="A4864">
            <v>0</v>
          </cell>
          <cell r="B4864">
            <v>0</v>
          </cell>
          <cell r="C4864">
            <v>0</v>
          </cell>
          <cell r="D4864">
            <v>0</v>
          </cell>
          <cell r="E4864">
            <v>0</v>
          </cell>
          <cell r="F4864">
            <v>0</v>
          </cell>
          <cell r="G4864">
            <v>0</v>
          </cell>
          <cell r="H4864">
            <v>0</v>
          </cell>
        </row>
        <row r="4865">
          <cell r="A4865">
            <v>0</v>
          </cell>
          <cell r="B4865">
            <v>0</v>
          </cell>
          <cell r="C4865">
            <v>0</v>
          </cell>
          <cell r="D4865">
            <v>0</v>
          </cell>
          <cell r="E4865">
            <v>0</v>
          </cell>
          <cell r="F4865">
            <v>0</v>
          </cell>
          <cell r="G4865">
            <v>0</v>
          </cell>
          <cell r="H4865">
            <v>0</v>
          </cell>
        </row>
        <row r="4866">
          <cell r="A4866">
            <v>0</v>
          </cell>
          <cell r="C4866">
            <v>0</v>
          </cell>
          <cell r="D4866">
            <v>0</v>
          </cell>
          <cell r="E4866">
            <v>0</v>
          </cell>
          <cell r="F4866">
            <v>0</v>
          </cell>
          <cell r="G4866">
            <v>0</v>
          </cell>
        </row>
        <row r="4867">
          <cell r="A4867">
            <v>0</v>
          </cell>
          <cell r="C4867">
            <v>0</v>
          </cell>
          <cell r="D4867">
            <v>0</v>
          </cell>
          <cell r="E4867">
            <v>0</v>
          </cell>
          <cell r="F4867">
            <v>0</v>
          </cell>
          <cell r="G4867">
            <v>0</v>
          </cell>
        </row>
        <row r="4868">
          <cell r="A4868">
            <v>0</v>
          </cell>
          <cell r="B4868">
            <v>0</v>
          </cell>
          <cell r="C4868">
            <v>0</v>
          </cell>
          <cell r="D4868">
            <v>0</v>
          </cell>
          <cell r="E4868">
            <v>0</v>
          </cell>
          <cell r="F4868">
            <v>0</v>
          </cell>
          <cell r="G4868">
            <v>0</v>
          </cell>
        </row>
        <row r="4869">
          <cell r="A4869">
            <v>0</v>
          </cell>
          <cell r="B4869" t="str">
            <v>OVIDIO HURTADO MOSQUERA</v>
          </cell>
          <cell r="C4869">
            <v>0</v>
          </cell>
          <cell r="D4869">
            <v>0</v>
          </cell>
          <cell r="E4869">
            <v>0</v>
          </cell>
          <cell r="F4869">
            <v>0</v>
          </cell>
          <cell r="G4869">
            <v>0</v>
          </cell>
        </row>
        <row r="4870">
          <cell r="A4870">
            <v>0</v>
          </cell>
          <cell r="B4870" t="str">
            <v>Consultor</v>
          </cell>
          <cell r="C4870">
            <v>0</v>
          </cell>
          <cell r="D4870">
            <v>0</v>
          </cell>
          <cell r="E4870">
            <v>0</v>
          </cell>
          <cell r="F4870">
            <v>0</v>
          </cell>
          <cell r="G4870">
            <v>0</v>
          </cell>
        </row>
        <row r="4871">
          <cell r="A4871">
            <v>0</v>
          </cell>
          <cell r="B4871" t="str">
            <v>Consultor</v>
          </cell>
          <cell r="C4871">
            <v>0</v>
          </cell>
          <cell r="D4871">
            <v>0</v>
          </cell>
          <cell r="E4871">
            <v>0</v>
          </cell>
          <cell r="F4871">
            <v>0</v>
          </cell>
          <cell r="G4871">
            <v>0</v>
          </cell>
        </row>
        <row r="4872">
          <cell r="A4872">
            <v>0</v>
          </cell>
          <cell r="B4872" t="str">
            <v>M.P. 05202-260189 ANT</v>
          </cell>
          <cell r="C4872" t="str">
            <v>ITEM  - PÁGINA 2</v>
          </cell>
          <cell r="D4872">
            <v>0</v>
          </cell>
          <cell r="E4872">
            <v>0</v>
          </cell>
          <cell r="F4872">
            <v>0</v>
          </cell>
          <cell r="G4872">
            <v>0</v>
          </cell>
          <cell r="H4872">
            <v>0</v>
          </cell>
        </row>
        <row r="4873">
          <cell r="A4873" t="str">
            <v>DEPARTAMENTO DE ANTIOQUIA</v>
          </cell>
          <cell r="B4873">
            <v>0</v>
          </cell>
          <cell r="C4873">
            <v>0</v>
          </cell>
          <cell r="D4873">
            <v>0</v>
          </cell>
          <cell r="E4873">
            <v>0</v>
          </cell>
          <cell r="F4873">
            <v>0</v>
          </cell>
          <cell r="G4873">
            <v>0</v>
          </cell>
          <cell r="H4873">
            <v>0</v>
          </cell>
        </row>
        <row r="4874">
          <cell r="A4874" t="str">
            <v>MUNICIPIO DE SAN VICENTE FERRER</v>
          </cell>
          <cell r="B4874">
            <v>0</v>
          </cell>
          <cell r="C4874">
            <v>0</v>
          </cell>
          <cell r="D4874">
            <v>0</v>
          </cell>
          <cell r="E4874">
            <v>0</v>
          </cell>
          <cell r="F4874">
            <v>0</v>
          </cell>
          <cell r="G4874">
            <v>0</v>
          </cell>
          <cell r="H4874">
            <v>0</v>
          </cell>
        </row>
        <row r="4875">
          <cell r="A4875" t="str">
            <v>PROYECTO:  INTERVENCION DE CALLEJONES EN LA ZONA URBANA DEL MUNICIPIO SAN VICENTE FERRER_CALLEJÓN 01-COCIACA</v>
          </cell>
          <cell r="B4875">
            <v>0</v>
          </cell>
          <cell r="C4875">
            <v>0</v>
          </cell>
          <cell r="D4875">
            <v>0</v>
          </cell>
          <cell r="E4875">
            <v>0</v>
          </cell>
          <cell r="F4875">
            <v>0</v>
          </cell>
          <cell r="G4875">
            <v>0</v>
          </cell>
          <cell r="H4875">
            <v>0</v>
          </cell>
        </row>
        <row r="4876">
          <cell r="A4876">
            <v>0</v>
          </cell>
          <cell r="C4876">
            <v>0</v>
          </cell>
          <cell r="D4876">
            <v>0</v>
          </cell>
          <cell r="E4876">
            <v>0</v>
          </cell>
          <cell r="F4876">
            <v>0</v>
          </cell>
          <cell r="G4876">
            <v>0</v>
          </cell>
          <cell r="H4876">
            <v>0</v>
          </cell>
        </row>
        <row r="4877">
          <cell r="A4877" t="str">
            <v>MEMORIAS DE OBRA</v>
          </cell>
          <cell r="B4877">
            <v>0</v>
          </cell>
          <cell r="C4877">
            <v>0</v>
          </cell>
          <cell r="D4877">
            <v>0</v>
          </cell>
          <cell r="E4877">
            <v>0</v>
          </cell>
          <cell r="F4877">
            <v>0</v>
          </cell>
          <cell r="G4877">
            <v>0</v>
          </cell>
          <cell r="H4877">
            <v>0</v>
          </cell>
        </row>
        <row r="4879">
          <cell r="A4879" t="str">
            <v>ITEM</v>
          </cell>
          <cell r="B4879" t="str">
            <v>DESCRIPCIÓN</v>
          </cell>
          <cell r="C4879">
            <v>0</v>
          </cell>
          <cell r="D4879">
            <v>0</v>
          </cell>
          <cell r="E4879">
            <v>0</v>
          </cell>
          <cell r="F4879">
            <v>0</v>
          </cell>
          <cell r="G4879" t="str">
            <v>UNIDAD</v>
          </cell>
          <cell r="H4879" t="str">
            <v>CANTIDAD</v>
          </cell>
        </row>
        <row r="4880">
          <cell r="A4880">
            <v>0</v>
          </cell>
          <cell r="B4880"/>
          <cell r="C4880">
            <v>0</v>
          </cell>
          <cell r="D4880">
            <v>0</v>
          </cell>
          <cell r="E4880">
            <v>0</v>
          </cell>
          <cell r="F4880">
            <v>0</v>
          </cell>
          <cell r="G4880"/>
          <cell r="H4880"/>
        </row>
        <row r="4881">
          <cell r="A4881">
            <v>0</v>
          </cell>
          <cell r="B4881">
            <v>0</v>
          </cell>
          <cell r="C4881">
            <v>0</v>
          </cell>
          <cell r="D4881">
            <v>0</v>
          </cell>
          <cell r="E4881">
            <v>0</v>
          </cell>
          <cell r="F4881">
            <v>0</v>
          </cell>
          <cell r="G4881">
            <v>0</v>
          </cell>
        </row>
        <row r="4882">
          <cell r="A4882" t="str">
            <v>DETALLE</v>
          </cell>
          <cell r="B4882">
            <v>0</v>
          </cell>
          <cell r="C4882" t="str">
            <v>FACTOR</v>
          </cell>
          <cell r="D4882" t="str">
            <v>CANTIDAD</v>
          </cell>
          <cell r="E4882" t="str">
            <v>A (ML)</v>
          </cell>
          <cell r="F4882" t="str">
            <v>B (M2)</v>
          </cell>
          <cell r="G4882" t="str">
            <v>C (M3)</v>
          </cell>
          <cell r="H4882" t="str">
            <v>TOTAL</v>
          </cell>
        </row>
        <row r="4883">
          <cell r="A4883">
            <v>0</v>
          </cell>
          <cell r="B4883">
            <v>0</v>
          </cell>
          <cell r="C4883">
            <v>0</v>
          </cell>
          <cell r="D4883">
            <v>0</v>
          </cell>
          <cell r="E4883">
            <v>0</v>
          </cell>
          <cell r="F4883">
            <v>0</v>
          </cell>
          <cell r="G4883">
            <v>0</v>
          </cell>
          <cell r="H4883"/>
        </row>
        <row r="4884">
          <cell r="A4884">
            <v>0</v>
          </cell>
          <cell r="B4884">
            <v>0</v>
          </cell>
          <cell r="C4884">
            <v>0</v>
          </cell>
          <cell r="D4884">
            <v>0</v>
          </cell>
          <cell r="E4884">
            <v>0</v>
          </cell>
          <cell r="F4884">
            <v>0</v>
          </cell>
          <cell r="G4884">
            <v>0</v>
          </cell>
          <cell r="H4884"/>
        </row>
        <row r="4885">
          <cell r="A4885">
            <v>0</v>
          </cell>
          <cell r="B4885">
            <v>0</v>
          </cell>
          <cell r="C4885">
            <v>0</v>
          </cell>
          <cell r="D4885">
            <v>0</v>
          </cell>
          <cell r="E4885">
            <v>0</v>
          </cell>
          <cell r="F4885">
            <v>0</v>
          </cell>
          <cell r="G4885">
            <v>0</v>
          </cell>
          <cell r="H4885"/>
        </row>
        <row r="4886">
          <cell r="A4886">
            <v>0</v>
          </cell>
          <cell r="B4886">
            <v>0</v>
          </cell>
          <cell r="C4886">
            <v>0</v>
          </cell>
          <cell r="D4886">
            <v>0</v>
          </cell>
          <cell r="E4886">
            <v>0</v>
          </cell>
          <cell r="F4886">
            <v>0</v>
          </cell>
          <cell r="G4886">
            <v>0</v>
          </cell>
          <cell r="H4886"/>
        </row>
        <row r="4887">
          <cell r="A4887">
            <v>0</v>
          </cell>
          <cell r="B4887">
            <v>0</v>
          </cell>
          <cell r="C4887">
            <v>0</v>
          </cell>
          <cell r="D4887">
            <v>0</v>
          </cell>
          <cell r="E4887">
            <v>0</v>
          </cell>
          <cell r="F4887">
            <v>0</v>
          </cell>
          <cell r="G4887">
            <v>0</v>
          </cell>
          <cell r="H4887"/>
        </row>
        <row r="4888">
          <cell r="A4888">
            <v>0</v>
          </cell>
          <cell r="B4888">
            <v>0</v>
          </cell>
          <cell r="C4888">
            <v>0</v>
          </cell>
          <cell r="D4888">
            <v>0</v>
          </cell>
          <cell r="E4888">
            <v>0</v>
          </cell>
          <cell r="F4888">
            <v>0</v>
          </cell>
          <cell r="G4888">
            <v>0</v>
          </cell>
          <cell r="H4888"/>
        </row>
        <row r="4889">
          <cell r="A4889">
            <v>0</v>
          </cell>
          <cell r="B4889">
            <v>0</v>
          </cell>
          <cell r="C4889">
            <v>0</v>
          </cell>
          <cell r="D4889">
            <v>0</v>
          </cell>
          <cell r="E4889">
            <v>0</v>
          </cell>
          <cell r="F4889">
            <v>0</v>
          </cell>
          <cell r="G4889">
            <v>0</v>
          </cell>
          <cell r="H4889"/>
        </row>
        <row r="4890">
          <cell r="A4890">
            <v>0</v>
          </cell>
          <cell r="B4890">
            <v>0</v>
          </cell>
          <cell r="C4890">
            <v>0</v>
          </cell>
          <cell r="D4890">
            <v>0</v>
          </cell>
          <cell r="E4890">
            <v>0</v>
          </cell>
          <cell r="F4890">
            <v>0</v>
          </cell>
          <cell r="G4890">
            <v>0</v>
          </cell>
          <cell r="H4890"/>
        </row>
        <row r="4891">
          <cell r="A4891">
            <v>0</v>
          </cell>
          <cell r="B4891">
            <v>0</v>
          </cell>
          <cell r="C4891">
            <v>0</v>
          </cell>
          <cell r="D4891">
            <v>0</v>
          </cell>
          <cell r="E4891">
            <v>0</v>
          </cell>
          <cell r="F4891">
            <v>0</v>
          </cell>
          <cell r="G4891">
            <v>0</v>
          </cell>
          <cell r="H4891"/>
        </row>
        <row r="4892">
          <cell r="A4892">
            <v>0</v>
          </cell>
          <cell r="B4892">
            <v>0</v>
          </cell>
          <cell r="C4892">
            <v>0</v>
          </cell>
          <cell r="D4892">
            <v>0</v>
          </cell>
          <cell r="E4892">
            <v>0</v>
          </cell>
          <cell r="F4892">
            <v>0</v>
          </cell>
          <cell r="G4892">
            <v>0</v>
          </cell>
          <cell r="H4892"/>
        </row>
        <row r="4893">
          <cell r="A4893">
            <v>0</v>
          </cell>
          <cell r="B4893">
            <v>0</v>
          </cell>
          <cell r="C4893">
            <v>0</v>
          </cell>
          <cell r="D4893">
            <v>0</v>
          </cell>
          <cell r="E4893">
            <v>0</v>
          </cell>
          <cell r="F4893">
            <v>0</v>
          </cell>
          <cell r="G4893">
            <v>0</v>
          </cell>
          <cell r="H4893"/>
        </row>
        <row r="4894">
          <cell r="A4894">
            <v>0</v>
          </cell>
          <cell r="B4894">
            <v>0</v>
          </cell>
          <cell r="C4894">
            <v>0</v>
          </cell>
          <cell r="D4894">
            <v>0</v>
          </cell>
          <cell r="E4894">
            <v>0</v>
          </cell>
          <cell r="F4894">
            <v>0</v>
          </cell>
          <cell r="G4894">
            <v>0</v>
          </cell>
          <cell r="H4894"/>
        </row>
        <row r="4895">
          <cell r="A4895">
            <v>0</v>
          </cell>
          <cell r="B4895">
            <v>0</v>
          </cell>
          <cell r="C4895">
            <v>0</v>
          </cell>
          <cell r="D4895">
            <v>0</v>
          </cell>
          <cell r="E4895">
            <v>0</v>
          </cell>
          <cell r="F4895">
            <v>0</v>
          </cell>
          <cell r="G4895">
            <v>0</v>
          </cell>
          <cell r="H4895"/>
        </row>
        <row r="4896">
          <cell r="A4896">
            <v>0</v>
          </cell>
          <cell r="B4896">
            <v>0</v>
          </cell>
          <cell r="C4896">
            <v>0</v>
          </cell>
          <cell r="D4896">
            <v>0</v>
          </cell>
          <cell r="E4896">
            <v>0</v>
          </cell>
          <cell r="F4896">
            <v>0</v>
          </cell>
          <cell r="G4896">
            <v>0</v>
          </cell>
          <cell r="H4896"/>
        </row>
        <row r="4897">
          <cell r="A4897">
            <v>0</v>
          </cell>
          <cell r="B4897">
            <v>0</v>
          </cell>
          <cell r="C4897">
            <v>0</v>
          </cell>
          <cell r="D4897">
            <v>0</v>
          </cell>
          <cell r="E4897">
            <v>0</v>
          </cell>
          <cell r="F4897">
            <v>0</v>
          </cell>
          <cell r="G4897">
            <v>0</v>
          </cell>
          <cell r="H4897"/>
        </row>
        <row r="4898">
          <cell r="A4898">
            <v>0</v>
          </cell>
          <cell r="B4898">
            <v>0</v>
          </cell>
          <cell r="C4898">
            <v>0</v>
          </cell>
          <cell r="D4898">
            <v>0</v>
          </cell>
          <cell r="E4898">
            <v>0</v>
          </cell>
          <cell r="F4898">
            <v>0</v>
          </cell>
          <cell r="G4898">
            <v>0</v>
          </cell>
          <cell r="H4898"/>
        </row>
        <row r="4899">
          <cell r="A4899">
            <v>0</v>
          </cell>
          <cell r="B4899">
            <v>0</v>
          </cell>
          <cell r="C4899">
            <v>0</v>
          </cell>
          <cell r="D4899">
            <v>0</v>
          </cell>
          <cell r="E4899">
            <v>0</v>
          </cell>
          <cell r="F4899">
            <v>0</v>
          </cell>
          <cell r="G4899">
            <v>0</v>
          </cell>
          <cell r="H4899"/>
        </row>
        <row r="4900">
          <cell r="A4900">
            <v>0</v>
          </cell>
          <cell r="B4900">
            <v>0</v>
          </cell>
          <cell r="C4900">
            <v>0</v>
          </cell>
          <cell r="D4900">
            <v>0</v>
          </cell>
          <cell r="E4900">
            <v>0</v>
          </cell>
          <cell r="F4900">
            <v>0</v>
          </cell>
          <cell r="G4900">
            <v>0</v>
          </cell>
          <cell r="H4900"/>
        </row>
        <row r="4901">
          <cell r="A4901">
            <v>0</v>
          </cell>
          <cell r="B4901">
            <v>0</v>
          </cell>
          <cell r="C4901">
            <v>0</v>
          </cell>
          <cell r="D4901">
            <v>0</v>
          </cell>
          <cell r="E4901">
            <v>0</v>
          </cell>
          <cell r="F4901">
            <v>0</v>
          </cell>
          <cell r="G4901">
            <v>0</v>
          </cell>
          <cell r="H4901"/>
        </row>
        <row r="4902">
          <cell r="A4902">
            <v>0</v>
          </cell>
          <cell r="B4902">
            <v>0</v>
          </cell>
          <cell r="C4902">
            <v>0</v>
          </cell>
          <cell r="D4902">
            <v>0</v>
          </cell>
          <cell r="E4902">
            <v>0</v>
          </cell>
          <cell r="F4902">
            <v>0</v>
          </cell>
          <cell r="G4902">
            <v>0</v>
          </cell>
          <cell r="H4902"/>
        </row>
        <row r="4903">
          <cell r="A4903">
            <v>0</v>
          </cell>
          <cell r="B4903">
            <v>0</v>
          </cell>
          <cell r="C4903">
            <v>0</v>
          </cell>
          <cell r="D4903">
            <v>0</v>
          </cell>
          <cell r="E4903">
            <v>0</v>
          </cell>
          <cell r="F4903">
            <v>0</v>
          </cell>
          <cell r="G4903">
            <v>0</v>
          </cell>
          <cell r="H4903"/>
        </row>
        <row r="4904">
          <cell r="A4904">
            <v>0</v>
          </cell>
          <cell r="B4904">
            <v>0</v>
          </cell>
          <cell r="C4904">
            <v>0</v>
          </cell>
          <cell r="D4904">
            <v>0</v>
          </cell>
          <cell r="E4904">
            <v>0</v>
          </cell>
          <cell r="F4904">
            <v>0</v>
          </cell>
          <cell r="G4904">
            <v>0</v>
          </cell>
          <cell r="H4904"/>
        </row>
        <row r="4905">
          <cell r="A4905">
            <v>0</v>
          </cell>
          <cell r="B4905">
            <v>0</v>
          </cell>
          <cell r="C4905">
            <v>0</v>
          </cell>
          <cell r="D4905">
            <v>0</v>
          </cell>
          <cell r="E4905">
            <v>0</v>
          </cell>
          <cell r="F4905">
            <v>0</v>
          </cell>
          <cell r="G4905">
            <v>0</v>
          </cell>
          <cell r="H4905"/>
        </row>
        <row r="4906">
          <cell r="A4906">
            <v>0</v>
          </cell>
          <cell r="B4906">
            <v>0</v>
          </cell>
          <cell r="C4906">
            <v>0</v>
          </cell>
          <cell r="D4906">
            <v>0</v>
          </cell>
          <cell r="E4906">
            <v>0</v>
          </cell>
          <cell r="F4906">
            <v>0</v>
          </cell>
          <cell r="G4906">
            <v>0</v>
          </cell>
          <cell r="H4906"/>
        </row>
        <row r="4907">
          <cell r="A4907">
            <v>0</v>
          </cell>
          <cell r="B4907">
            <v>0</v>
          </cell>
          <cell r="C4907">
            <v>0</v>
          </cell>
          <cell r="D4907">
            <v>0</v>
          </cell>
          <cell r="E4907">
            <v>0</v>
          </cell>
          <cell r="F4907">
            <v>0</v>
          </cell>
          <cell r="G4907">
            <v>0</v>
          </cell>
          <cell r="H4907"/>
        </row>
        <row r="4908">
          <cell r="A4908">
            <v>0</v>
          </cell>
          <cell r="B4908">
            <v>0</v>
          </cell>
          <cell r="C4908">
            <v>0</v>
          </cell>
          <cell r="D4908">
            <v>0</v>
          </cell>
          <cell r="E4908">
            <v>0</v>
          </cell>
          <cell r="F4908">
            <v>0</v>
          </cell>
          <cell r="G4908">
            <v>0</v>
          </cell>
          <cell r="H4908"/>
        </row>
        <row r="4909">
          <cell r="A4909">
            <v>0</v>
          </cell>
          <cell r="B4909">
            <v>0</v>
          </cell>
          <cell r="C4909">
            <v>0</v>
          </cell>
          <cell r="D4909">
            <v>0</v>
          </cell>
          <cell r="E4909">
            <v>0</v>
          </cell>
          <cell r="F4909">
            <v>0</v>
          </cell>
          <cell r="G4909">
            <v>0</v>
          </cell>
          <cell r="H4909"/>
        </row>
        <row r="4910">
          <cell r="A4910">
            <v>0</v>
          </cell>
          <cell r="B4910">
            <v>0</v>
          </cell>
          <cell r="C4910">
            <v>0</v>
          </cell>
          <cell r="D4910">
            <v>0</v>
          </cell>
          <cell r="E4910">
            <v>0</v>
          </cell>
          <cell r="F4910">
            <v>0</v>
          </cell>
          <cell r="G4910">
            <v>0</v>
          </cell>
          <cell r="H4910"/>
        </row>
        <row r="4911">
          <cell r="A4911">
            <v>0</v>
          </cell>
          <cell r="B4911">
            <v>0</v>
          </cell>
          <cell r="C4911">
            <v>0</v>
          </cell>
          <cell r="D4911">
            <v>0</v>
          </cell>
          <cell r="E4911">
            <v>0</v>
          </cell>
          <cell r="F4911">
            <v>0</v>
          </cell>
          <cell r="G4911">
            <v>0</v>
          </cell>
          <cell r="H4911"/>
        </row>
        <row r="4912">
          <cell r="A4912">
            <v>0</v>
          </cell>
          <cell r="B4912">
            <v>0</v>
          </cell>
          <cell r="C4912">
            <v>0</v>
          </cell>
          <cell r="D4912">
            <v>0</v>
          </cell>
          <cell r="E4912">
            <v>0</v>
          </cell>
          <cell r="F4912">
            <v>0</v>
          </cell>
          <cell r="G4912">
            <v>0</v>
          </cell>
          <cell r="H4912"/>
        </row>
        <row r="4913">
          <cell r="A4913">
            <v>0</v>
          </cell>
          <cell r="B4913">
            <v>0</v>
          </cell>
          <cell r="C4913">
            <v>0</v>
          </cell>
          <cell r="D4913">
            <v>0</v>
          </cell>
          <cell r="E4913">
            <v>0</v>
          </cell>
          <cell r="F4913">
            <v>0</v>
          </cell>
          <cell r="G4913">
            <v>0</v>
          </cell>
          <cell r="H4913"/>
        </row>
        <row r="4914">
          <cell r="A4914" t="str">
            <v>ITEM  - PÁGINA 1</v>
          </cell>
          <cell r="B4914">
            <v>0</v>
          </cell>
          <cell r="C4914">
            <v>0</v>
          </cell>
          <cell r="D4914">
            <v>0</v>
          </cell>
          <cell r="E4914">
            <v>0</v>
          </cell>
          <cell r="F4914">
            <v>0</v>
          </cell>
          <cell r="G4914">
            <v>0</v>
          </cell>
          <cell r="H4914">
            <v>0</v>
          </cell>
        </row>
        <row r="4915">
          <cell r="A4915">
            <v>0</v>
          </cell>
          <cell r="B4915">
            <v>0</v>
          </cell>
          <cell r="C4915">
            <v>0</v>
          </cell>
          <cell r="D4915">
            <v>0</v>
          </cell>
          <cell r="E4915">
            <v>0</v>
          </cell>
          <cell r="F4915">
            <v>0</v>
          </cell>
          <cell r="G4915">
            <v>0</v>
          </cell>
          <cell r="H4915"/>
        </row>
        <row r="4916">
          <cell r="A4916">
            <v>0</v>
          </cell>
          <cell r="B4916">
            <v>0</v>
          </cell>
          <cell r="C4916">
            <v>0</v>
          </cell>
          <cell r="D4916">
            <v>0</v>
          </cell>
          <cell r="E4916">
            <v>0</v>
          </cell>
          <cell r="F4916">
            <v>0</v>
          </cell>
          <cell r="G4916">
            <v>0</v>
          </cell>
          <cell r="H4916"/>
        </row>
        <row r="4917">
          <cell r="A4917">
            <v>0</v>
          </cell>
          <cell r="B4917">
            <v>0</v>
          </cell>
          <cell r="C4917">
            <v>0</v>
          </cell>
          <cell r="D4917">
            <v>0</v>
          </cell>
          <cell r="E4917">
            <v>0</v>
          </cell>
          <cell r="F4917">
            <v>0</v>
          </cell>
          <cell r="G4917">
            <v>0</v>
          </cell>
          <cell r="H4917"/>
        </row>
        <row r="4918">
          <cell r="A4918">
            <v>0</v>
          </cell>
          <cell r="B4918">
            <v>0</v>
          </cell>
          <cell r="C4918">
            <v>0</v>
          </cell>
          <cell r="D4918">
            <v>0</v>
          </cell>
          <cell r="E4918">
            <v>0</v>
          </cell>
          <cell r="F4918">
            <v>0</v>
          </cell>
          <cell r="G4918">
            <v>0</v>
          </cell>
          <cell r="H4918"/>
        </row>
        <row r="4919">
          <cell r="A4919">
            <v>0</v>
          </cell>
          <cell r="B4919">
            <v>0</v>
          </cell>
          <cell r="C4919">
            <v>0</v>
          </cell>
          <cell r="D4919">
            <v>0</v>
          </cell>
          <cell r="E4919">
            <v>0</v>
          </cell>
          <cell r="F4919">
            <v>0</v>
          </cell>
          <cell r="G4919">
            <v>0</v>
          </cell>
          <cell r="H4919"/>
        </row>
        <row r="4920">
          <cell r="A4920">
            <v>0</v>
          </cell>
          <cell r="B4920">
            <v>0</v>
          </cell>
          <cell r="C4920">
            <v>0</v>
          </cell>
          <cell r="D4920">
            <v>0</v>
          </cell>
          <cell r="E4920">
            <v>0</v>
          </cell>
          <cell r="F4920">
            <v>0</v>
          </cell>
          <cell r="G4920">
            <v>0</v>
          </cell>
          <cell r="H4920"/>
        </row>
        <row r="4921">
          <cell r="A4921">
            <v>0</v>
          </cell>
          <cell r="B4921">
            <v>0</v>
          </cell>
          <cell r="C4921">
            <v>0</v>
          </cell>
          <cell r="D4921">
            <v>0</v>
          </cell>
          <cell r="E4921">
            <v>0</v>
          </cell>
          <cell r="F4921">
            <v>0</v>
          </cell>
          <cell r="G4921">
            <v>0</v>
          </cell>
          <cell r="H4921"/>
        </row>
        <row r="4922">
          <cell r="A4922">
            <v>0</v>
          </cell>
          <cell r="B4922">
            <v>0</v>
          </cell>
          <cell r="C4922">
            <v>0</v>
          </cell>
          <cell r="D4922">
            <v>0</v>
          </cell>
          <cell r="E4922">
            <v>0</v>
          </cell>
          <cell r="F4922">
            <v>0</v>
          </cell>
          <cell r="G4922">
            <v>0</v>
          </cell>
          <cell r="H4922"/>
        </row>
        <row r="4923">
          <cell r="A4923">
            <v>0</v>
          </cell>
          <cell r="B4923">
            <v>0</v>
          </cell>
          <cell r="C4923">
            <v>0</v>
          </cell>
          <cell r="D4923">
            <v>0</v>
          </cell>
          <cell r="E4923">
            <v>0</v>
          </cell>
          <cell r="F4923">
            <v>0</v>
          </cell>
          <cell r="G4923">
            <v>0</v>
          </cell>
          <cell r="H4923"/>
        </row>
        <row r="4924">
          <cell r="A4924">
            <v>0</v>
          </cell>
          <cell r="B4924">
            <v>0</v>
          </cell>
          <cell r="C4924">
            <v>0</v>
          </cell>
          <cell r="D4924">
            <v>0</v>
          </cell>
          <cell r="E4924">
            <v>0</v>
          </cell>
          <cell r="F4924">
            <v>0</v>
          </cell>
          <cell r="G4924">
            <v>0</v>
          </cell>
          <cell r="H4924"/>
        </row>
        <row r="4925">
          <cell r="A4925">
            <v>0</v>
          </cell>
          <cell r="B4925">
            <v>0</v>
          </cell>
          <cell r="C4925">
            <v>0</v>
          </cell>
          <cell r="D4925">
            <v>0</v>
          </cell>
          <cell r="E4925">
            <v>0</v>
          </cell>
          <cell r="F4925">
            <v>0</v>
          </cell>
          <cell r="G4925">
            <v>0</v>
          </cell>
          <cell r="H4925"/>
        </row>
        <row r="4926">
          <cell r="A4926">
            <v>0</v>
          </cell>
          <cell r="B4926">
            <v>0</v>
          </cell>
          <cell r="C4926">
            <v>0</v>
          </cell>
          <cell r="D4926">
            <v>0</v>
          </cell>
          <cell r="E4926">
            <v>0</v>
          </cell>
          <cell r="F4926">
            <v>0</v>
          </cell>
          <cell r="G4926">
            <v>0</v>
          </cell>
          <cell r="H4926"/>
        </row>
        <row r="4927">
          <cell r="A4927">
            <v>0</v>
          </cell>
          <cell r="B4927">
            <v>0</v>
          </cell>
          <cell r="C4927">
            <v>0</v>
          </cell>
          <cell r="D4927">
            <v>0</v>
          </cell>
          <cell r="E4927">
            <v>0</v>
          </cell>
          <cell r="F4927">
            <v>0</v>
          </cell>
          <cell r="G4927">
            <v>0</v>
          </cell>
          <cell r="H4927"/>
        </row>
        <row r="4928">
          <cell r="A4928">
            <v>0</v>
          </cell>
          <cell r="B4928">
            <v>0</v>
          </cell>
          <cell r="C4928">
            <v>0</v>
          </cell>
          <cell r="D4928">
            <v>0</v>
          </cell>
          <cell r="E4928">
            <v>0</v>
          </cell>
          <cell r="F4928">
            <v>0</v>
          </cell>
          <cell r="G4928">
            <v>0</v>
          </cell>
          <cell r="H4928"/>
        </row>
        <row r="4929">
          <cell r="A4929">
            <v>0</v>
          </cell>
          <cell r="B4929">
            <v>0</v>
          </cell>
          <cell r="C4929">
            <v>0</v>
          </cell>
          <cell r="D4929">
            <v>0</v>
          </cell>
          <cell r="E4929">
            <v>0</v>
          </cell>
          <cell r="F4929">
            <v>0</v>
          </cell>
          <cell r="G4929">
            <v>0</v>
          </cell>
          <cell r="H4929"/>
        </row>
        <row r="4930">
          <cell r="A4930">
            <v>0</v>
          </cell>
          <cell r="B4930">
            <v>0</v>
          </cell>
          <cell r="C4930">
            <v>0</v>
          </cell>
          <cell r="D4930">
            <v>0</v>
          </cell>
          <cell r="E4930">
            <v>0</v>
          </cell>
          <cell r="F4930">
            <v>0</v>
          </cell>
          <cell r="G4930">
            <v>0</v>
          </cell>
          <cell r="H4930"/>
        </row>
        <row r="4931">
          <cell r="A4931">
            <v>0</v>
          </cell>
          <cell r="B4931">
            <v>0</v>
          </cell>
          <cell r="C4931">
            <v>0</v>
          </cell>
          <cell r="D4931">
            <v>0</v>
          </cell>
          <cell r="E4931">
            <v>0</v>
          </cell>
          <cell r="F4931">
            <v>0</v>
          </cell>
          <cell r="G4931">
            <v>0</v>
          </cell>
          <cell r="H4931"/>
        </row>
        <row r="4932">
          <cell r="A4932" t="str">
            <v xml:space="preserve">TOTAL CANTIDAD ITEM </v>
          </cell>
          <cell r="B4932">
            <v>0</v>
          </cell>
          <cell r="C4932">
            <v>0</v>
          </cell>
          <cell r="D4932">
            <v>0</v>
          </cell>
          <cell r="E4932">
            <v>0</v>
          </cell>
          <cell r="F4932">
            <v>0</v>
          </cell>
          <cell r="G4932">
            <v>0</v>
          </cell>
          <cell r="H4932"/>
        </row>
        <row r="4933">
          <cell r="A4933" t="str">
            <v>INSERTE PLANO, GRÁFICO O ESQUEMA AQUÍ</v>
          </cell>
          <cell r="B4933">
            <v>0</v>
          </cell>
          <cell r="C4933">
            <v>0</v>
          </cell>
          <cell r="D4933">
            <v>0</v>
          </cell>
          <cell r="E4933">
            <v>0</v>
          </cell>
          <cell r="F4933">
            <v>0</v>
          </cell>
          <cell r="G4933">
            <v>0</v>
          </cell>
          <cell r="H4933">
            <v>0</v>
          </cell>
        </row>
        <row r="4934">
          <cell r="A4934">
            <v>0</v>
          </cell>
          <cell r="B4934">
            <v>0</v>
          </cell>
          <cell r="C4934">
            <v>0</v>
          </cell>
          <cell r="D4934">
            <v>0</v>
          </cell>
          <cell r="E4934">
            <v>0</v>
          </cell>
          <cell r="F4934">
            <v>0</v>
          </cell>
          <cell r="G4934">
            <v>0</v>
          </cell>
          <cell r="H4934">
            <v>0</v>
          </cell>
        </row>
        <row r="4935">
          <cell r="A4935">
            <v>0</v>
          </cell>
          <cell r="B4935">
            <v>0</v>
          </cell>
          <cell r="C4935">
            <v>0</v>
          </cell>
          <cell r="D4935">
            <v>0</v>
          </cell>
          <cell r="E4935">
            <v>0</v>
          </cell>
          <cell r="F4935">
            <v>0</v>
          </cell>
          <cell r="G4935">
            <v>0</v>
          </cell>
          <cell r="H4935">
            <v>0</v>
          </cell>
        </row>
        <row r="4936">
          <cell r="A4936">
            <v>0</v>
          </cell>
          <cell r="B4936">
            <v>0</v>
          </cell>
          <cell r="C4936">
            <v>0</v>
          </cell>
          <cell r="D4936">
            <v>0</v>
          </cell>
          <cell r="E4936">
            <v>0</v>
          </cell>
          <cell r="F4936">
            <v>0</v>
          </cell>
          <cell r="G4936">
            <v>0</v>
          </cell>
          <cell r="H4936">
            <v>0</v>
          </cell>
        </row>
        <row r="4937">
          <cell r="A4937">
            <v>0</v>
          </cell>
          <cell r="B4937">
            <v>0</v>
          </cell>
          <cell r="C4937">
            <v>0</v>
          </cell>
          <cell r="D4937">
            <v>0</v>
          </cell>
          <cell r="E4937">
            <v>0</v>
          </cell>
          <cell r="F4937">
            <v>0</v>
          </cell>
          <cell r="G4937">
            <v>0</v>
          </cell>
          <cell r="H4937">
            <v>0</v>
          </cell>
        </row>
        <row r="4938">
          <cell r="A4938">
            <v>0</v>
          </cell>
          <cell r="B4938">
            <v>0</v>
          </cell>
          <cell r="C4938">
            <v>0</v>
          </cell>
          <cell r="D4938">
            <v>0</v>
          </cell>
          <cell r="E4938">
            <v>0</v>
          </cell>
          <cell r="F4938">
            <v>0</v>
          </cell>
          <cell r="G4938">
            <v>0</v>
          </cell>
          <cell r="H4938">
            <v>0</v>
          </cell>
        </row>
        <row r="4939">
          <cell r="A4939">
            <v>0</v>
          </cell>
          <cell r="B4939">
            <v>0</v>
          </cell>
          <cell r="C4939">
            <v>0</v>
          </cell>
          <cell r="D4939">
            <v>0</v>
          </cell>
          <cell r="E4939">
            <v>0</v>
          </cell>
          <cell r="F4939">
            <v>0</v>
          </cell>
          <cell r="G4939">
            <v>0</v>
          </cell>
          <cell r="H4939">
            <v>0</v>
          </cell>
        </row>
        <row r="4940">
          <cell r="A4940">
            <v>0</v>
          </cell>
          <cell r="B4940">
            <v>0</v>
          </cell>
          <cell r="C4940">
            <v>0</v>
          </cell>
          <cell r="D4940">
            <v>0</v>
          </cell>
          <cell r="E4940">
            <v>0</v>
          </cell>
          <cell r="F4940">
            <v>0</v>
          </cell>
          <cell r="G4940">
            <v>0</v>
          </cell>
          <cell r="H4940">
            <v>0</v>
          </cell>
        </row>
        <row r="4941">
          <cell r="A4941">
            <v>0</v>
          </cell>
          <cell r="B4941">
            <v>0</v>
          </cell>
          <cell r="C4941">
            <v>0</v>
          </cell>
          <cell r="D4941">
            <v>0</v>
          </cell>
          <cell r="E4941">
            <v>0</v>
          </cell>
          <cell r="F4941">
            <v>0</v>
          </cell>
          <cell r="G4941">
            <v>0</v>
          </cell>
          <cell r="H4941">
            <v>0</v>
          </cell>
        </row>
        <row r="4942">
          <cell r="A4942">
            <v>0</v>
          </cell>
          <cell r="B4942">
            <v>0</v>
          </cell>
          <cell r="C4942">
            <v>0</v>
          </cell>
          <cell r="D4942">
            <v>0</v>
          </cell>
          <cell r="E4942">
            <v>0</v>
          </cell>
          <cell r="F4942">
            <v>0</v>
          </cell>
          <cell r="G4942">
            <v>0</v>
          </cell>
          <cell r="H4942">
            <v>0</v>
          </cell>
        </row>
        <row r="4943">
          <cell r="A4943">
            <v>0</v>
          </cell>
          <cell r="B4943">
            <v>0</v>
          </cell>
          <cell r="C4943">
            <v>0</v>
          </cell>
          <cell r="D4943">
            <v>0</v>
          </cell>
          <cell r="E4943">
            <v>0</v>
          </cell>
          <cell r="F4943">
            <v>0</v>
          </cell>
          <cell r="G4943">
            <v>0</v>
          </cell>
          <cell r="H4943">
            <v>0</v>
          </cell>
        </row>
        <row r="4944">
          <cell r="A4944">
            <v>0</v>
          </cell>
          <cell r="B4944">
            <v>0</v>
          </cell>
          <cell r="C4944">
            <v>0</v>
          </cell>
          <cell r="D4944">
            <v>0</v>
          </cell>
          <cell r="E4944">
            <v>0</v>
          </cell>
          <cell r="F4944">
            <v>0</v>
          </cell>
          <cell r="G4944">
            <v>0</v>
          </cell>
          <cell r="H4944">
            <v>0</v>
          </cell>
        </row>
        <row r="4945">
          <cell r="A4945">
            <v>0</v>
          </cell>
          <cell r="B4945">
            <v>0</v>
          </cell>
          <cell r="C4945">
            <v>0</v>
          </cell>
          <cell r="D4945">
            <v>0</v>
          </cell>
          <cell r="E4945">
            <v>0</v>
          </cell>
          <cell r="F4945">
            <v>0</v>
          </cell>
          <cell r="G4945">
            <v>0</v>
          </cell>
          <cell r="H4945">
            <v>0</v>
          </cell>
        </row>
        <row r="4946">
          <cell r="A4946">
            <v>0</v>
          </cell>
          <cell r="B4946">
            <v>0</v>
          </cell>
          <cell r="C4946">
            <v>0</v>
          </cell>
          <cell r="D4946">
            <v>0</v>
          </cell>
          <cell r="E4946">
            <v>0</v>
          </cell>
          <cell r="F4946">
            <v>0</v>
          </cell>
          <cell r="G4946">
            <v>0</v>
          </cell>
          <cell r="H4946">
            <v>0</v>
          </cell>
        </row>
        <row r="4947">
          <cell r="A4947">
            <v>0</v>
          </cell>
          <cell r="B4947">
            <v>0</v>
          </cell>
          <cell r="C4947">
            <v>0</v>
          </cell>
          <cell r="D4947">
            <v>0</v>
          </cell>
          <cell r="E4947">
            <v>0</v>
          </cell>
          <cell r="F4947">
            <v>0</v>
          </cell>
          <cell r="G4947">
            <v>0</v>
          </cell>
          <cell r="H4947">
            <v>0</v>
          </cell>
        </row>
        <row r="4948">
          <cell r="A4948">
            <v>0</v>
          </cell>
          <cell r="B4948">
            <v>0</v>
          </cell>
          <cell r="C4948">
            <v>0</v>
          </cell>
          <cell r="D4948">
            <v>0</v>
          </cell>
          <cell r="E4948">
            <v>0</v>
          </cell>
          <cell r="F4948">
            <v>0</v>
          </cell>
          <cell r="G4948">
            <v>0</v>
          </cell>
          <cell r="H4948">
            <v>0</v>
          </cell>
        </row>
        <row r="4949">
          <cell r="A4949">
            <v>0</v>
          </cell>
          <cell r="B4949">
            <v>0</v>
          </cell>
          <cell r="C4949">
            <v>0</v>
          </cell>
          <cell r="D4949">
            <v>0</v>
          </cell>
          <cell r="E4949">
            <v>0</v>
          </cell>
          <cell r="F4949">
            <v>0</v>
          </cell>
          <cell r="G4949">
            <v>0</v>
          </cell>
          <cell r="H4949">
            <v>0</v>
          </cell>
        </row>
        <row r="4950">
          <cell r="A4950">
            <v>0</v>
          </cell>
          <cell r="B4950">
            <v>0</v>
          </cell>
          <cell r="C4950">
            <v>0</v>
          </cell>
          <cell r="D4950">
            <v>0</v>
          </cell>
          <cell r="E4950">
            <v>0</v>
          </cell>
          <cell r="F4950">
            <v>0</v>
          </cell>
          <cell r="G4950">
            <v>0</v>
          </cell>
          <cell r="H4950">
            <v>0</v>
          </cell>
        </row>
        <row r="4951">
          <cell r="A4951">
            <v>0</v>
          </cell>
          <cell r="B4951">
            <v>0</v>
          </cell>
          <cell r="C4951">
            <v>0</v>
          </cell>
          <cell r="D4951">
            <v>0</v>
          </cell>
          <cell r="E4951">
            <v>0</v>
          </cell>
          <cell r="F4951">
            <v>0</v>
          </cell>
          <cell r="G4951">
            <v>0</v>
          </cell>
          <cell r="H4951">
            <v>0</v>
          </cell>
        </row>
        <row r="4952">
          <cell r="A4952">
            <v>0</v>
          </cell>
          <cell r="B4952">
            <v>0</v>
          </cell>
          <cell r="C4952">
            <v>0</v>
          </cell>
          <cell r="D4952">
            <v>0</v>
          </cell>
          <cell r="E4952">
            <v>0</v>
          </cell>
          <cell r="F4952">
            <v>0</v>
          </cell>
          <cell r="G4952">
            <v>0</v>
          </cell>
          <cell r="H4952">
            <v>0</v>
          </cell>
        </row>
        <row r="4953">
          <cell r="A4953">
            <v>0</v>
          </cell>
          <cell r="C4953">
            <v>0</v>
          </cell>
          <cell r="D4953">
            <v>0</v>
          </cell>
          <cell r="E4953">
            <v>0</v>
          </cell>
          <cell r="F4953">
            <v>0</v>
          </cell>
          <cell r="G4953">
            <v>0</v>
          </cell>
        </row>
        <row r="4954">
          <cell r="A4954">
            <v>0</v>
          </cell>
          <cell r="C4954">
            <v>0</v>
          </cell>
          <cell r="D4954">
            <v>0</v>
          </cell>
          <cell r="E4954">
            <v>0</v>
          </cell>
          <cell r="F4954">
            <v>0</v>
          </cell>
          <cell r="G4954">
            <v>0</v>
          </cell>
        </row>
        <row r="4955">
          <cell r="A4955">
            <v>0</v>
          </cell>
          <cell r="B4955">
            <v>0</v>
          </cell>
          <cell r="C4955">
            <v>0</v>
          </cell>
          <cell r="D4955">
            <v>0</v>
          </cell>
          <cell r="E4955">
            <v>0</v>
          </cell>
          <cell r="F4955">
            <v>0</v>
          </cell>
          <cell r="G4955">
            <v>0</v>
          </cell>
        </row>
        <row r="4956">
          <cell r="A4956">
            <v>0</v>
          </cell>
          <cell r="B4956" t="str">
            <v>OVIDIO HURTADO MOSQUERA</v>
          </cell>
          <cell r="C4956">
            <v>0</v>
          </cell>
          <cell r="D4956">
            <v>0</v>
          </cell>
          <cell r="E4956">
            <v>0</v>
          </cell>
          <cell r="F4956">
            <v>0</v>
          </cell>
          <cell r="G4956">
            <v>0</v>
          </cell>
        </row>
        <row r="4957">
          <cell r="A4957">
            <v>0</v>
          </cell>
          <cell r="B4957" t="str">
            <v>Consultor</v>
          </cell>
          <cell r="C4957">
            <v>0</v>
          </cell>
          <cell r="D4957">
            <v>0</v>
          </cell>
          <cell r="E4957">
            <v>0</v>
          </cell>
          <cell r="F4957">
            <v>0</v>
          </cell>
          <cell r="G4957">
            <v>0</v>
          </cell>
        </row>
        <row r="4958">
          <cell r="A4958">
            <v>0</v>
          </cell>
          <cell r="B4958" t="str">
            <v>Consultor</v>
          </cell>
          <cell r="C4958">
            <v>0</v>
          </cell>
          <cell r="D4958">
            <v>0</v>
          </cell>
          <cell r="E4958">
            <v>0</v>
          </cell>
          <cell r="F4958">
            <v>0</v>
          </cell>
          <cell r="G4958">
            <v>0</v>
          </cell>
        </row>
        <row r="4959">
          <cell r="A4959">
            <v>0</v>
          </cell>
          <cell r="B4959" t="str">
            <v>M.P. 05202-260189 ANT</v>
          </cell>
          <cell r="C4959" t="str">
            <v>ITEM  - PÁGINA 2</v>
          </cell>
          <cell r="D4959">
            <v>0</v>
          </cell>
          <cell r="E4959">
            <v>0</v>
          </cell>
          <cell r="F4959">
            <v>0</v>
          </cell>
          <cell r="G4959">
            <v>0</v>
          </cell>
          <cell r="H4959">
            <v>0</v>
          </cell>
        </row>
        <row r="4960">
          <cell r="A4960" t="str">
            <v>DEPARTAMENTO DE ANTIOQUIA</v>
          </cell>
          <cell r="B4960">
            <v>0</v>
          </cell>
          <cell r="C4960">
            <v>0</v>
          </cell>
          <cell r="D4960">
            <v>0</v>
          </cell>
          <cell r="E4960">
            <v>0</v>
          </cell>
          <cell r="F4960">
            <v>0</v>
          </cell>
          <cell r="G4960">
            <v>0</v>
          </cell>
          <cell r="H4960">
            <v>0</v>
          </cell>
        </row>
        <row r="4961">
          <cell r="A4961" t="str">
            <v>MUNICIPIO DE SAN VICENTE FERRER</v>
          </cell>
          <cell r="B4961">
            <v>0</v>
          </cell>
          <cell r="C4961">
            <v>0</v>
          </cell>
          <cell r="D4961">
            <v>0</v>
          </cell>
          <cell r="E4961">
            <v>0</v>
          </cell>
          <cell r="F4961">
            <v>0</v>
          </cell>
          <cell r="G4961">
            <v>0</v>
          </cell>
          <cell r="H4961">
            <v>0</v>
          </cell>
        </row>
        <row r="4962">
          <cell r="A4962" t="str">
            <v>PROYECTO:  INTERVENCION DE CALLEJONES EN LA ZONA URBANA DEL MUNICIPIO SAN VICENTE FERRER_CALLEJÓN 01-COCIACA</v>
          </cell>
          <cell r="B4962">
            <v>0</v>
          </cell>
          <cell r="C4962">
            <v>0</v>
          </cell>
          <cell r="D4962">
            <v>0</v>
          </cell>
          <cell r="E4962">
            <v>0</v>
          </cell>
          <cell r="F4962">
            <v>0</v>
          </cell>
          <cell r="G4962">
            <v>0</v>
          </cell>
          <cell r="H4962">
            <v>0</v>
          </cell>
        </row>
        <row r="4963">
          <cell r="A4963">
            <v>0</v>
          </cell>
          <cell r="C4963">
            <v>0</v>
          </cell>
          <cell r="D4963">
            <v>0</v>
          </cell>
          <cell r="E4963">
            <v>0</v>
          </cell>
          <cell r="F4963">
            <v>0</v>
          </cell>
          <cell r="G4963">
            <v>0</v>
          </cell>
          <cell r="H4963">
            <v>0</v>
          </cell>
        </row>
        <row r="4964">
          <cell r="A4964" t="str">
            <v>MEMORIAS DE OBRA</v>
          </cell>
          <cell r="B4964">
            <v>0</v>
          </cell>
          <cell r="C4964">
            <v>0</v>
          </cell>
          <cell r="D4964">
            <v>0</v>
          </cell>
          <cell r="E4964">
            <v>0</v>
          </cell>
          <cell r="F4964">
            <v>0</v>
          </cell>
          <cell r="G4964">
            <v>0</v>
          </cell>
          <cell r="H4964">
            <v>0</v>
          </cell>
        </row>
        <row r="4966">
          <cell r="A4966" t="str">
            <v>ITEM</v>
          </cell>
          <cell r="B4966" t="str">
            <v>DESCRIPCIÓN</v>
          </cell>
          <cell r="C4966">
            <v>0</v>
          </cell>
          <cell r="D4966">
            <v>0</v>
          </cell>
          <cell r="E4966">
            <v>0</v>
          </cell>
          <cell r="F4966">
            <v>0</v>
          </cell>
          <cell r="G4966" t="str">
            <v>UNIDAD</v>
          </cell>
          <cell r="H4966" t="str">
            <v>CANTIDAD</v>
          </cell>
        </row>
        <row r="4967">
          <cell r="A4967">
            <v>0</v>
          </cell>
          <cell r="B4967"/>
          <cell r="C4967">
            <v>0</v>
          </cell>
          <cell r="D4967">
            <v>0</v>
          </cell>
          <cell r="E4967">
            <v>0</v>
          </cell>
          <cell r="F4967">
            <v>0</v>
          </cell>
          <cell r="G4967"/>
          <cell r="H4967"/>
        </row>
        <row r="4968">
          <cell r="A4968">
            <v>0</v>
          </cell>
          <cell r="B4968">
            <v>0</v>
          </cell>
          <cell r="C4968">
            <v>0</v>
          </cell>
          <cell r="D4968">
            <v>0</v>
          </cell>
          <cell r="E4968">
            <v>0</v>
          </cell>
          <cell r="F4968">
            <v>0</v>
          </cell>
          <cell r="G4968">
            <v>0</v>
          </cell>
        </row>
        <row r="4969">
          <cell r="A4969" t="str">
            <v>DETALLE</v>
          </cell>
          <cell r="B4969">
            <v>0</v>
          </cell>
          <cell r="C4969" t="str">
            <v>FACTOR</v>
          </cell>
          <cell r="D4969" t="str">
            <v>CANTIDAD</v>
          </cell>
          <cell r="E4969" t="str">
            <v>A (ML)</v>
          </cell>
          <cell r="F4969" t="str">
            <v>B (M2)</v>
          </cell>
          <cell r="G4969" t="str">
            <v>C (M3)</v>
          </cell>
          <cell r="H4969" t="str">
            <v>TOTAL</v>
          </cell>
        </row>
        <row r="4970">
          <cell r="A4970">
            <v>0</v>
          </cell>
          <cell r="B4970">
            <v>0</v>
          </cell>
          <cell r="C4970">
            <v>0</v>
          </cell>
          <cell r="D4970">
            <v>0</v>
          </cell>
          <cell r="E4970">
            <v>0</v>
          </cell>
          <cell r="F4970">
            <v>0</v>
          </cell>
          <cell r="G4970">
            <v>0</v>
          </cell>
          <cell r="H4970"/>
        </row>
        <row r="4971">
          <cell r="A4971">
            <v>0</v>
          </cell>
          <cell r="B4971">
            <v>0</v>
          </cell>
          <cell r="C4971">
            <v>0</v>
          </cell>
          <cell r="D4971">
            <v>0</v>
          </cell>
          <cell r="E4971">
            <v>0</v>
          </cell>
          <cell r="F4971">
            <v>0</v>
          </cell>
          <cell r="G4971">
            <v>0</v>
          </cell>
          <cell r="H4971"/>
        </row>
        <row r="4972">
          <cell r="A4972">
            <v>0</v>
          </cell>
          <cell r="B4972">
            <v>0</v>
          </cell>
          <cell r="C4972">
            <v>0</v>
          </cell>
          <cell r="D4972">
            <v>0</v>
          </cell>
          <cell r="E4972">
            <v>0</v>
          </cell>
          <cell r="F4972">
            <v>0</v>
          </cell>
          <cell r="G4972">
            <v>0</v>
          </cell>
          <cell r="H4972"/>
        </row>
        <row r="4973">
          <cell r="A4973">
            <v>0</v>
          </cell>
          <cell r="B4973">
            <v>0</v>
          </cell>
          <cell r="C4973">
            <v>0</v>
          </cell>
          <cell r="D4973">
            <v>0</v>
          </cell>
          <cell r="E4973">
            <v>0</v>
          </cell>
          <cell r="F4973">
            <v>0</v>
          </cell>
          <cell r="G4973">
            <v>0</v>
          </cell>
          <cell r="H4973"/>
        </row>
        <row r="4974">
          <cell r="A4974">
            <v>0</v>
          </cell>
          <cell r="B4974">
            <v>0</v>
          </cell>
          <cell r="C4974">
            <v>0</v>
          </cell>
          <cell r="D4974">
            <v>0</v>
          </cell>
          <cell r="E4974">
            <v>0</v>
          </cell>
          <cell r="F4974">
            <v>0</v>
          </cell>
          <cell r="G4974">
            <v>0</v>
          </cell>
          <cell r="H4974"/>
        </row>
        <row r="4975">
          <cell r="A4975">
            <v>0</v>
          </cell>
          <cell r="B4975">
            <v>0</v>
          </cell>
          <cell r="C4975">
            <v>0</v>
          </cell>
          <cell r="D4975">
            <v>0</v>
          </cell>
          <cell r="E4975">
            <v>0</v>
          </cell>
          <cell r="F4975">
            <v>0</v>
          </cell>
          <cell r="G4975">
            <v>0</v>
          </cell>
          <cell r="H4975"/>
        </row>
        <row r="4976">
          <cell r="A4976">
            <v>0</v>
          </cell>
          <cell r="B4976">
            <v>0</v>
          </cell>
          <cell r="C4976">
            <v>0</v>
          </cell>
          <cell r="D4976">
            <v>0</v>
          </cell>
          <cell r="E4976">
            <v>0</v>
          </cell>
          <cell r="F4976">
            <v>0</v>
          </cell>
          <cell r="G4976">
            <v>0</v>
          </cell>
          <cell r="H4976"/>
        </row>
        <row r="4977">
          <cell r="A4977">
            <v>0</v>
          </cell>
          <cell r="B4977">
            <v>0</v>
          </cell>
          <cell r="C4977">
            <v>0</v>
          </cell>
          <cell r="D4977">
            <v>0</v>
          </cell>
          <cell r="E4977">
            <v>0</v>
          </cell>
          <cell r="F4977">
            <v>0</v>
          </cell>
          <cell r="G4977">
            <v>0</v>
          </cell>
          <cell r="H4977"/>
        </row>
        <row r="4978">
          <cell r="A4978">
            <v>0</v>
          </cell>
          <cell r="B4978">
            <v>0</v>
          </cell>
          <cell r="C4978">
            <v>0</v>
          </cell>
          <cell r="D4978">
            <v>0</v>
          </cell>
          <cell r="E4978">
            <v>0</v>
          </cell>
          <cell r="F4978">
            <v>0</v>
          </cell>
          <cell r="G4978">
            <v>0</v>
          </cell>
          <cell r="H4978"/>
        </row>
        <row r="4979">
          <cell r="A4979">
            <v>0</v>
          </cell>
          <cell r="B4979">
            <v>0</v>
          </cell>
          <cell r="C4979">
            <v>0</v>
          </cell>
          <cell r="D4979">
            <v>0</v>
          </cell>
          <cell r="E4979">
            <v>0</v>
          </cell>
          <cell r="F4979">
            <v>0</v>
          </cell>
          <cell r="G4979">
            <v>0</v>
          </cell>
          <cell r="H4979"/>
        </row>
        <row r="4980">
          <cell r="A4980">
            <v>0</v>
          </cell>
          <cell r="B4980">
            <v>0</v>
          </cell>
          <cell r="C4980">
            <v>0</v>
          </cell>
          <cell r="D4980">
            <v>0</v>
          </cell>
          <cell r="E4980">
            <v>0</v>
          </cell>
          <cell r="F4980">
            <v>0</v>
          </cell>
          <cell r="G4980">
            <v>0</v>
          </cell>
          <cell r="H4980"/>
        </row>
        <row r="4981">
          <cell r="A4981">
            <v>0</v>
          </cell>
          <cell r="B4981">
            <v>0</v>
          </cell>
          <cell r="C4981">
            <v>0</v>
          </cell>
          <cell r="D4981">
            <v>0</v>
          </cell>
          <cell r="E4981">
            <v>0</v>
          </cell>
          <cell r="F4981">
            <v>0</v>
          </cell>
          <cell r="G4981">
            <v>0</v>
          </cell>
          <cell r="H4981"/>
        </row>
        <row r="4982">
          <cell r="A4982">
            <v>0</v>
          </cell>
          <cell r="B4982">
            <v>0</v>
          </cell>
          <cell r="C4982">
            <v>0</v>
          </cell>
          <cell r="D4982">
            <v>0</v>
          </cell>
          <cell r="E4982">
            <v>0</v>
          </cell>
          <cell r="F4982">
            <v>0</v>
          </cell>
          <cell r="G4982">
            <v>0</v>
          </cell>
          <cell r="H4982"/>
        </row>
        <row r="4983">
          <cell r="A4983">
            <v>0</v>
          </cell>
          <cell r="B4983">
            <v>0</v>
          </cell>
          <cell r="C4983">
            <v>0</v>
          </cell>
          <cell r="D4983">
            <v>0</v>
          </cell>
          <cell r="E4983">
            <v>0</v>
          </cell>
          <cell r="F4983">
            <v>0</v>
          </cell>
          <cell r="G4983">
            <v>0</v>
          </cell>
          <cell r="H4983"/>
        </row>
        <row r="4984">
          <cell r="A4984">
            <v>0</v>
          </cell>
          <cell r="B4984">
            <v>0</v>
          </cell>
          <cell r="C4984">
            <v>0</v>
          </cell>
          <cell r="D4984">
            <v>0</v>
          </cell>
          <cell r="E4984">
            <v>0</v>
          </cell>
          <cell r="F4984">
            <v>0</v>
          </cell>
          <cell r="G4984">
            <v>0</v>
          </cell>
          <cell r="H4984"/>
        </row>
        <row r="4985">
          <cell r="A4985">
            <v>0</v>
          </cell>
          <cell r="B4985">
            <v>0</v>
          </cell>
          <cell r="C4985">
            <v>0</v>
          </cell>
          <cell r="D4985">
            <v>0</v>
          </cell>
          <cell r="E4985">
            <v>0</v>
          </cell>
          <cell r="F4985">
            <v>0</v>
          </cell>
          <cell r="G4985">
            <v>0</v>
          </cell>
          <cell r="H4985"/>
        </row>
        <row r="4986">
          <cell r="A4986">
            <v>0</v>
          </cell>
          <cell r="B4986">
            <v>0</v>
          </cell>
          <cell r="C4986">
            <v>0</v>
          </cell>
          <cell r="D4986">
            <v>0</v>
          </cell>
          <cell r="E4986">
            <v>0</v>
          </cell>
          <cell r="F4986">
            <v>0</v>
          </cell>
          <cell r="G4986">
            <v>0</v>
          </cell>
          <cell r="H4986"/>
        </row>
        <row r="4987">
          <cell r="A4987">
            <v>0</v>
          </cell>
          <cell r="B4987">
            <v>0</v>
          </cell>
          <cell r="C4987">
            <v>0</v>
          </cell>
          <cell r="D4987">
            <v>0</v>
          </cell>
          <cell r="E4987">
            <v>0</v>
          </cell>
          <cell r="F4987">
            <v>0</v>
          </cell>
          <cell r="G4987">
            <v>0</v>
          </cell>
          <cell r="H4987"/>
        </row>
        <row r="4988">
          <cell r="A4988">
            <v>0</v>
          </cell>
          <cell r="B4988">
            <v>0</v>
          </cell>
          <cell r="C4988">
            <v>0</v>
          </cell>
          <cell r="D4988">
            <v>0</v>
          </cell>
          <cell r="E4988">
            <v>0</v>
          </cell>
          <cell r="F4988">
            <v>0</v>
          </cell>
          <cell r="G4988">
            <v>0</v>
          </cell>
          <cell r="H4988"/>
        </row>
        <row r="4989">
          <cell r="A4989">
            <v>0</v>
          </cell>
          <cell r="B4989">
            <v>0</v>
          </cell>
          <cell r="C4989">
            <v>0</v>
          </cell>
          <cell r="D4989">
            <v>0</v>
          </cell>
          <cell r="E4989">
            <v>0</v>
          </cell>
          <cell r="F4989">
            <v>0</v>
          </cell>
          <cell r="G4989">
            <v>0</v>
          </cell>
          <cell r="H4989"/>
        </row>
        <row r="4990">
          <cell r="A4990">
            <v>0</v>
          </cell>
          <cell r="B4990">
            <v>0</v>
          </cell>
          <cell r="C4990">
            <v>0</v>
          </cell>
          <cell r="D4990">
            <v>0</v>
          </cell>
          <cell r="E4990">
            <v>0</v>
          </cell>
          <cell r="F4990">
            <v>0</v>
          </cell>
          <cell r="G4990">
            <v>0</v>
          </cell>
          <cell r="H4990"/>
        </row>
        <row r="4991">
          <cell r="A4991">
            <v>0</v>
          </cell>
          <cell r="B4991">
            <v>0</v>
          </cell>
          <cell r="C4991">
            <v>0</v>
          </cell>
          <cell r="D4991">
            <v>0</v>
          </cell>
          <cell r="E4991">
            <v>0</v>
          </cell>
          <cell r="F4991">
            <v>0</v>
          </cell>
          <cell r="G4991">
            <v>0</v>
          </cell>
          <cell r="H4991"/>
        </row>
        <row r="4992">
          <cell r="A4992">
            <v>0</v>
          </cell>
          <cell r="B4992">
            <v>0</v>
          </cell>
          <cell r="C4992">
            <v>0</v>
          </cell>
          <cell r="D4992">
            <v>0</v>
          </cell>
          <cell r="E4992">
            <v>0</v>
          </cell>
          <cell r="F4992">
            <v>0</v>
          </cell>
          <cell r="G4992">
            <v>0</v>
          </cell>
          <cell r="H4992"/>
        </row>
        <row r="4993">
          <cell r="A4993">
            <v>0</v>
          </cell>
          <cell r="B4993">
            <v>0</v>
          </cell>
          <cell r="C4993">
            <v>0</v>
          </cell>
          <cell r="D4993">
            <v>0</v>
          </cell>
          <cell r="E4993">
            <v>0</v>
          </cell>
          <cell r="F4993">
            <v>0</v>
          </cell>
          <cell r="G4993">
            <v>0</v>
          </cell>
          <cell r="H4993"/>
        </row>
        <row r="4994">
          <cell r="A4994">
            <v>0</v>
          </cell>
          <cell r="B4994">
            <v>0</v>
          </cell>
          <cell r="C4994">
            <v>0</v>
          </cell>
          <cell r="D4994">
            <v>0</v>
          </cell>
          <cell r="E4994">
            <v>0</v>
          </cell>
          <cell r="F4994">
            <v>0</v>
          </cell>
          <cell r="G4994">
            <v>0</v>
          </cell>
          <cell r="H4994"/>
        </row>
        <row r="4995">
          <cell r="A4995">
            <v>0</v>
          </cell>
          <cell r="B4995">
            <v>0</v>
          </cell>
          <cell r="C4995">
            <v>0</v>
          </cell>
          <cell r="D4995">
            <v>0</v>
          </cell>
          <cell r="E4995">
            <v>0</v>
          </cell>
          <cell r="F4995">
            <v>0</v>
          </cell>
          <cell r="G4995">
            <v>0</v>
          </cell>
          <cell r="H4995"/>
        </row>
        <row r="4996">
          <cell r="A4996">
            <v>0</v>
          </cell>
          <cell r="B4996">
            <v>0</v>
          </cell>
          <cell r="C4996">
            <v>0</v>
          </cell>
          <cell r="D4996">
            <v>0</v>
          </cell>
          <cell r="E4996">
            <v>0</v>
          </cell>
          <cell r="F4996">
            <v>0</v>
          </cell>
          <cell r="G4996">
            <v>0</v>
          </cell>
          <cell r="H4996"/>
        </row>
        <row r="4997">
          <cell r="A4997">
            <v>0</v>
          </cell>
          <cell r="B4997">
            <v>0</v>
          </cell>
          <cell r="C4997">
            <v>0</v>
          </cell>
          <cell r="D4997">
            <v>0</v>
          </cell>
          <cell r="E4997">
            <v>0</v>
          </cell>
          <cell r="F4997">
            <v>0</v>
          </cell>
          <cell r="G4997">
            <v>0</v>
          </cell>
          <cell r="H4997"/>
        </row>
        <row r="4998">
          <cell r="A4998">
            <v>0</v>
          </cell>
          <cell r="B4998">
            <v>0</v>
          </cell>
          <cell r="C4998">
            <v>0</v>
          </cell>
          <cell r="D4998">
            <v>0</v>
          </cell>
          <cell r="E4998">
            <v>0</v>
          </cell>
          <cell r="F4998">
            <v>0</v>
          </cell>
          <cell r="G4998">
            <v>0</v>
          </cell>
          <cell r="H4998"/>
        </row>
        <row r="4999">
          <cell r="A4999">
            <v>0</v>
          </cell>
          <cell r="B4999">
            <v>0</v>
          </cell>
          <cell r="C4999">
            <v>0</v>
          </cell>
          <cell r="D4999">
            <v>0</v>
          </cell>
          <cell r="E4999">
            <v>0</v>
          </cell>
          <cell r="F4999">
            <v>0</v>
          </cell>
          <cell r="G4999">
            <v>0</v>
          </cell>
          <cell r="H4999"/>
        </row>
        <row r="5000">
          <cell r="A5000">
            <v>0</v>
          </cell>
          <cell r="B5000">
            <v>0</v>
          </cell>
          <cell r="C5000">
            <v>0</v>
          </cell>
          <cell r="D5000">
            <v>0</v>
          </cell>
          <cell r="E5000">
            <v>0</v>
          </cell>
          <cell r="F5000">
            <v>0</v>
          </cell>
          <cell r="G5000">
            <v>0</v>
          </cell>
          <cell r="H5000"/>
        </row>
        <row r="5001">
          <cell r="A5001" t="str">
            <v>ITEM  - PÁGINA 1</v>
          </cell>
          <cell r="B5001">
            <v>0</v>
          </cell>
          <cell r="C5001">
            <v>0</v>
          </cell>
          <cell r="D5001">
            <v>0</v>
          </cell>
          <cell r="E5001">
            <v>0</v>
          </cell>
          <cell r="F5001">
            <v>0</v>
          </cell>
          <cell r="G5001">
            <v>0</v>
          </cell>
          <cell r="H5001">
            <v>0</v>
          </cell>
        </row>
        <row r="5002">
          <cell r="A5002">
            <v>0</v>
          </cell>
          <cell r="B5002">
            <v>0</v>
          </cell>
          <cell r="C5002">
            <v>0</v>
          </cell>
          <cell r="D5002">
            <v>0</v>
          </cell>
          <cell r="E5002">
            <v>0</v>
          </cell>
          <cell r="F5002">
            <v>0</v>
          </cell>
          <cell r="G5002">
            <v>0</v>
          </cell>
          <cell r="H5002"/>
        </row>
        <row r="5003">
          <cell r="A5003">
            <v>0</v>
          </cell>
          <cell r="B5003">
            <v>0</v>
          </cell>
          <cell r="C5003">
            <v>0</v>
          </cell>
          <cell r="D5003">
            <v>0</v>
          </cell>
          <cell r="E5003">
            <v>0</v>
          </cell>
          <cell r="F5003">
            <v>0</v>
          </cell>
          <cell r="G5003">
            <v>0</v>
          </cell>
          <cell r="H5003"/>
        </row>
        <row r="5004">
          <cell r="A5004">
            <v>0</v>
          </cell>
          <cell r="B5004">
            <v>0</v>
          </cell>
          <cell r="C5004">
            <v>0</v>
          </cell>
          <cell r="D5004">
            <v>0</v>
          </cell>
          <cell r="E5004">
            <v>0</v>
          </cell>
          <cell r="F5004">
            <v>0</v>
          </cell>
          <cell r="G5004">
            <v>0</v>
          </cell>
          <cell r="H5004"/>
        </row>
        <row r="5005">
          <cell r="A5005">
            <v>0</v>
          </cell>
          <cell r="B5005">
            <v>0</v>
          </cell>
          <cell r="C5005">
            <v>0</v>
          </cell>
          <cell r="D5005">
            <v>0</v>
          </cell>
          <cell r="E5005">
            <v>0</v>
          </cell>
          <cell r="F5005">
            <v>0</v>
          </cell>
          <cell r="G5005">
            <v>0</v>
          </cell>
          <cell r="H5005"/>
        </row>
        <row r="5006">
          <cell r="A5006">
            <v>0</v>
          </cell>
          <cell r="B5006">
            <v>0</v>
          </cell>
          <cell r="C5006">
            <v>0</v>
          </cell>
          <cell r="D5006">
            <v>0</v>
          </cell>
          <cell r="E5006">
            <v>0</v>
          </cell>
          <cell r="F5006">
            <v>0</v>
          </cell>
          <cell r="G5006">
            <v>0</v>
          </cell>
          <cell r="H5006"/>
        </row>
        <row r="5007">
          <cell r="A5007">
            <v>0</v>
          </cell>
          <cell r="B5007">
            <v>0</v>
          </cell>
          <cell r="C5007">
            <v>0</v>
          </cell>
          <cell r="D5007">
            <v>0</v>
          </cell>
          <cell r="E5007">
            <v>0</v>
          </cell>
          <cell r="F5007">
            <v>0</v>
          </cell>
          <cell r="G5007">
            <v>0</v>
          </cell>
          <cell r="H5007"/>
        </row>
        <row r="5008">
          <cell r="A5008">
            <v>0</v>
          </cell>
          <cell r="B5008">
            <v>0</v>
          </cell>
          <cell r="C5008">
            <v>0</v>
          </cell>
          <cell r="D5008">
            <v>0</v>
          </cell>
          <cell r="E5008">
            <v>0</v>
          </cell>
          <cell r="F5008">
            <v>0</v>
          </cell>
          <cell r="G5008">
            <v>0</v>
          </cell>
          <cell r="H5008"/>
        </row>
        <row r="5009">
          <cell r="A5009">
            <v>0</v>
          </cell>
          <cell r="B5009">
            <v>0</v>
          </cell>
          <cell r="C5009">
            <v>0</v>
          </cell>
          <cell r="D5009">
            <v>0</v>
          </cell>
          <cell r="E5009">
            <v>0</v>
          </cell>
          <cell r="F5009">
            <v>0</v>
          </cell>
          <cell r="G5009">
            <v>0</v>
          </cell>
          <cell r="H5009"/>
        </row>
        <row r="5010">
          <cell r="A5010">
            <v>0</v>
          </cell>
          <cell r="B5010">
            <v>0</v>
          </cell>
          <cell r="C5010">
            <v>0</v>
          </cell>
          <cell r="D5010">
            <v>0</v>
          </cell>
          <cell r="E5010">
            <v>0</v>
          </cell>
          <cell r="F5010">
            <v>0</v>
          </cell>
          <cell r="G5010">
            <v>0</v>
          </cell>
          <cell r="H5010"/>
        </row>
        <row r="5011">
          <cell r="A5011">
            <v>0</v>
          </cell>
          <cell r="B5011">
            <v>0</v>
          </cell>
          <cell r="C5011">
            <v>0</v>
          </cell>
          <cell r="D5011">
            <v>0</v>
          </cell>
          <cell r="E5011">
            <v>0</v>
          </cell>
          <cell r="F5011">
            <v>0</v>
          </cell>
          <cell r="G5011">
            <v>0</v>
          </cell>
          <cell r="H5011"/>
        </row>
        <row r="5012">
          <cell r="A5012">
            <v>0</v>
          </cell>
          <cell r="B5012">
            <v>0</v>
          </cell>
          <cell r="C5012">
            <v>0</v>
          </cell>
          <cell r="D5012">
            <v>0</v>
          </cell>
          <cell r="E5012">
            <v>0</v>
          </cell>
          <cell r="F5012">
            <v>0</v>
          </cell>
          <cell r="G5012">
            <v>0</v>
          </cell>
          <cell r="H5012"/>
        </row>
        <row r="5013">
          <cell r="A5013">
            <v>0</v>
          </cell>
          <cell r="B5013">
            <v>0</v>
          </cell>
          <cell r="C5013">
            <v>0</v>
          </cell>
          <cell r="D5013">
            <v>0</v>
          </cell>
          <cell r="E5013">
            <v>0</v>
          </cell>
          <cell r="F5013">
            <v>0</v>
          </cell>
          <cell r="G5013">
            <v>0</v>
          </cell>
          <cell r="H5013"/>
        </row>
        <row r="5014">
          <cell r="A5014">
            <v>0</v>
          </cell>
          <cell r="B5014">
            <v>0</v>
          </cell>
          <cell r="C5014">
            <v>0</v>
          </cell>
          <cell r="D5014">
            <v>0</v>
          </cell>
          <cell r="E5014">
            <v>0</v>
          </cell>
          <cell r="F5014">
            <v>0</v>
          </cell>
          <cell r="G5014">
            <v>0</v>
          </cell>
          <cell r="H5014"/>
        </row>
        <row r="5015">
          <cell r="A5015">
            <v>0</v>
          </cell>
          <cell r="B5015">
            <v>0</v>
          </cell>
          <cell r="C5015">
            <v>0</v>
          </cell>
          <cell r="D5015">
            <v>0</v>
          </cell>
          <cell r="E5015">
            <v>0</v>
          </cell>
          <cell r="F5015">
            <v>0</v>
          </cell>
          <cell r="G5015">
            <v>0</v>
          </cell>
          <cell r="H5015"/>
        </row>
        <row r="5016">
          <cell r="A5016">
            <v>0</v>
          </cell>
          <cell r="B5016">
            <v>0</v>
          </cell>
          <cell r="C5016">
            <v>0</v>
          </cell>
          <cell r="D5016">
            <v>0</v>
          </cell>
          <cell r="E5016">
            <v>0</v>
          </cell>
          <cell r="F5016">
            <v>0</v>
          </cell>
          <cell r="G5016">
            <v>0</v>
          </cell>
          <cell r="H5016"/>
        </row>
        <row r="5017">
          <cell r="A5017">
            <v>0</v>
          </cell>
          <cell r="B5017">
            <v>0</v>
          </cell>
          <cell r="C5017">
            <v>0</v>
          </cell>
          <cell r="D5017">
            <v>0</v>
          </cell>
          <cell r="E5017">
            <v>0</v>
          </cell>
          <cell r="F5017">
            <v>0</v>
          </cell>
          <cell r="G5017">
            <v>0</v>
          </cell>
          <cell r="H5017"/>
        </row>
        <row r="5018">
          <cell r="A5018">
            <v>0</v>
          </cell>
          <cell r="B5018">
            <v>0</v>
          </cell>
          <cell r="C5018">
            <v>0</v>
          </cell>
          <cell r="D5018">
            <v>0</v>
          </cell>
          <cell r="E5018">
            <v>0</v>
          </cell>
          <cell r="F5018">
            <v>0</v>
          </cell>
          <cell r="G5018">
            <v>0</v>
          </cell>
          <cell r="H5018"/>
        </row>
        <row r="5019">
          <cell r="A5019" t="str">
            <v xml:space="preserve">TOTAL CANTIDAD ITEM </v>
          </cell>
          <cell r="B5019">
            <v>0</v>
          </cell>
          <cell r="C5019">
            <v>0</v>
          </cell>
          <cell r="D5019">
            <v>0</v>
          </cell>
          <cell r="E5019">
            <v>0</v>
          </cell>
          <cell r="F5019">
            <v>0</v>
          </cell>
          <cell r="G5019">
            <v>0</v>
          </cell>
          <cell r="H5019"/>
        </row>
        <row r="5020">
          <cell r="A5020" t="str">
            <v>INSERTE PLANO, GRÁFICO O ESQUEMA AQUÍ</v>
          </cell>
          <cell r="B5020">
            <v>0</v>
          </cell>
          <cell r="C5020">
            <v>0</v>
          </cell>
          <cell r="D5020">
            <v>0</v>
          </cell>
          <cell r="E5020">
            <v>0</v>
          </cell>
          <cell r="F5020">
            <v>0</v>
          </cell>
          <cell r="G5020">
            <v>0</v>
          </cell>
          <cell r="H5020">
            <v>0</v>
          </cell>
        </row>
        <row r="5021">
          <cell r="A5021">
            <v>0</v>
          </cell>
          <cell r="B5021">
            <v>0</v>
          </cell>
          <cell r="C5021">
            <v>0</v>
          </cell>
          <cell r="D5021">
            <v>0</v>
          </cell>
          <cell r="E5021">
            <v>0</v>
          </cell>
          <cell r="F5021">
            <v>0</v>
          </cell>
          <cell r="G5021">
            <v>0</v>
          </cell>
          <cell r="H5021">
            <v>0</v>
          </cell>
        </row>
        <row r="5022">
          <cell r="A5022">
            <v>0</v>
          </cell>
          <cell r="B5022">
            <v>0</v>
          </cell>
          <cell r="C5022">
            <v>0</v>
          </cell>
          <cell r="D5022">
            <v>0</v>
          </cell>
          <cell r="E5022">
            <v>0</v>
          </cell>
          <cell r="F5022">
            <v>0</v>
          </cell>
          <cell r="G5022">
            <v>0</v>
          </cell>
          <cell r="H5022">
            <v>0</v>
          </cell>
        </row>
        <row r="5023">
          <cell r="A5023">
            <v>0</v>
          </cell>
          <cell r="B5023">
            <v>0</v>
          </cell>
          <cell r="C5023">
            <v>0</v>
          </cell>
          <cell r="D5023">
            <v>0</v>
          </cell>
          <cell r="E5023">
            <v>0</v>
          </cell>
          <cell r="F5023">
            <v>0</v>
          </cell>
          <cell r="G5023">
            <v>0</v>
          </cell>
          <cell r="H5023">
            <v>0</v>
          </cell>
        </row>
        <row r="5024">
          <cell r="A5024">
            <v>0</v>
          </cell>
          <cell r="B5024">
            <v>0</v>
          </cell>
          <cell r="C5024">
            <v>0</v>
          </cell>
          <cell r="D5024">
            <v>0</v>
          </cell>
          <cell r="E5024">
            <v>0</v>
          </cell>
          <cell r="F5024">
            <v>0</v>
          </cell>
          <cell r="G5024">
            <v>0</v>
          </cell>
          <cell r="H5024">
            <v>0</v>
          </cell>
        </row>
        <row r="5025">
          <cell r="A5025">
            <v>0</v>
          </cell>
          <cell r="B5025">
            <v>0</v>
          </cell>
          <cell r="C5025">
            <v>0</v>
          </cell>
          <cell r="D5025">
            <v>0</v>
          </cell>
          <cell r="E5025">
            <v>0</v>
          </cell>
          <cell r="F5025">
            <v>0</v>
          </cell>
          <cell r="G5025">
            <v>0</v>
          </cell>
          <cell r="H5025">
            <v>0</v>
          </cell>
        </row>
        <row r="5026">
          <cell r="A5026">
            <v>0</v>
          </cell>
          <cell r="B5026">
            <v>0</v>
          </cell>
          <cell r="C5026">
            <v>0</v>
          </cell>
          <cell r="D5026">
            <v>0</v>
          </cell>
          <cell r="E5026">
            <v>0</v>
          </cell>
          <cell r="F5026">
            <v>0</v>
          </cell>
          <cell r="G5026">
            <v>0</v>
          </cell>
          <cell r="H5026">
            <v>0</v>
          </cell>
        </row>
        <row r="5027">
          <cell r="A5027">
            <v>0</v>
          </cell>
          <cell r="B5027">
            <v>0</v>
          </cell>
          <cell r="C5027">
            <v>0</v>
          </cell>
          <cell r="D5027">
            <v>0</v>
          </cell>
          <cell r="E5027">
            <v>0</v>
          </cell>
          <cell r="F5027">
            <v>0</v>
          </cell>
          <cell r="G5027">
            <v>0</v>
          </cell>
          <cell r="H5027">
            <v>0</v>
          </cell>
        </row>
        <row r="5028">
          <cell r="A5028">
            <v>0</v>
          </cell>
          <cell r="B5028">
            <v>0</v>
          </cell>
          <cell r="C5028">
            <v>0</v>
          </cell>
          <cell r="D5028">
            <v>0</v>
          </cell>
          <cell r="E5028">
            <v>0</v>
          </cell>
          <cell r="F5028">
            <v>0</v>
          </cell>
          <cell r="G5028">
            <v>0</v>
          </cell>
          <cell r="H5028">
            <v>0</v>
          </cell>
        </row>
        <row r="5029">
          <cell r="A5029">
            <v>0</v>
          </cell>
          <cell r="B5029">
            <v>0</v>
          </cell>
          <cell r="C5029">
            <v>0</v>
          </cell>
          <cell r="D5029">
            <v>0</v>
          </cell>
          <cell r="E5029">
            <v>0</v>
          </cell>
          <cell r="F5029">
            <v>0</v>
          </cell>
          <cell r="G5029">
            <v>0</v>
          </cell>
          <cell r="H5029">
            <v>0</v>
          </cell>
        </row>
        <row r="5030">
          <cell r="A5030">
            <v>0</v>
          </cell>
          <cell r="B5030">
            <v>0</v>
          </cell>
          <cell r="C5030">
            <v>0</v>
          </cell>
          <cell r="D5030">
            <v>0</v>
          </cell>
          <cell r="E5030">
            <v>0</v>
          </cell>
          <cell r="F5030">
            <v>0</v>
          </cell>
          <cell r="G5030">
            <v>0</v>
          </cell>
          <cell r="H5030">
            <v>0</v>
          </cell>
        </row>
        <row r="5031">
          <cell r="A5031">
            <v>0</v>
          </cell>
          <cell r="B5031">
            <v>0</v>
          </cell>
          <cell r="C5031">
            <v>0</v>
          </cell>
          <cell r="D5031">
            <v>0</v>
          </cell>
          <cell r="E5031">
            <v>0</v>
          </cell>
          <cell r="F5031">
            <v>0</v>
          </cell>
          <cell r="G5031">
            <v>0</v>
          </cell>
          <cell r="H5031">
            <v>0</v>
          </cell>
        </row>
        <row r="5032">
          <cell r="A5032">
            <v>0</v>
          </cell>
          <cell r="B5032">
            <v>0</v>
          </cell>
          <cell r="C5032">
            <v>0</v>
          </cell>
          <cell r="D5032">
            <v>0</v>
          </cell>
          <cell r="E5032">
            <v>0</v>
          </cell>
          <cell r="F5032">
            <v>0</v>
          </cell>
          <cell r="G5032">
            <v>0</v>
          </cell>
          <cell r="H5032">
            <v>0</v>
          </cell>
        </row>
        <row r="5033">
          <cell r="A5033">
            <v>0</v>
          </cell>
          <cell r="B5033">
            <v>0</v>
          </cell>
          <cell r="C5033">
            <v>0</v>
          </cell>
          <cell r="D5033">
            <v>0</v>
          </cell>
          <cell r="E5033">
            <v>0</v>
          </cell>
          <cell r="F5033">
            <v>0</v>
          </cell>
          <cell r="G5033">
            <v>0</v>
          </cell>
          <cell r="H5033">
            <v>0</v>
          </cell>
        </row>
        <row r="5034">
          <cell r="A5034">
            <v>0</v>
          </cell>
          <cell r="B5034">
            <v>0</v>
          </cell>
          <cell r="C5034">
            <v>0</v>
          </cell>
          <cell r="D5034">
            <v>0</v>
          </cell>
          <cell r="E5034">
            <v>0</v>
          </cell>
          <cell r="F5034">
            <v>0</v>
          </cell>
          <cell r="G5034">
            <v>0</v>
          </cell>
          <cell r="H5034">
            <v>0</v>
          </cell>
        </row>
        <row r="5035">
          <cell r="A5035">
            <v>0</v>
          </cell>
          <cell r="B5035">
            <v>0</v>
          </cell>
          <cell r="C5035">
            <v>0</v>
          </cell>
          <cell r="D5035">
            <v>0</v>
          </cell>
          <cell r="E5035">
            <v>0</v>
          </cell>
          <cell r="F5035">
            <v>0</v>
          </cell>
          <cell r="G5035">
            <v>0</v>
          </cell>
          <cell r="H5035">
            <v>0</v>
          </cell>
        </row>
        <row r="5036">
          <cell r="A5036">
            <v>0</v>
          </cell>
          <cell r="B5036">
            <v>0</v>
          </cell>
          <cell r="C5036">
            <v>0</v>
          </cell>
          <cell r="D5036">
            <v>0</v>
          </cell>
          <cell r="E5036">
            <v>0</v>
          </cell>
          <cell r="F5036">
            <v>0</v>
          </cell>
          <cell r="G5036">
            <v>0</v>
          </cell>
          <cell r="H5036">
            <v>0</v>
          </cell>
        </row>
        <row r="5037">
          <cell r="A5037">
            <v>0</v>
          </cell>
          <cell r="B5037">
            <v>0</v>
          </cell>
          <cell r="C5037">
            <v>0</v>
          </cell>
          <cell r="D5037">
            <v>0</v>
          </cell>
          <cell r="E5037">
            <v>0</v>
          </cell>
          <cell r="F5037">
            <v>0</v>
          </cell>
          <cell r="G5037">
            <v>0</v>
          </cell>
          <cell r="H5037">
            <v>0</v>
          </cell>
        </row>
        <row r="5038">
          <cell r="A5038">
            <v>0</v>
          </cell>
          <cell r="B5038">
            <v>0</v>
          </cell>
          <cell r="C5038">
            <v>0</v>
          </cell>
          <cell r="D5038">
            <v>0</v>
          </cell>
          <cell r="E5038">
            <v>0</v>
          </cell>
          <cell r="F5038">
            <v>0</v>
          </cell>
          <cell r="G5038">
            <v>0</v>
          </cell>
          <cell r="H5038">
            <v>0</v>
          </cell>
        </row>
        <row r="5039">
          <cell r="A5039">
            <v>0</v>
          </cell>
          <cell r="B5039">
            <v>0</v>
          </cell>
          <cell r="C5039">
            <v>0</v>
          </cell>
          <cell r="D5039">
            <v>0</v>
          </cell>
          <cell r="E5039">
            <v>0</v>
          </cell>
          <cell r="F5039">
            <v>0</v>
          </cell>
          <cell r="G5039">
            <v>0</v>
          </cell>
          <cell r="H5039">
            <v>0</v>
          </cell>
        </row>
        <row r="5040">
          <cell r="A5040">
            <v>0</v>
          </cell>
          <cell r="C5040">
            <v>0</v>
          </cell>
          <cell r="D5040">
            <v>0</v>
          </cell>
          <cell r="E5040">
            <v>0</v>
          </cell>
          <cell r="F5040">
            <v>0</v>
          </cell>
          <cell r="G5040">
            <v>0</v>
          </cell>
        </row>
        <row r="5041">
          <cell r="A5041">
            <v>0</v>
          </cell>
          <cell r="C5041">
            <v>0</v>
          </cell>
          <cell r="D5041">
            <v>0</v>
          </cell>
          <cell r="E5041">
            <v>0</v>
          </cell>
          <cell r="F5041">
            <v>0</v>
          </cell>
          <cell r="G5041">
            <v>0</v>
          </cell>
        </row>
        <row r="5042">
          <cell r="A5042">
            <v>0</v>
          </cell>
          <cell r="B5042">
            <v>0</v>
          </cell>
          <cell r="C5042">
            <v>0</v>
          </cell>
          <cell r="D5042">
            <v>0</v>
          </cell>
          <cell r="E5042">
            <v>0</v>
          </cell>
          <cell r="F5042">
            <v>0</v>
          </cell>
          <cell r="G5042">
            <v>0</v>
          </cell>
        </row>
        <row r="5043">
          <cell r="A5043">
            <v>0</v>
          </cell>
          <cell r="B5043" t="str">
            <v>OVIDIO HURTADO MOSQUERA</v>
          </cell>
          <cell r="C5043">
            <v>0</v>
          </cell>
          <cell r="D5043">
            <v>0</v>
          </cell>
          <cell r="E5043">
            <v>0</v>
          </cell>
          <cell r="F5043">
            <v>0</v>
          </cell>
          <cell r="G5043">
            <v>0</v>
          </cell>
        </row>
        <row r="5044">
          <cell r="A5044">
            <v>0</v>
          </cell>
          <cell r="B5044" t="str">
            <v>Consultor</v>
          </cell>
          <cell r="C5044">
            <v>0</v>
          </cell>
          <cell r="D5044">
            <v>0</v>
          </cell>
          <cell r="E5044">
            <v>0</v>
          </cell>
          <cell r="F5044">
            <v>0</v>
          </cell>
          <cell r="G5044">
            <v>0</v>
          </cell>
        </row>
        <row r="5045">
          <cell r="A5045">
            <v>0</v>
          </cell>
          <cell r="B5045" t="str">
            <v>Consultor</v>
          </cell>
          <cell r="C5045">
            <v>0</v>
          </cell>
          <cell r="D5045">
            <v>0</v>
          </cell>
          <cell r="E5045">
            <v>0</v>
          </cell>
          <cell r="F5045">
            <v>0</v>
          </cell>
          <cell r="G5045">
            <v>0</v>
          </cell>
        </row>
        <row r="5046">
          <cell r="A5046">
            <v>0</v>
          </cell>
          <cell r="B5046" t="str">
            <v>M.P. 05202-260189 ANT</v>
          </cell>
          <cell r="C5046" t="str">
            <v>ITEM  - PÁGINA 2</v>
          </cell>
          <cell r="D5046">
            <v>0</v>
          </cell>
          <cell r="E5046">
            <v>0</v>
          </cell>
          <cell r="F5046">
            <v>0</v>
          </cell>
          <cell r="G5046">
            <v>0</v>
          </cell>
          <cell r="H5046">
            <v>0</v>
          </cell>
        </row>
        <row r="5047">
          <cell r="A5047" t="str">
            <v>DEPARTAMENTO DE ANTIOQUIA</v>
          </cell>
          <cell r="B5047">
            <v>0</v>
          </cell>
          <cell r="C5047">
            <v>0</v>
          </cell>
          <cell r="D5047">
            <v>0</v>
          </cell>
          <cell r="E5047">
            <v>0</v>
          </cell>
          <cell r="F5047">
            <v>0</v>
          </cell>
          <cell r="G5047">
            <v>0</v>
          </cell>
          <cell r="H5047">
            <v>0</v>
          </cell>
        </row>
        <row r="5048">
          <cell r="A5048" t="str">
            <v>MUNICIPIO DE SAN VICENTE FERRER</v>
          </cell>
          <cell r="B5048">
            <v>0</v>
          </cell>
          <cell r="C5048">
            <v>0</v>
          </cell>
          <cell r="D5048">
            <v>0</v>
          </cell>
          <cell r="E5048">
            <v>0</v>
          </cell>
          <cell r="F5048">
            <v>0</v>
          </cell>
          <cell r="G5048">
            <v>0</v>
          </cell>
          <cell r="H5048">
            <v>0</v>
          </cell>
        </row>
        <row r="5049">
          <cell r="A5049" t="str">
            <v>PROYECTO:  INTERVENCION DE CALLEJONES EN LA ZONA URBANA DEL MUNICIPIO SAN VICENTE FERRER_CALLEJÓN 01-COCIACA</v>
          </cell>
          <cell r="B5049">
            <v>0</v>
          </cell>
          <cell r="C5049">
            <v>0</v>
          </cell>
          <cell r="D5049">
            <v>0</v>
          </cell>
          <cell r="E5049">
            <v>0</v>
          </cell>
          <cell r="F5049">
            <v>0</v>
          </cell>
          <cell r="G5049">
            <v>0</v>
          </cell>
          <cell r="H5049">
            <v>0</v>
          </cell>
        </row>
        <row r="5050">
          <cell r="A5050">
            <v>0</v>
          </cell>
          <cell r="C5050">
            <v>0</v>
          </cell>
          <cell r="D5050">
            <v>0</v>
          </cell>
          <cell r="E5050">
            <v>0</v>
          </cell>
          <cell r="F5050">
            <v>0</v>
          </cell>
          <cell r="G5050">
            <v>0</v>
          </cell>
          <cell r="H5050">
            <v>0</v>
          </cell>
        </row>
        <row r="5051">
          <cell r="A5051" t="str">
            <v>MEMORIAS DE OBRA</v>
          </cell>
          <cell r="B5051">
            <v>0</v>
          </cell>
          <cell r="C5051">
            <v>0</v>
          </cell>
          <cell r="D5051">
            <v>0</v>
          </cell>
          <cell r="E5051">
            <v>0</v>
          </cell>
          <cell r="F5051">
            <v>0</v>
          </cell>
          <cell r="G5051">
            <v>0</v>
          </cell>
          <cell r="H5051">
            <v>0</v>
          </cell>
        </row>
        <row r="5053">
          <cell r="A5053" t="str">
            <v>ITEM</v>
          </cell>
          <cell r="B5053" t="str">
            <v>DESCRIPCIÓN</v>
          </cell>
          <cell r="C5053">
            <v>0</v>
          </cell>
          <cell r="D5053">
            <v>0</v>
          </cell>
          <cell r="E5053">
            <v>0</v>
          </cell>
          <cell r="F5053">
            <v>0</v>
          </cell>
          <cell r="G5053" t="str">
            <v>UNIDAD</v>
          </cell>
          <cell r="H5053" t="str">
            <v>CANTIDAD</v>
          </cell>
        </row>
        <row r="5054">
          <cell r="A5054">
            <v>0</v>
          </cell>
          <cell r="B5054"/>
          <cell r="C5054">
            <v>0</v>
          </cell>
          <cell r="D5054">
            <v>0</v>
          </cell>
          <cell r="E5054">
            <v>0</v>
          </cell>
          <cell r="F5054">
            <v>0</v>
          </cell>
          <cell r="G5054"/>
          <cell r="H5054"/>
        </row>
        <row r="5055">
          <cell r="A5055">
            <v>0</v>
          </cell>
          <cell r="B5055">
            <v>0</v>
          </cell>
          <cell r="C5055">
            <v>0</v>
          </cell>
          <cell r="D5055">
            <v>0</v>
          </cell>
          <cell r="E5055">
            <v>0</v>
          </cell>
          <cell r="F5055">
            <v>0</v>
          </cell>
          <cell r="G5055">
            <v>0</v>
          </cell>
        </row>
        <row r="5056">
          <cell r="A5056" t="str">
            <v>DETALLE</v>
          </cell>
          <cell r="B5056">
            <v>0</v>
          </cell>
          <cell r="C5056" t="str">
            <v>FACTOR</v>
          </cell>
          <cell r="D5056" t="str">
            <v>CANTIDAD</v>
          </cell>
          <cell r="E5056" t="str">
            <v>A (ML)</v>
          </cell>
          <cell r="F5056" t="str">
            <v>B (M2)</v>
          </cell>
          <cell r="G5056" t="str">
            <v>C (M3)</v>
          </cell>
          <cell r="H5056" t="str">
            <v>TOTAL</v>
          </cell>
        </row>
        <row r="5057">
          <cell r="A5057">
            <v>0</v>
          </cell>
          <cell r="B5057">
            <v>0</v>
          </cell>
          <cell r="C5057">
            <v>0</v>
          </cell>
          <cell r="D5057">
            <v>0</v>
          </cell>
          <cell r="E5057">
            <v>0</v>
          </cell>
          <cell r="F5057">
            <v>0</v>
          </cell>
          <cell r="G5057">
            <v>0</v>
          </cell>
          <cell r="H5057"/>
        </row>
        <row r="5058">
          <cell r="A5058">
            <v>0</v>
          </cell>
          <cell r="B5058">
            <v>0</v>
          </cell>
          <cell r="C5058">
            <v>0</v>
          </cell>
          <cell r="D5058">
            <v>0</v>
          </cell>
          <cell r="E5058">
            <v>0</v>
          </cell>
          <cell r="F5058">
            <v>0</v>
          </cell>
          <cell r="G5058">
            <v>0</v>
          </cell>
          <cell r="H5058"/>
        </row>
        <row r="5059">
          <cell r="A5059">
            <v>0</v>
          </cell>
          <cell r="B5059">
            <v>0</v>
          </cell>
          <cell r="C5059">
            <v>0</v>
          </cell>
          <cell r="D5059">
            <v>0</v>
          </cell>
          <cell r="E5059">
            <v>0</v>
          </cell>
          <cell r="F5059">
            <v>0</v>
          </cell>
          <cell r="G5059">
            <v>0</v>
          </cell>
          <cell r="H5059"/>
        </row>
        <row r="5060">
          <cell r="A5060">
            <v>0</v>
          </cell>
          <cell r="B5060">
            <v>0</v>
          </cell>
          <cell r="C5060">
            <v>0</v>
          </cell>
          <cell r="D5060">
            <v>0</v>
          </cell>
          <cell r="E5060">
            <v>0</v>
          </cell>
          <cell r="F5060">
            <v>0</v>
          </cell>
          <cell r="G5060">
            <v>0</v>
          </cell>
          <cell r="H5060"/>
        </row>
        <row r="5061">
          <cell r="A5061">
            <v>0</v>
          </cell>
          <cell r="B5061">
            <v>0</v>
          </cell>
          <cell r="C5061">
            <v>0</v>
          </cell>
          <cell r="D5061">
            <v>0</v>
          </cell>
          <cell r="E5061">
            <v>0</v>
          </cell>
          <cell r="F5061">
            <v>0</v>
          </cell>
          <cell r="G5061">
            <v>0</v>
          </cell>
          <cell r="H5061"/>
        </row>
        <row r="5062">
          <cell r="A5062">
            <v>0</v>
          </cell>
          <cell r="B5062">
            <v>0</v>
          </cell>
          <cell r="C5062">
            <v>0</v>
          </cell>
          <cell r="D5062">
            <v>0</v>
          </cell>
          <cell r="E5062">
            <v>0</v>
          </cell>
          <cell r="F5062">
            <v>0</v>
          </cell>
          <cell r="G5062">
            <v>0</v>
          </cell>
          <cell r="H5062"/>
        </row>
        <row r="5063">
          <cell r="A5063">
            <v>0</v>
          </cell>
          <cell r="B5063">
            <v>0</v>
          </cell>
          <cell r="C5063">
            <v>0</v>
          </cell>
          <cell r="D5063">
            <v>0</v>
          </cell>
          <cell r="E5063">
            <v>0</v>
          </cell>
          <cell r="F5063">
            <v>0</v>
          </cell>
          <cell r="G5063">
            <v>0</v>
          </cell>
          <cell r="H5063"/>
        </row>
        <row r="5064">
          <cell r="A5064">
            <v>0</v>
          </cell>
          <cell r="B5064">
            <v>0</v>
          </cell>
          <cell r="C5064">
            <v>0</v>
          </cell>
          <cell r="D5064">
            <v>0</v>
          </cell>
          <cell r="E5064">
            <v>0</v>
          </cell>
          <cell r="F5064">
            <v>0</v>
          </cell>
          <cell r="G5064">
            <v>0</v>
          </cell>
          <cell r="H5064"/>
        </row>
        <row r="5065">
          <cell r="A5065">
            <v>0</v>
          </cell>
          <cell r="B5065">
            <v>0</v>
          </cell>
          <cell r="C5065">
            <v>0</v>
          </cell>
          <cell r="D5065">
            <v>0</v>
          </cell>
          <cell r="E5065">
            <v>0</v>
          </cell>
          <cell r="F5065">
            <v>0</v>
          </cell>
          <cell r="G5065">
            <v>0</v>
          </cell>
          <cell r="H5065"/>
        </row>
        <row r="5066">
          <cell r="A5066">
            <v>0</v>
          </cell>
          <cell r="B5066">
            <v>0</v>
          </cell>
          <cell r="C5066">
            <v>0</v>
          </cell>
          <cell r="D5066">
            <v>0</v>
          </cell>
          <cell r="E5066">
            <v>0</v>
          </cell>
          <cell r="F5066">
            <v>0</v>
          </cell>
          <cell r="G5066">
            <v>0</v>
          </cell>
          <cell r="H5066"/>
        </row>
        <row r="5067">
          <cell r="A5067">
            <v>0</v>
          </cell>
          <cell r="B5067">
            <v>0</v>
          </cell>
          <cell r="C5067">
            <v>0</v>
          </cell>
          <cell r="D5067">
            <v>0</v>
          </cell>
          <cell r="E5067">
            <v>0</v>
          </cell>
          <cell r="F5067">
            <v>0</v>
          </cell>
          <cell r="G5067">
            <v>0</v>
          </cell>
          <cell r="H5067"/>
        </row>
        <row r="5068">
          <cell r="A5068">
            <v>0</v>
          </cell>
          <cell r="B5068">
            <v>0</v>
          </cell>
          <cell r="C5068">
            <v>0</v>
          </cell>
          <cell r="D5068">
            <v>0</v>
          </cell>
          <cell r="E5068">
            <v>0</v>
          </cell>
          <cell r="F5068">
            <v>0</v>
          </cell>
          <cell r="G5068">
            <v>0</v>
          </cell>
          <cell r="H5068"/>
        </row>
        <row r="5069">
          <cell r="A5069">
            <v>0</v>
          </cell>
          <cell r="B5069">
            <v>0</v>
          </cell>
          <cell r="C5069">
            <v>0</v>
          </cell>
          <cell r="D5069">
            <v>0</v>
          </cell>
          <cell r="E5069">
            <v>0</v>
          </cell>
          <cell r="F5069">
            <v>0</v>
          </cell>
          <cell r="G5069">
            <v>0</v>
          </cell>
          <cell r="H5069"/>
        </row>
        <row r="5070">
          <cell r="A5070">
            <v>0</v>
          </cell>
          <cell r="B5070">
            <v>0</v>
          </cell>
          <cell r="C5070">
            <v>0</v>
          </cell>
          <cell r="D5070">
            <v>0</v>
          </cell>
          <cell r="E5070">
            <v>0</v>
          </cell>
          <cell r="F5070">
            <v>0</v>
          </cell>
          <cell r="G5070">
            <v>0</v>
          </cell>
          <cell r="H5070"/>
        </row>
        <row r="5071">
          <cell r="A5071">
            <v>0</v>
          </cell>
          <cell r="B5071">
            <v>0</v>
          </cell>
          <cell r="C5071">
            <v>0</v>
          </cell>
          <cell r="D5071">
            <v>0</v>
          </cell>
          <cell r="E5071">
            <v>0</v>
          </cell>
          <cell r="F5071">
            <v>0</v>
          </cell>
          <cell r="G5071">
            <v>0</v>
          </cell>
          <cell r="H5071"/>
        </row>
        <row r="5072">
          <cell r="A5072">
            <v>0</v>
          </cell>
          <cell r="B5072">
            <v>0</v>
          </cell>
          <cell r="C5072">
            <v>0</v>
          </cell>
          <cell r="D5072">
            <v>0</v>
          </cell>
          <cell r="E5072">
            <v>0</v>
          </cell>
          <cell r="F5072">
            <v>0</v>
          </cell>
          <cell r="G5072">
            <v>0</v>
          </cell>
          <cell r="H5072"/>
        </row>
        <row r="5073">
          <cell r="A5073">
            <v>0</v>
          </cell>
          <cell r="B5073">
            <v>0</v>
          </cell>
          <cell r="C5073">
            <v>0</v>
          </cell>
          <cell r="D5073">
            <v>0</v>
          </cell>
          <cell r="E5073">
            <v>0</v>
          </cell>
          <cell r="F5073">
            <v>0</v>
          </cell>
          <cell r="G5073">
            <v>0</v>
          </cell>
          <cell r="H5073"/>
        </row>
        <row r="5074">
          <cell r="A5074">
            <v>0</v>
          </cell>
          <cell r="B5074">
            <v>0</v>
          </cell>
          <cell r="C5074">
            <v>0</v>
          </cell>
          <cell r="D5074">
            <v>0</v>
          </cell>
          <cell r="E5074">
            <v>0</v>
          </cell>
          <cell r="F5074">
            <v>0</v>
          </cell>
          <cell r="G5074">
            <v>0</v>
          </cell>
          <cell r="H5074"/>
        </row>
        <row r="5075">
          <cell r="A5075">
            <v>0</v>
          </cell>
          <cell r="B5075">
            <v>0</v>
          </cell>
          <cell r="C5075">
            <v>0</v>
          </cell>
          <cell r="D5075">
            <v>0</v>
          </cell>
          <cell r="E5075">
            <v>0</v>
          </cell>
          <cell r="F5075">
            <v>0</v>
          </cell>
          <cell r="G5075">
            <v>0</v>
          </cell>
          <cell r="H5075"/>
        </row>
        <row r="5076">
          <cell r="A5076">
            <v>0</v>
          </cell>
          <cell r="B5076">
            <v>0</v>
          </cell>
          <cell r="C5076">
            <v>0</v>
          </cell>
          <cell r="D5076">
            <v>0</v>
          </cell>
          <cell r="E5076">
            <v>0</v>
          </cell>
          <cell r="F5076">
            <v>0</v>
          </cell>
          <cell r="G5076">
            <v>0</v>
          </cell>
          <cell r="H5076"/>
        </row>
        <row r="5077">
          <cell r="A5077">
            <v>0</v>
          </cell>
          <cell r="B5077">
            <v>0</v>
          </cell>
          <cell r="C5077">
            <v>0</v>
          </cell>
          <cell r="D5077">
            <v>0</v>
          </cell>
          <cell r="E5077">
            <v>0</v>
          </cell>
          <cell r="F5077">
            <v>0</v>
          </cell>
          <cell r="G5077">
            <v>0</v>
          </cell>
          <cell r="H5077"/>
        </row>
        <row r="5078">
          <cell r="A5078">
            <v>0</v>
          </cell>
          <cell r="B5078">
            <v>0</v>
          </cell>
          <cell r="C5078">
            <v>0</v>
          </cell>
          <cell r="D5078">
            <v>0</v>
          </cell>
          <cell r="E5078">
            <v>0</v>
          </cell>
          <cell r="F5078">
            <v>0</v>
          </cell>
          <cell r="G5078">
            <v>0</v>
          </cell>
          <cell r="H5078"/>
        </row>
        <row r="5079">
          <cell r="A5079">
            <v>0</v>
          </cell>
          <cell r="B5079">
            <v>0</v>
          </cell>
          <cell r="C5079">
            <v>0</v>
          </cell>
          <cell r="D5079">
            <v>0</v>
          </cell>
          <cell r="E5079">
            <v>0</v>
          </cell>
          <cell r="F5079">
            <v>0</v>
          </cell>
          <cell r="G5079">
            <v>0</v>
          </cell>
          <cell r="H5079"/>
        </row>
        <row r="5080">
          <cell r="A5080">
            <v>0</v>
          </cell>
          <cell r="B5080">
            <v>0</v>
          </cell>
          <cell r="C5080">
            <v>0</v>
          </cell>
          <cell r="D5080">
            <v>0</v>
          </cell>
          <cell r="E5080">
            <v>0</v>
          </cell>
          <cell r="F5080">
            <v>0</v>
          </cell>
          <cell r="G5080">
            <v>0</v>
          </cell>
          <cell r="H5080"/>
        </row>
        <row r="5081">
          <cell r="A5081">
            <v>0</v>
          </cell>
          <cell r="B5081">
            <v>0</v>
          </cell>
          <cell r="C5081">
            <v>0</v>
          </cell>
          <cell r="D5081">
            <v>0</v>
          </cell>
          <cell r="E5081">
            <v>0</v>
          </cell>
          <cell r="F5081">
            <v>0</v>
          </cell>
          <cell r="G5081">
            <v>0</v>
          </cell>
          <cell r="H5081"/>
        </row>
        <row r="5082">
          <cell r="A5082">
            <v>0</v>
          </cell>
          <cell r="B5082">
            <v>0</v>
          </cell>
          <cell r="C5082">
            <v>0</v>
          </cell>
          <cell r="D5082">
            <v>0</v>
          </cell>
          <cell r="E5082">
            <v>0</v>
          </cell>
          <cell r="F5082">
            <v>0</v>
          </cell>
          <cell r="G5082">
            <v>0</v>
          </cell>
          <cell r="H5082"/>
        </row>
        <row r="5083">
          <cell r="A5083">
            <v>0</v>
          </cell>
          <cell r="B5083">
            <v>0</v>
          </cell>
          <cell r="C5083">
            <v>0</v>
          </cell>
          <cell r="D5083">
            <v>0</v>
          </cell>
          <cell r="E5083">
            <v>0</v>
          </cell>
          <cell r="F5083">
            <v>0</v>
          </cell>
          <cell r="G5083">
            <v>0</v>
          </cell>
          <cell r="H5083"/>
        </row>
        <row r="5084">
          <cell r="A5084">
            <v>0</v>
          </cell>
          <cell r="B5084">
            <v>0</v>
          </cell>
          <cell r="C5084">
            <v>0</v>
          </cell>
          <cell r="D5084">
            <v>0</v>
          </cell>
          <cell r="E5084">
            <v>0</v>
          </cell>
          <cell r="F5084">
            <v>0</v>
          </cell>
          <cell r="G5084">
            <v>0</v>
          </cell>
          <cell r="H5084"/>
        </row>
        <row r="5085">
          <cell r="A5085">
            <v>0</v>
          </cell>
          <cell r="B5085">
            <v>0</v>
          </cell>
          <cell r="C5085">
            <v>0</v>
          </cell>
          <cell r="D5085">
            <v>0</v>
          </cell>
          <cell r="E5085">
            <v>0</v>
          </cell>
          <cell r="F5085">
            <v>0</v>
          </cell>
          <cell r="G5085">
            <v>0</v>
          </cell>
          <cell r="H5085"/>
        </row>
        <row r="5086">
          <cell r="A5086">
            <v>0</v>
          </cell>
          <cell r="B5086">
            <v>0</v>
          </cell>
          <cell r="C5086">
            <v>0</v>
          </cell>
          <cell r="D5086">
            <v>0</v>
          </cell>
          <cell r="E5086">
            <v>0</v>
          </cell>
          <cell r="F5086">
            <v>0</v>
          </cell>
          <cell r="G5086">
            <v>0</v>
          </cell>
          <cell r="H5086"/>
        </row>
        <row r="5087">
          <cell r="A5087">
            <v>0</v>
          </cell>
          <cell r="B5087">
            <v>0</v>
          </cell>
          <cell r="C5087">
            <v>0</v>
          </cell>
          <cell r="D5087">
            <v>0</v>
          </cell>
          <cell r="E5087">
            <v>0</v>
          </cell>
          <cell r="F5087">
            <v>0</v>
          </cell>
          <cell r="G5087">
            <v>0</v>
          </cell>
          <cell r="H5087"/>
        </row>
        <row r="5088">
          <cell r="A5088" t="str">
            <v>ITEM  - PÁGINA 1</v>
          </cell>
          <cell r="B5088">
            <v>0</v>
          </cell>
          <cell r="C5088">
            <v>0</v>
          </cell>
          <cell r="D5088">
            <v>0</v>
          </cell>
          <cell r="E5088">
            <v>0</v>
          </cell>
          <cell r="F5088">
            <v>0</v>
          </cell>
          <cell r="G5088">
            <v>0</v>
          </cell>
          <cell r="H5088">
            <v>0</v>
          </cell>
        </row>
        <row r="5089">
          <cell r="A5089">
            <v>0</v>
          </cell>
          <cell r="B5089">
            <v>0</v>
          </cell>
          <cell r="C5089">
            <v>0</v>
          </cell>
          <cell r="D5089">
            <v>0</v>
          </cell>
          <cell r="E5089">
            <v>0</v>
          </cell>
          <cell r="F5089">
            <v>0</v>
          </cell>
          <cell r="G5089">
            <v>0</v>
          </cell>
          <cell r="H5089"/>
        </row>
        <row r="5090">
          <cell r="A5090">
            <v>0</v>
          </cell>
          <cell r="B5090">
            <v>0</v>
          </cell>
          <cell r="C5090">
            <v>0</v>
          </cell>
          <cell r="D5090">
            <v>0</v>
          </cell>
          <cell r="E5090">
            <v>0</v>
          </cell>
          <cell r="F5090">
            <v>0</v>
          </cell>
          <cell r="G5090">
            <v>0</v>
          </cell>
          <cell r="H5090"/>
        </row>
        <row r="5091">
          <cell r="A5091">
            <v>0</v>
          </cell>
          <cell r="B5091">
            <v>0</v>
          </cell>
          <cell r="C5091">
            <v>0</v>
          </cell>
          <cell r="D5091">
            <v>0</v>
          </cell>
          <cell r="E5091">
            <v>0</v>
          </cell>
          <cell r="F5091">
            <v>0</v>
          </cell>
          <cell r="G5091">
            <v>0</v>
          </cell>
          <cell r="H5091"/>
        </row>
        <row r="5092">
          <cell r="A5092">
            <v>0</v>
          </cell>
          <cell r="B5092">
            <v>0</v>
          </cell>
          <cell r="C5092">
            <v>0</v>
          </cell>
          <cell r="D5092">
            <v>0</v>
          </cell>
          <cell r="E5092">
            <v>0</v>
          </cell>
          <cell r="F5092">
            <v>0</v>
          </cell>
          <cell r="G5092">
            <v>0</v>
          </cell>
          <cell r="H5092"/>
        </row>
        <row r="5093">
          <cell r="A5093">
            <v>0</v>
          </cell>
          <cell r="B5093">
            <v>0</v>
          </cell>
          <cell r="C5093">
            <v>0</v>
          </cell>
          <cell r="D5093">
            <v>0</v>
          </cell>
          <cell r="E5093">
            <v>0</v>
          </cell>
          <cell r="F5093">
            <v>0</v>
          </cell>
          <cell r="G5093">
            <v>0</v>
          </cell>
          <cell r="H5093"/>
        </row>
        <row r="5094">
          <cell r="A5094">
            <v>0</v>
          </cell>
          <cell r="B5094">
            <v>0</v>
          </cell>
          <cell r="C5094">
            <v>0</v>
          </cell>
          <cell r="D5094">
            <v>0</v>
          </cell>
          <cell r="E5094">
            <v>0</v>
          </cell>
          <cell r="F5094">
            <v>0</v>
          </cell>
          <cell r="G5094">
            <v>0</v>
          </cell>
          <cell r="H5094"/>
        </row>
        <row r="5095">
          <cell r="A5095">
            <v>0</v>
          </cell>
          <cell r="B5095">
            <v>0</v>
          </cell>
          <cell r="C5095">
            <v>0</v>
          </cell>
          <cell r="D5095">
            <v>0</v>
          </cell>
          <cell r="E5095">
            <v>0</v>
          </cell>
          <cell r="F5095">
            <v>0</v>
          </cell>
          <cell r="G5095">
            <v>0</v>
          </cell>
          <cell r="H5095"/>
        </row>
        <row r="5096">
          <cell r="A5096">
            <v>0</v>
          </cell>
          <cell r="B5096">
            <v>0</v>
          </cell>
          <cell r="C5096">
            <v>0</v>
          </cell>
          <cell r="D5096">
            <v>0</v>
          </cell>
          <cell r="E5096">
            <v>0</v>
          </cell>
          <cell r="F5096">
            <v>0</v>
          </cell>
          <cell r="G5096">
            <v>0</v>
          </cell>
          <cell r="H5096"/>
        </row>
        <row r="5097">
          <cell r="A5097">
            <v>0</v>
          </cell>
          <cell r="B5097">
            <v>0</v>
          </cell>
          <cell r="C5097">
            <v>0</v>
          </cell>
          <cell r="D5097">
            <v>0</v>
          </cell>
          <cell r="E5097">
            <v>0</v>
          </cell>
          <cell r="F5097">
            <v>0</v>
          </cell>
          <cell r="G5097">
            <v>0</v>
          </cell>
          <cell r="H5097"/>
        </row>
        <row r="5098">
          <cell r="A5098">
            <v>0</v>
          </cell>
          <cell r="B5098">
            <v>0</v>
          </cell>
          <cell r="C5098">
            <v>0</v>
          </cell>
          <cell r="D5098">
            <v>0</v>
          </cell>
          <cell r="E5098">
            <v>0</v>
          </cell>
          <cell r="F5098">
            <v>0</v>
          </cell>
          <cell r="G5098">
            <v>0</v>
          </cell>
          <cell r="H5098"/>
        </row>
        <row r="5099">
          <cell r="A5099">
            <v>0</v>
          </cell>
          <cell r="B5099">
            <v>0</v>
          </cell>
          <cell r="C5099">
            <v>0</v>
          </cell>
          <cell r="D5099">
            <v>0</v>
          </cell>
          <cell r="E5099">
            <v>0</v>
          </cell>
          <cell r="F5099">
            <v>0</v>
          </cell>
          <cell r="G5099">
            <v>0</v>
          </cell>
          <cell r="H5099"/>
        </row>
        <row r="5100">
          <cell r="A5100">
            <v>0</v>
          </cell>
          <cell r="B5100">
            <v>0</v>
          </cell>
          <cell r="C5100">
            <v>0</v>
          </cell>
          <cell r="D5100">
            <v>0</v>
          </cell>
          <cell r="E5100">
            <v>0</v>
          </cell>
          <cell r="F5100">
            <v>0</v>
          </cell>
          <cell r="G5100">
            <v>0</v>
          </cell>
          <cell r="H5100"/>
        </row>
        <row r="5101">
          <cell r="A5101">
            <v>0</v>
          </cell>
          <cell r="B5101">
            <v>0</v>
          </cell>
          <cell r="C5101">
            <v>0</v>
          </cell>
          <cell r="D5101">
            <v>0</v>
          </cell>
          <cell r="E5101">
            <v>0</v>
          </cell>
          <cell r="F5101">
            <v>0</v>
          </cell>
          <cell r="G5101">
            <v>0</v>
          </cell>
          <cell r="H5101"/>
        </row>
        <row r="5102">
          <cell r="A5102">
            <v>0</v>
          </cell>
          <cell r="B5102">
            <v>0</v>
          </cell>
          <cell r="C5102">
            <v>0</v>
          </cell>
          <cell r="D5102">
            <v>0</v>
          </cell>
          <cell r="E5102">
            <v>0</v>
          </cell>
          <cell r="F5102">
            <v>0</v>
          </cell>
          <cell r="G5102">
            <v>0</v>
          </cell>
          <cell r="H5102"/>
        </row>
        <row r="5103">
          <cell r="A5103">
            <v>0</v>
          </cell>
          <cell r="B5103">
            <v>0</v>
          </cell>
          <cell r="C5103">
            <v>0</v>
          </cell>
          <cell r="D5103">
            <v>0</v>
          </cell>
          <cell r="E5103">
            <v>0</v>
          </cell>
          <cell r="F5103">
            <v>0</v>
          </cell>
          <cell r="G5103">
            <v>0</v>
          </cell>
          <cell r="H5103"/>
        </row>
        <row r="5104">
          <cell r="A5104">
            <v>0</v>
          </cell>
          <cell r="B5104">
            <v>0</v>
          </cell>
          <cell r="C5104">
            <v>0</v>
          </cell>
          <cell r="D5104">
            <v>0</v>
          </cell>
          <cell r="E5104">
            <v>0</v>
          </cell>
          <cell r="F5104">
            <v>0</v>
          </cell>
          <cell r="G5104">
            <v>0</v>
          </cell>
          <cell r="H5104"/>
        </row>
        <row r="5105">
          <cell r="A5105">
            <v>0</v>
          </cell>
          <cell r="B5105">
            <v>0</v>
          </cell>
          <cell r="C5105">
            <v>0</v>
          </cell>
          <cell r="D5105">
            <v>0</v>
          </cell>
          <cell r="E5105">
            <v>0</v>
          </cell>
          <cell r="F5105">
            <v>0</v>
          </cell>
          <cell r="G5105">
            <v>0</v>
          </cell>
          <cell r="H5105"/>
        </row>
        <row r="5106">
          <cell r="A5106" t="str">
            <v xml:space="preserve">TOTAL CANTIDAD ITEM </v>
          </cell>
          <cell r="B5106">
            <v>0</v>
          </cell>
          <cell r="C5106">
            <v>0</v>
          </cell>
          <cell r="D5106">
            <v>0</v>
          </cell>
          <cell r="E5106">
            <v>0</v>
          </cell>
          <cell r="F5106">
            <v>0</v>
          </cell>
          <cell r="G5106">
            <v>0</v>
          </cell>
          <cell r="H5106"/>
        </row>
        <row r="5107">
          <cell r="A5107" t="str">
            <v>INSERTE PLANO, GRÁFICO O ESQUEMA AQUÍ</v>
          </cell>
          <cell r="B5107">
            <v>0</v>
          </cell>
          <cell r="C5107">
            <v>0</v>
          </cell>
          <cell r="D5107">
            <v>0</v>
          </cell>
          <cell r="E5107">
            <v>0</v>
          </cell>
          <cell r="F5107">
            <v>0</v>
          </cell>
          <cell r="G5107">
            <v>0</v>
          </cell>
          <cell r="H5107">
            <v>0</v>
          </cell>
        </row>
        <row r="5108">
          <cell r="A5108">
            <v>0</v>
          </cell>
          <cell r="B5108">
            <v>0</v>
          </cell>
          <cell r="C5108">
            <v>0</v>
          </cell>
          <cell r="D5108">
            <v>0</v>
          </cell>
          <cell r="E5108">
            <v>0</v>
          </cell>
          <cell r="F5108">
            <v>0</v>
          </cell>
          <cell r="G5108">
            <v>0</v>
          </cell>
          <cell r="H5108">
            <v>0</v>
          </cell>
        </row>
        <row r="5109">
          <cell r="A5109">
            <v>0</v>
          </cell>
          <cell r="B5109">
            <v>0</v>
          </cell>
          <cell r="C5109">
            <v>0</v>
          </cell>
          <cell r="D5109">
            <v>0</v>
          </cell>
          <cell r="E5109">
            <v>0</v>
          </cell>
          <cell r="F5109">
            <v>0</v>
          </cell>
          <cell r="G5109">
            <v>0</v>
          </cell>
          <cell r="H5109">
            <v>0</v>
          </cell>
        </row>
        <row r="5110">
          <cell r="A5110">
            <v>0</v>
          </cell>
          <cell r="B5110">
            <v>0</v>
          </cell>
          <cell r="C5110">
            <v>0</v>
          </cell>
          <cell r="D5110">
            <v>0</v>
          </cell>
          <cell r="E5110">
            <v>0</v>
          </cell>
          <cell r="F5110">
            <v>0</v>
          </cell>
          <cell r="G5110">
            <v>0</v>
          </cell>
          <cell r="H5110">
            <v>0</v>
          </cell>
        </row>
        <row r="5111">
          <cell r="A5111">
            <v>0</v>
          </cell>
          <cell r="B5111">
            <v>0</v>
          </cell>
          <cell r="C5111">
            <v>0</v>
          </cell>
          <cell r="D5111">
            <v>0</v>
          </cell>
          <cell r="E5111">
            <v>0</v>
          </cell>
          <cell r="F5111">
            <v>0</v>
          </cell>
          <cell r="G5111">
            <v>0</v>
          </cell>
          <cell r="H5111">
            <v>0</v>
          </cell>
        </row>
        <row r="5112">
          <cell r="A5112">
            <v>0</v>
          </cell>
          <cell r="B5112">
            <v>0</v>
          </cell>
          <cell r="C5112">
            <v>0</v>
          </cell>
          <cell r="D5112">
            <v>0</v>
          </cell>
          <cell r="E5112">
            <v>0</v>
          </cell>
          <cell r="F5112">
            <v>0</v>
          </cell>
          <cell r="G5112">
            <v>0</v>
          </cell>
          <cell r="H5112">
            <v>0</v>
          </cell>
        </row>
        <row r="5113">
          <cell r="A5113">
            <v>0</v>
          </cell>
          <cell r="B5113">
            <v>0</v>
          </cell>
          <cell r="C5113">
            <v>0</v>
          </cell>
          <cell r="D5113">
            <v>0</v>
          </cell>
          <cell r="E5113">
            <v>0</v>
          </cell>
          <cell r="F5113">
            <v>0</v>
          </cell>
          <cell r="G5113">
            <v>0</v>
          </cell>
          <cell r="H5113">
            <v>0</v>
          </cell>
        </row>
        <row r="5114">
          <cell r="A5114">
            <v>0</v>
          </cell>
          <cell r="B5114">
            <v>0</v>
          </cell>
          <cell r="C5114">
            <v>0</v>
          </cell>
          <cell r="D5114">
            <v>0</v>
          </cell>
          <cell r="E5114">
            <v>0</v>
          </cell>
          <cell r="F5114">
            <v>0</v>
          </cell>
          <cell r="G5114">
            <v>0</v>
          </cell>
          <cell r="H5114">
            <v>0</v>
          </cell>
        </row>
        <row r="5115">
          <cell r="A5115">
            <v>0</v>
          </cell>
          <cell r="B5115">
            <v>0</v>
          </cell>
          <cell r="C5115">
            <v>0</v>
          </cell>
          <cell r="D5115">
            <v>0</v>
          </cell>
          <cell r="E5115">
            <v>0</v>
          </cell>
          <cell r="F5115">
            <v>0</v>
          </cell>
          <cell r="G5115">
            <v>0</v>
          </cell>
          <cell r="H5115">
            <v>0</v>
          </cell>
        </row>
        <row r="5116">
          <cell r="A5116">
            <v>0</v>
          </cell>
          <cell r="B5116">
            <v>0</v>
          </cell>
          <cell r="C5116">
            <v>0</v>
          </cell>
          <cell r="D5116">
            <v>0</v>
          </cell>
          <cell r="E5116">
            <v>0</v>
          </cell>
          <cell r="F5116">
            <v>0</v>
          </cell>
          <cell r="G5116">
            <v>0</v>
          </cell>
          <cell r="H5116">
            <v>0</v>
          </cell>
        </row>
        <row r="5117">
          <cell r="A5117">
            <v>0</v>
          </cell>
          <cell r="B5117">
            <v>0</v>
          </cell>
          <cell r="C5117">
            <v>0</v>
          </cell>
          <cell r="D5117">
            <v>0</v>
          </cell>
          <cell r="E5117">
            <v>0</v>
          </cell>
          <cell r="F5117">
            <v>0</v>
          </cell>
          <cell r="G5117">
            <v>0</v>
          </cell>
          <cell r="H5117">
            <v>0</v>
          </cell>
        </row>
        <row r="5118">
          <cell r="A5118">
            <v>0</v>
          </cell>
          <cell r="B5118">
            <v>0</v>
          </cell>
          <cell r="C5118">
            <v>0</v>
          </cell>
          <cell r="D5118">
            <v>0</v>
          </cell>
          <cell r="E5118">
            <v>0</v>
          </cell>
          <cell r="F5118">
            <v>0</v>
          </cell>
          <cell r="G5118">
            <v>0</v>
          </cell>
          <cell r="H5118">
            <v>0</v>
          </cell>
        </row>
        <row r="5119">
          <cell r="A5119">
            <v>0</v>
          </cell>
          <cell r="B5119">
            <v>0</v>
          </cell>
          <cell r="C5119">
            <v>0</v>
          </cell>
          <cell r="D5119">
            <v>0</v>
          </cell>
          <cell r="E5119">
            <v>0</v>
          </cell>
          <cell r="F5119">
            <v>0</v>
          </cell>
          <cell r="G5119">
            <v>0</v>
          </cell>
          <cell r="H5119">
            <v>0</v>
          </cell>
        </row>
        <row r="5120">
          <cell r="A5120">
            <v>0</v>
          </cell>
          <cell r="B5120">
            <v>0</v>
          </cell>
          <cell r="C5120">
            <v>0</v>
          </cell>
          <cell r="D5120">
            <v>0</v>
          </cell>
          <cell r="E5120">
            <v>0</v>
          </cell>
          <cell r="F5120">
            <v>0</v>
          </cell>
          <cell r="G5120">
            <v>0</v>
          </cell>
          <cell r="H5120">
            <v>0</v>
          </cell>
        </row>
        <row r="5121">
          <cell r="A5121">
            <v>0</v>
          </cell>
          <cell r="B5121">
            <v>0</v>
          </cell>
          <cell r="C5121">
            <v>0</v>
          </cell>
          <cell r="D5121">
            <v>0</v>
          </cell>
          <cell r="E5121">
            <v>0</v>
          </cell>
          <cell r="F5121">
            <v>0</v>
          </cell>
          <cell r="G5121">
            <v>0</v>
          </cell>
          <cell r="H5121">
            <v>0</v>
          </cell>
        </row>
        <row r="5122">
          <cell r="A5122">
            <v>0</v>
          </cell>
          <cell r="B5122">
            <v>0</v>
          </cell>
          <cell r="C5122">
            <v>0</v>
          </cell>
          <cell r="D5122">
            <v>0</v>
          </cell>
          <cell r="E5122">
            <v>0</v>
          </cell>
          <cell r="F5122">
            <v>0</v>
          </cell>
          <cell r="G5122">
            <v>0</v>
          </cell>
          <cell r="H5122">
            <v>0</v>
          </cell>
        </row>
        <row r="5123">
          <cell r="A5123">
            <v>0</v>
          </cell>
          <cell r="B5123">
            <v>0</v>
          </cell>
          <cell r="C5123">
            <v>0</v>
          </cell>
          <cell r="D5123">
            <v>0</v>
          </cell>
          <cell r="E5123">
            <v>0</v>
          </cell>
          <cell r="F5123">
            <v>0</v>
          </cell>
          <cell r="G5123">
            <v>0</v>
          </cell>
          <cell r="H5123">
            <v>0</v>
          </cell>
        </row>
        <row r="5124">
          <cell r="A5124">
            <v>0</v>
          </cell>
          <cell r="B5124">
            <v>0</v>
          </cell>
          <cell r="C5124">
            <v>0</v>
          </cell>
          <cell r="D5124">
            <v>0</v>
          </cell>
          <cell r="E5124">
            <v>0</v>
          </cell>
          <cell r="F5124">
            <v>0</v>
          </cell>
          <cell r="G5124">
            <v>0</v>
          </cell>
          <cell r="H5124">
            <v>0</v>
          </cell>
        </row>
        <row r="5125">
          <cell r="A5125">
            <v>0</v>
          </cell>
          <cell r="B5125">
            <v>0</v>
          </cell>
          <cell r="C5125">
            <v>0</v>
          </cell>
          <cell r="D5125">
            <v>0</v>
          </cell>
          <cell r="E5125">
            <v>0</v>
          </cell>
          <cell r="F5125">
            <v>0</v>
          </cell>
          <cell r="G5125">
            <v>0</v>
          </cell>
          <cell r="H5125">
            <v>0</v>
          </cell>
        </row>
        <row r="5126">
          <cell r="A5126">
            <v>0</v>
          </cell>
          <cell r="B5126">
            <v>0</v>
          </cell>
          <cell r="C5126">
            <v>0</v>
          </cell>
          <cell r="D5126">
            <v>0</v>
          </cell>
          <cell r="E5126">
            <v>0</v>
          </cell>
          <cell r="F5126">
            <v>0</v>
          </cell>
          <cell r="G5126">
            <v>0</v>
          </cell>
          <cell r="H5126">
            <v>0</v>
          </cell>
        </row>
        <row r="5127">
          <cell r="A5127">
            <v>0</v>
          </cell>
          <cell r="C5127">
            <v>0</v>
          </cell>
          <cell r="D5127">
            <v>0</v>
          </cell>
          <cell r="E5127">
            <v>0</v>
          </cell>
          <cell r="F5127">
            <v>0</v>
          </cell>
          <cell r="G5127">
            <v>0</v>
          </cell>
        </row>
        <row r="5128">
          <cell r="A5128">
            <v>0</v>
          </cell>
          <cell r="C5128">
            <v>0</v>
          </cell>
          <cell r="D5128">
            <v>0</v>
          </cell>
          <cell r="E5128">
            <v>0</v>
          </cell>
          <cell r="F5128">
            <v>0</v>
          </cell>
          <cell r="G5128">
            <v>0</v>
          </cell>
        </row>
        <row r="5129">
          <cell r="A5129">
            <v>0</v>
          </cell>
          <cell r="B5129">
            <v>0</v>
          </cell>
          <cell r="C5129">
            <v>0</v>
          </cell>
          <cell r="D5129">
            <v>0</v>
          </cell>
          <cell r="E5129">
            <v>0</v>
          </cell>
          <cell r="F5129">
            <v>0</v>
          </cell>
          <cell r="G5129">
            <v>0</v>
          </cell>
        </row>
        <row r="5130">
          <cell r="A5130">
            <v>0</v>
          </cell>
          <cell r="B5130" t="str">
            <v>OVIDIO HURTADO MOSQUERA</v>
          </cell>
          <cell r="C5130">
            <v>0</v>
          </cell>
          <cell r="D5130">
            <v>0</v>
          </cell>
          <cell r="E5130">
            <v>0</v>
          </cell>
          <cell r="F5130">
            <v>0</v>
          </cell>
          <cell r="G5130">
            <v>0</v>
          </cell>
        </row>
        <row r="5131">
          <cell r="A5131">
            <v>0</v>
          </cell>
          <cell r="B5131" t="str">
            <v>Consultor</v>
          </cell>
          <cell r="C5131">
            <v>0</v>
          </cell>
          <cell r="D5131">
            <v>0</v>
          </cell>
          <cell r="E5131">
            <v>0</v>
          </cell>
          <cell r="F5131">
            <v>0</v>
          </cell>
          <cell r="G5131">
            <v>0</v>
          </cell>
        </row>
        <row r="5132">
          <cell r="A5132">
            <v>0</v>
          </cell>
          <cell r="B5132" t="str">
            <v>Consultor</v>
          </cell>
          <cell r="C5132">
            <v>0</v>
          </cell>
          <cell r="D5132">
            <v>0</v>
          </cell>
          <cell r="E5132">
            <v>0</v>
          </cell>
          <cell r="F5132">
            <v>0</v>
          </cell>
          <cell r="G5132">
            <v>0</v>
          </cell>
        </row>
        <row r="5133">
          <cell r="A5133">
            <v>0</v>
          </cell>
          <cell r="B5133" t="str">
            <v>M.P. 05202-260189 ANT</v>
          </cell>
          <cell r="C5133" t="str">
            <v>ITEM  - PÁGINA 2</v>
          </cell>
          <cell r="D5133">
            <v>0</v>
          </cell>
          <cell r="E5133">
            <v>0</v>
          </cell>
          <cell r="F5133">
            <v>0</v>
          </cell>
          <cell r="G5133">
            <v>0</v>
          </cell>
          <cell r="H5133">
            <v>0</v>
          </cell>
        </row>
        <row r="5134">
          <cell r="A5134" t="str">
            <v>DEPARTAMENTO DE ANTIOQUIA</v>
          </cell>
          <cell r="B5134">
            <v>0</v>
          </cell>
          <cell r="C5134">
            <v>0</v>
          </cell>
          <cell r="D5134">
            <v>0</v>
          </cell>
          <cell r="E5134">
            <v>0</v>
          </cell>
          <cell r="F5134">
            <v>0</v>
          </cell>
          <cell r="G5134">
            <v>0</v>
          </cell>
          <cell r="H5134">
            <v>0</v>
          </cell>
        </row>
        <row r="5135">
          <cell r="A5135" t="str">
            <v>MUNICIPIO DE SAN VICENTE FERRER</v>
          </cell>
          <cell r="B5135">
            <v>0</v>
          </cell>
          <cell r="C5135">
            <v>0</v>
          </cell>
          <cell r="D5135">
            <v>0</v>
          </cell>
          <cell r="E5135">
            <v>0</v>
          </cell>
          <cell r="F5135">
            <v>0</v>
          </cell>
          <cell r="G5135">
            <v>0</v>
          </cell>
          <cell r="H5135">
            <v>0</v>
          </cell>
        </row>
        <row r="5136">
          <cell r="A5136" t="str">
            <v>PROYECTO:  INTERVENCION DE CALLEJONES EN LA ZONA URBANA DEL MUNICIPIO SAN VICENTE FERRER_CALLEJÓN 01-COCIACA</v>
          </cell>
          <cell r="B5136">
            <v>0</v>
          </cell>
          <cell r="C5136">
            <v>0</v>
          </cell>
          <cell r="D5136">
            <v>0</v>
          </cell>
          <cell r="E5136">
            <v>0</v>
          </cell>
          <cell r="F5136">
            <v>0</v>
          </cell>
          <cell r="G5136">
            <v>0</v>
          </cell>
          <cell r="H5136">
            <v>0</v>
          </cell>
        </row>
        <row r="5137">
          <cell r="A5137">
            <v>0</v>
          </cell>
          <cell r="C5137">
            <v>0</v>
          </cell>
          <cell r="D5137">
            <v>0</v>
          </cell>
          <cell r="E5137">
            <v>0</v>
          </cell>
          <cell r="F5137">
            <v>0</v>
          </cell>
          <cell r="G5137">
            <v>0</v>
          </cell>
          <cell r="H5137">
            <v>0</v>
          </cell>
        </row>
        <row r="5138">
          <cell r="A5138" t="str">
            <v>MEMORIAS DE OBRA</v>
          </cell>
          <cell r="B5138">
            <v>0</v>
          </cell>
          <cell r="C5138">
            <v>0</v>
          </cell>
          <cell r="D5138">
            <v>0</v>
          </cell>
          <cell r="E5138">
            <v>0</v>
          </cell>
          <cell r="F5138">
            <v>0</v>
          </cell>
          <cell r="G5138">
            <v>0</v>
          </cell>
          <cell r="H5138">
            <v>0</v>
          </cell>
        </row>
        <row r="5140">
          <cell r="A5140" t="str">
            <v>ITEM</v>
          </cell>
          <cell r="B5140" t="str">
            <v>DESCRIPCIÓN</v>
          </cell>
          <cell r="C5140">
            <v>0</v>
          </cell>
          <cell r="D5140">
            <v>0</v>
          </cell>
          <cell r="E5140">
            <v>0</v>
          </cell>
          <cell r="F5140">
            <v>0</v>
          </cell>
          <cell r="G5140" t="str">
            <v>UNIDAD</v>
          </cell>
          <cell r="H5140" t="str">
            <v>CANTIDAD</v>
          </cell>
        </row>
        <row r="5141">
          <cell r="A5141">
            <v>0</v>
          </cell>
          <cell r="B5141"/>
          <cell r="C5141">
            <v>0</v>
          </cell>
          <cell r="D5141">
            <v>0</v>
          </cell>
          <cell r="E5141">
            <v>0</v>
          </cell>
          <cell r="F5141">
            <v>0</v>
          </cell>
          <cell r="G5141"/>
          <cell r="H5141"/>
        </row>
        <row r="5142">
          <cell r="A5142">
            <v>0</v>
          </cell>
          <cell r="B5142">
            <v>0</v>
          </cell>
          <cell r="C5142">
            <v>0</v>
          </cell>
          <cell r="D5142">
            <v>0</v>
          </cell>
          <cell r="E5142">
            <v>0</v>
          </cell>
          <cell r="F5142">
            <v>0</v>
          </cell>
          <cell r="G5142">
            <v>0</v>
          </cell>
        </row>
        <row r="5143">
          <cell r="A5143" t="str">
            <v>DETALLE</v>
          </cell>
          <cell r="B5143">
            <v>0</v>
          </cell>
          <cell r="C5143" t="str">
            <v>FACTOR</v>
          </cell>
          <cell r="D5143" t="str">
            <v>CANTIDAD</v>
          </cell>
          <cell r="E5143" t="str">
            <v>A (ML)</v>
          </cell>
          <cell r="F5143" t="str">
            <v>B (M2)</v>
          </cell>
          <cell r="G5143" t="str">
            <v>C (M3)</v>
          </cell>
          <cell r="H5143" t="str">
            <v>TOTAL</v>
          </cell>
        </row>
        <row r="5144">
          <cell r="A5144">
            <v>0</v>
          </cell>
          <cell r="B5144">
            <v>0</v>
          </cell>
          <cell r="C5144">
            <v>0</v>
          </cell>
          <cell r="D5144">
            <v>0</v>
          </cell>
          <cell r="E5144">
            <v>0</v>
          </cell>
          <cell r="F5144">
            <v>0</v>
          </cell>
          <cell r="G5144">
            <v>0</v>
          </cell>
          <cell r="H5144"/>
        </row>
        <row r="5145">
          <cell r="A5145">
            <v>0</v>
          </cell>
          <cell r="B5145">
            <v>0</v>
          </cell>
          <cell r="C5145">
            <v>0</v>
          </cell>
          <cell r="D5145">
            <v>0</v>
          </cell>
          <cell r="E5145">
            <v>0</v>
          </cell>
          <cell r="F5145">
            <v>0</v>
          </cell>
          <cell r="G5145">
            <v>0</v>
          </cell>
          <cell r="H5145"/>
        </row>
        <row r="5146">
          <cell r="A5146">
            <v>0</v>
          </cell>
          <cell r="B5146">
            <v>0</v>
          </cell>
          <cell r="C5146">
            <v>0</v>
          </cell>
          <cell r="D5146">
            <v>0</v>
          </cell>
          <cell r="E5146">
            <v>0</v>
          </cell>
          <cell r="F5146">
            <v>0</v>
          </cell>
          <cell r="G5146">
            <v>0</v>
          </cell>
          <cell r="H5146"/>
        </row>
        <row r="5147">
          <cell r="A5147">
            <v>0</v>
          </cell>
          <cell r="B5147">
            <v>0</v>
          </cell>
          <cell r="C5147">
            <v>0</v>
          </cell>
          <cell r="D5147">
            <v>0</v>
          </cell>
          <cell r="E5147">
            <v>0</v>
          </cell>
          <cell r="F5147">
            <v>0</v>
          </cell>
          <cell r="G5147">
            <v>0</v>
          </cell>
          <cell r="H5147"/>
        </row>
        <row r="5148">
          <cell r="A5148">
            <v>0</v>
          </cell>
          <cell r="B5148">
            <v>0</v>
          </cell>
          <cell r="C5148">
            <v>0</v>
          </cell>
          <cell r="D5148">
            <v>0</v>
          </cell>
          <cell r="E5148">
            <v>0</v>
          </cell>
          <cell r="F5148">
            <v>0</v>
          </cell>
          <cell r="G5148">
            <v>0</v>
          </cell>
          <cell r="H5148"/>
        </row>
        <row r="5149">
          <cell r="A5149">
            <v>0</v>
          </cell>
          <cell r="B5149">
            <v>0</v>
          </cell>
          <cell r="C5149">
            <v>0</v>
          </cell>
          <cell r="D5149">
            <v>0</v>
          </cell>
          <cell r="E5149">
            <v>0</v>
          </cell>
          <cell r="F5149">
            <v>0</v>
          </cell>
          <cell r="G5149">
            <v>0</v>
          </cell>
          <cell r="H5149"/>
        </row>
        <row r="5150">
          <cell r="A5150">
            <v>0</v>
          </cell>
          <cell r="B5150">
            <v>0</v>
          </cell>
          <cell r="C5150">
            <v>0</v>
          </cell>
          <cell r="D5150">
            <v>0</v>
          </cell>
          <cell r="E5150">
            <v>0</v>
          </cell>
          <cell r="F5150">
            <v>0</v>
          </cell>
          <cell r="G5150">
            <v>0</v>
          </cell>
          <cell r="H5150"/>
        </row>
        <row r="5151">
          <cell r="A5151">
            <v>0</v>
          </cell>
          <cell r="B5151">
            <v>0</v>
          </cell>
          <cell r="C5151">
            <v>0</v>
          </cell>
          <cell r="D5151">
            <v>0</v>
          </cell>
          <cell r="E5151">
            <v>0</v>
          </cell>
          <cell r="F5151">
            <v>0</v>
          </cell>
          <cell r="G5151">
            <v>0</v>
          </cell>
          <cell r="H5151"/>
        </row>
        <row r="5152">
          <cell r="A5152">
            <v>0</v>
          </cell>
          <cell r="B5152">
            <v>0</v>
          </cell>
          <cell r="C5152">
            <v>0</v>
          </cell>
          <cell r="D5152">
            <v>0</v>
          </cell>
          <cell r="E5152">
            <v>0</v>
          </cell>
          <cell r="F5152">
            <v>0</v>
          </cell>
          <cell r="G5152">
            <v>0</v>
          </cell>
          <cell r="H5152"/>
        </row>
        <row r="5153">
          <cell r="A5153">
            <v>0</v>
          </cell>
          <cell r="B5153">
            <v>0</v>
          </cell>
          <cell r="C5153">
            <v>0</v>
          </cell>
          <cell r="D5153">
            <v>0</v>
          </cell>
          <cell r="E5153">
            <v>0</v>
          </cell>
          <cell r="F5153">
            <v>0</v>
          </cell>
          <cell r="G5153">
            <v>0</v>
          </cell>
          <cell r="H5153"/>
        </row>
        <row r="5154">
          <cell r="A5154">
            <v>0</v>
          </cell>
          <cell r="B5154">
            <v>0</v>
          </cell>
          <cell r="C5154">
            <v>0</v>
          </cell>
          <cell r="D5154">
            <v>0</v>
          </cell>
          <cell r="E5154">
            <v>0</v>
          </cell>
          <cell r="F5154">
            <v>0</v>
          </cell>
          <cell r="G5154">
            <v>0</v>
          </cell>
          <cell r="H5154"/>
        </row>
        <row r="5155">
          <cell r="A5155">
            <v>0</v>
          </cell>
          <cell r="B5155">
            <v>0</v>
          </cell>
          <cell r="C5155">
            <v>0</v>
          </cell>
          <cell r="D5155">
            <v>0</v>
          </cell>
          <cell r="E5155">
            <v>0</v>
          </cell>
          <cell r="F5155">
            <v>0</v>
          </cell>
          <cell r="G5155">
            <v>0</v>
          </cell>
          <cell r="H5155"/>
        </row>
        <row r="5156">
          <cell r="A5156">
            <v>0</v>
          </cell>
          <cell r="B5156">
            <v>0</v>
          </cell>
          <cell r="C5156">
            <v>0</v>
          </cell>
          <cell r="D5156">
            <v>0</v>
          </cell>
          <cell r="E5156">
            <v>0</v>
          </cell>
          <cell r="F5156">
            <v>0</v>
          </cell>
          <cell r="G5156">
            <v>0</v>
          </cell>
          <cell r="H5156"/>
        </row>
        <row r="5157">
          <cell r="A5157">
            <v>0</v>
          </cell>
          <cell r="B5157">
            <v>0</v>
          </cell>
          <cell r="C5157">
            <v>0</v>
          </cell>
          <cell r="D5157">
            <v>0</v>
          </cell>
          <cell r="E5157">
            <v>0</v>
          </cell>
          <cell r="F5157">
            <v>0</v>
          </cell>
          <cell r="G5157">
            <v>0</v>
          </cell>
          <cell r="H5157"/>
        </row>
        <row r="5158">
          <cell r="A5158">
            <v>0</v>
          </cell>
          <cell r="B5158">
            <v>0</v>
          </cell>
          <cell r="C5158">
            <v>0</v>
          </cell>
          <cell r="D5158">
            <v>0</v>
          </cell>
          <cell r="E5158">
            <v>0</v>
          </cell>
          <cell r="F5158">
            <v>0</v>
          </cell>
          <cell r="G5158">
            <v>0</v>
          </cell>
          <cell r="H5158"/>
        </row>
        <row r="5159">
          <cell r="A5159">
            <v>0</v>
          </cell>
          <cell r="B5159">
            <v>0</v>
          </cell>
          <cell r="C5159">
            <v>0</v>
          </cell>
          <cell r="D5159">
            <v>0</v>
          </cell>
          <cell r="E5159">
            <v>0</v>
          </cell>
          <cell r="F5159">
            <v>0</v>
          </cell>
          <cell r="G5159">
            <v>0</v>
          </cell>
          <cell r="H5159"/>
        </row>
        <row r="5160">
          <cell r="A5160">
            <v>0</v>
          </cell>
          <cell r="B5160">
            <v>0</v>
          </cell>
          <cell r="C5160">
            <v>0</v>
          </cell>
          <cell r="D5160">
            <v>0</v>
          </cell>
          <cell r="E5160">
            <v>0</v>
          </cell>
          <cell r="F5160">
            <v>0</v>
          </cell>
          <cell r="G5160">
            <v>0</v>
          </cell>
          <cell r="H5160"/>
        </row>
        <row r="5161">
          <cell r="A5161">
            <v>0</v>
          </cell>
          <cell r="B5161">
            <v>0</v>
          </cell>
          <cell r="C5161">
            <v>0</v>
          </cell>
          <cell r="D5161">
            <v>0</v>
          </cell>
          <cell r="E5161">
            <v>0</v>
          </cell>
          <cell r="F5161">
            <v>0</v>
          </cell>
          <cell r="G5161">
            <v>0</v>
          </cell>
          <cell r="H5161"/>
        </row>
        <row r="5162">
          <cell r="A5162">
            <v>0</v>
          </cell>
          <cell r="B5162">
            <v>0</v>
          </cell>
          <cell r="C5162">
            <v>0</v>
          </cell>
          <cell r="D5162">
            <v>0</v>
          </cell>
          <cell r="E5162">
            <v>0</v>
          </cell>
          <cell r="F5162">
            <v>0</v>
          </cell>
          <cell r="G5162">
            <v>0</v>
          </cell>
          <cell r="H5162"/>
        </row>
        <row r="5163">
          <cell r="A5163">
            <v>0</v>
          </cell>
          <cell r="B5163">
            <v>0</v>
          </cell>
          <cell r="C5163">
            <v>0</v>
          </cell>
          <cell r="D5163">
            <v>0</v>
          </cell>
          <cell r="E5163">
            <v>0</v>
          </cell>
          <cell r="F5163">
            <v>0</v>
          </cell>
          <cell r="G5163">
            <v>0</v>
          </cell>
          <cell r="H5163"/>
        </row>
        <row r="5164">
          <cell r="A5164">
            <v>0</v>
          </cell>
          <cell r="B5164">
            <v>0</v>
          </cell>
          <cell r="C5164">
            <v>0</v>
          </cell>
          <cell r="D5164">
            <v>0</v>
          </cell>
          <cell r="E5164">
            <v>0</v>
          </cell>
          <cell r="F5164">
            <v>0</v>
          </cell>
          <cell r="G5164">
            <v>0</v>
          </cell>
          <cell r="H5164"/>
        </row>
        <row r="5165">
          <cell r="A5165">
            <v>0</v>
          </cell>
          <cell r="B5165">
            <v>0</v>
          </cell>
          <cell r="C5165">
            <v>0</v>
          </cell>
          <cell r="D5165">
            <v>0</v>
          </cell>
          <cell r="E5165">
            <v>0</v>
          </cell>
          <cell r="F5165">
            <v>0</v>
          </cell>
          <cell r="G5165">
            <v>0</v>
          </cell>
          <cell r="H5165"/>
        </row>
        <row r="5166">
          <cell r="A5166">
            <v>0</v>
          </cell>
          <cell r="B5166">
            <v>0</v>
          </cell>
          <cell r="C5166">
            <v>0</v>
          </cell>
          <cell r="D5166">
            <v>0</v>
          </cell>
          <cell r="E5166">
            <v>0</v>
          </cell>
          <cell r="F5166">
            <v>0</v>
          </cell>
          <cell r="G5166">
            <v>0</v>
          </cell>
          <cell r="H5166"/>
        </row>
        <row r="5167">
          <cell r="A5167">
            <v>0</v>
          </cell>
          <cell r="B5167">
            <v>0</v>
          </cell>
          <cell r="C5167">
            <v>0</v>
          </cell>
          <cell r="D5167">
            <v>0</v>
          </cell>
          <cell r="E5167">
            <v>0</v>
          </cell>
          <cell r="F5167">
            <v>0</v>
          </cell>
          <cell r="G5167">
            <v>0</v>
          </cell>
          <cell r="H5167"/>
        </row>
        <row r="5168">
          <cell r="A5168">
            <v>0</v>
          </cell>
          <cell r="B5168">
            <v>0</v>
          </cell>
          <cell r="C5168">
            <v>0</v>
          </cell>
          <cell r="D5168">
            <v>0</v>
          </cell>
          <cell r="E5168">
            <v>0</v>
          </cell>
          <cell r="F5168">
            <v>0</v>
          </cell>
          <cell r="G5168">
            <v>0</v>
          </cell>
          <cell r="H5168"/>
        </row>
        <row r="5169">
          <cell r="A5169">
            <v>0</v>
          </cell>
          <cell r="B5169">
            <v>0</v>
          </cell>
          <cell r="C5169">
            <v>0</v>
          </cell>
          <cell r="D5169">
            <v>0</v>
          </cell>
          <cell r="E5169">
            <v>0</v>
          </cell>
          <cell r="F5169">
            <v>0</v>
          </cell>
          <cell r="G5169">
            <v>0</v>
          </cell>
          <cell r="H5169"/>
        </row>
        <row r="5170">
          <cell r="A5170">
            <v>0</v>
          </cell>
          <cell r="B5170">
            <v>0</v>
          </cell>
          <cell r="C5170">
            <v>0</v>
          </cell>
          <cell r="D5170">
            <v>0</v>
          </cell>
          <cell r="E5170">
            <v>0</v>
          </cell>
          <cell r="F5170">
            <v>0</v>
          </cell>
          <cell r="G5170">
            <v>0</v>
          </cell>
          <cell r="H5170"/>
        </row>
        <row r="5171">
          <cell r="A5171">
            <v>0</v>
          </cell>
          <cell r="B5171">
            <v>0</v>
          </cell>
          <cell r="C5171">
            <v>0</v>
          </cell>
          <cell r="D5171">
            <v>0</v>
          </cell>
          <cell r="E5171">
            <v>0</v>
          </cell>
          <cell r="F5171">
            <v>0</v>
          </cell>
          <cell r="G5171">
            <v>0</v>
          </cell>
          <cell r="H5171"/>
        </row>
        <row r="5172">
          <cell r="A5172">
            <v>0</v>
          </cell>
          <cell r="B5172">
            <v>0</v>
          </cell>
          <cell r="C5172">
            <v>0</v>
          </cell>
          <cell r="D5172">
            <v>0</v>
          </cell>
          <cell r="E5172">
            <v>0</v>
          </cell>
          <cell r="F5172">
            <v>0</v>
          </cell>
          <cell r="G5172">
            <v>0</v>
          </cell>
          <cell r="H5172"/>
        </row>
        <row r="5173">
          <cell r="A5173">
            <v>0</v>
          </cell>
          <cell r="B5173">
            <v>0</v>
          </cell>
          <cell r="C5173">
            <v>0</v>
          </cell>
          <cell r="D5173">
            <v>0</v>
          </cell>
          <cell r="E5173">
            <v>0</v>
          </cell>
          <cell r="F5173">
            <v>0</v>
          </cell>
          <cell r="G5173">
            <v>0</v>
          </cell>
          <cell r="H5173"/>
        </row>
        <row r="5174">
          <cell r="A5174">
            <v>0</v>
          </cell>
          <cell r="B5174">
            <v>0</v>
          </cell>
          <cell r="C5174">
            <v>0</v>
          </cell>
          <cell r="D5174">
            <v>0</v>
          </cell>
          <cell r="E5174">
            <v>0</v>
          </cell>
          <cell r="F5174">
            <v>0</v>
          </cell>
          <cell r="G5174">
            <v>0</v>
          </cell>
          <cell r="H5174"/>
        </row>
        <row r="5175">
          <cell r="A5175" t="str">
            <v>ITEM  - PÁGINA 1</v>
          </cell>
          <cell r="B5175">
            <v>0</v>
          </cell>
          <cell r="C5175">
            <v>0</v>
          </cell>
          <cell r="D5175">
            <v>0</v>
          </cell>
          <cell r="E5175">
            <v>0</v>
          </cell>
          <cell r="F5175">
            <v>0</v>
          </cell>
          <cell r="G5175">
            <v>0</v>
          </cell>
          <cell r="H5175">
            <v>0</v>
          </cell>
        </row>
        <row r="5176">
          <cell r="A5176">
            <v>0</v>
          </cell>
          <cell r="B5176">
            <v>0</v>
          </cell>
          <cell r="C5176">
            <v>0</v>
          </cell>
          <cell r="D5176">
            <v>0</v>
          </cell>
          <cell r="E5176">
            <v>0</v>
          </cell>
          <cell r="F5176">
            <v>0</v>
          </cell>
          <cell r="G5176">
            <v>0</v>
          </cell>
          <cell r="H5176"/>
        </row>
        <row r="5177">
          <cell r="A5177">
            <v>0</v>
          </cell>
          <cell r="B5177">
            <v>0</v>
          </cell>
          <cell r="C5177">
            <v>0</v>
          </cell>
          <cell r="D5177">
            <v>0</v>
          </cell>
          <cell r="E5177">
            <v>0</v>
          </cell>
          <cell r="F5177">
            <v>0</v>
          </cell>
          <cell r="G5177">
            <v>0</v>
          </cell>
          <cell r="H5177"/>
        </row>
        <row r="5178">
          <cell r="A5178">
            <v>0</v>
          </cell>
          <cell r="B5178">
            <v>0</v>
          </cell>
          <cell r="C5178">
            <v>0</v>
          </cell>
          <cell r="D5178">
            <v>0</v>
          </cell>
          <cell r="E5178">
            <v>0</v>
          </cell>
          <cell r="F5178">
            <v>0</v>
          </cell>
          <cell r="G5178">
            <v>0</v>
          </cell>
          <cell r="H5178"/>
        </row>
        <row r="5179">
          <cell r="A5179">
            <v>0</v>
          </cell>
          <cell r="B5179">
            <v>0</v>
          </cell>
          <cell r="C5179">
            <v>0</v>
          </cell>
          <cell r="D5179">
            <v>0</v>
          </cell>
          <cell r="E5179">
            <v>0</v>
          </cell>
          <cell r="F5179">
            <v>0</v>
          </cell>
          <cell r="G5179">
            <v>0</v>
          </cell>
          <cell r="H5179"/>
        </row>
        <row r="5180">
          <cell r="A5180">
            <v>0</v>
          </cell>
          <cell r="B5180">
            <v>0</v>
          </cell>
          <cell r="C5180">
            <v>0</v>
          </cell>
          <cell r="D5180">
            <v>0</v>
          </cell>
          <cell r="E5180">
            <v>0</v>
          </cell>
          <cell r="F5180">
            <v>0</v>
          </cell>
          <cell r="G5180">
            <v>0</v>
          </cell>
          <cell r="H5180"/>
        </row>
        <row r="5181">
          <cell r="A5181">
            <v>0</v>
          </cell>
          <cell r="B5181">
            <v>0</v>
          </cell>
          <cell r="C5181">
            <v>0</v>
          </cell>
          <cell r="D5181">
            <v>0</v>
          </cell>
          <cell r="E5181">
            <v>0</v>
          </cell>
          <cell r="F5181">
            <v>0</v>
          </cell>
          <cell r="G5181">
            <v>0</v>
          </cell>
          <cell r="H5181"/>
        </row>
        <row r="5182">
          <cell r="A5182">
            <v>0</v>
          </cell>
          <cell r="B5182">
            <v>0</v>
          </cell>
          <cell r="C5182">
            <v>0</v>
          </cell>
          <cell r="D5182">
            <v>0</v>
          </cell>
          <cell r="E5182">
            <v>0</v>
          </cell>
          <cell r="F5182">
            <v>0</v>
          </cell>
          <cell r="G5182">
            <v>0</v>
          </cell>
          <cell r="H5182"/>
        </row>
        <row r="5183">
          <cell r="A5183">
            <v>0</v>
          </cell>
          <cell r="B5183">
            <v>0</v>
          </cell>
          <cell r="C5183">
            <v>0</v>
          </cell>
          <cell r="D5183">
            <v>0</v>
          </cell>
          <cell r="E5183">
            <v>0</v>
          </cell>
          <cell r="F5183">
            <v>0</v>
          </cell>
          <cell r="G5183">
            <v>0</v>
          </cell>
          <cell r="H5183"/>
        </row>
        <row r="5184">
          <cell r="A5184">
            <v>0</v>
          </cell>
          <cell r="B5184">
            <v>0</v>
          </cell>
          <cell r="C5184">
            <v>0</v>
          </cell>
          <cell r="D5184">
            <v>0</v>
          </cell>
          <cell r="E5184">
            <v>0</v>
          </cell>
          <cell r="F5184">
            <v>0</v>
          </cell>
          <cell r="G5184">
            <v>0</v>
          </cell>
          <cell r="H5184"/>
        </row>
        <row r="5185">
          <cell r="A5185">
            <v>0</v>
          </cell>
          <cell r="B5185">
            <v>0</v>
          </cell>
          <cell r="C5185">
            <v>0</v>
          </cell>
          <cell r="D5185">
            <v>0</v>
          </cell>
          <cell r="E5185">
            <v>0</v>
          </cell>
          <cell r="F5185">
            <v>0</v>
          </cell>
          <cell r="G5185">
            <v>0</v>
          </cell>
          <cell r="H5185"/>
        </row>
        <row r="5186">
          <cell r="A5186">
            <v>0</v>
          </cell>
          <cell r="B5186">
            <v>0</v>
          </cell>
          <cell r="C5186">
            <v>0</v>
          </cell>
          <cell r="D5186">
            <v>0</v>
          </cell>
          <cell r="E5186">
            <v>0</v>
          </cell>
          <cell r="F5186">
            <v>0</v>
          </cell>
          <cell r="G5186">
            <v>0</v>
          </cell>
          <cell r="H5186"/>
        </row>
        <row r="5187">
          <cell r="A5187">
            <v>0</v>
          </cell>
          <cell r="B5187">
            <v>0</v>
          </cell>
          <cell r="C5187">
            <v>0</v>
          </cell>
          <cell r="D5187">
            <v>0</v>
          </cell>
          <cell r="E5187">
            <v>0</v>
          </cell>
          <cell r="F5187">
            <v>0</v>
          </cell>
          <cell r="G5187">
            <v>0</v>
          </cell>
          <cell r="H5187"/>
        </row>
        <row r="5188">
          <cell r="A5188">
            <v>0</v>
          </cell>
          <cell r="B5188">
            <v>0</v>
          </cell>
          <cell r="C5188">
            <v>0</v>
          </cell>
          <cell r="D5188">
            <v>0</v>
          </cell>
          <cell r="E5188">
            <v>0</v>
          </cell>
          <cell r="F5188">
            <v>0</v>
          </cell>
          <cell r="G5188">
            <v>0</v>
          </cell>
          <cell r="H5188"/>
        </row>
        <row r="5189">
          <cell r="A5189">
            <v>0</v>
          </cell>
          <cell r="B5189">
            <v>0</v>
          </cell>
          <cell r="C5189">
            <v>0</v>
          </cell>
          <cell r="D5189">
            <v>0</v>
          </cell>
          <cell r="E5189">
            <v>0</v>
          </cell>
          <cell r="F5189">
            <v>0</v>
          </cell>
          <cell r="G5189">
            <v>0</v>
          </cell>
          <cell r="H5189"/>
        </row>
        <row r="5190">
          <cell r="A5190">
            <v>0</v>
          </cell>
          <cell r="B5190">
            <v>0</v>
          </cell>
          <cell r="C5190">
            <v>0</v>
          </cell>
          <cell r="D5190">
            <v>0</v>
          </cell>
          <cell r="E5190">
            <v>0</v>
          </cell>
          <cell r="F5190">
            <v>0</v>
          </cell>
          <cell r="G5190">
            <v>0</v>
          </cell>
          <cell r="H5190"/>
        </row>
        <row r="5191">
          <cell r="A5191">
            <v>0</v>
          </cell>
          <cell r="B5191">
            <v>0</v>
          </cell>
          <cell r="C5191">
            <v>0</v>
          </cell>
          <cell r="D5191">
            <v>0</v>
          </cell>
          <cell r="E5191">
            <v>0</v>
          </cell>
          <cell r="F5191">
            <v>0</v>
          </cell>
          <cell r="G5191">
            <v>0</v>
          </cell>
          <cell r="H5191"/>
        </row>
        <row r="5192">
          <cell r="A5192">
            <v>0</v>
          </cell>
          <cell r="B5192">
            <v>0</v>
          </cell>
          <cell r="C5192">
            <v>0</v>
          </cell>
          <cell r="D5192">
            <v>0</v>
          </cell>
          <cell r="E5192">
            <v>0</v>
          </cell>
          <cell r="F5192">
            <v>0</v>
          </cell>
          <cell r="G5192">
            <v>0</v>
          </cell>
          <cell r="H5192"/>
        </row>
        <row r="5193">
          <cell r="A5193" t="str">
            <v xml:space="preserve">TOTAL CANTIDAD ITEM </v>
          </cell>
          <cell r="B5193">
            <v>0</v>
          </cell>
          <cell r="C5193">
            <v>0</v>
          </cell>
          <cell r="D5193">
            <v>0</v>
          </cell>
          <cell r="E5193">
            <v>0</v>
          </cell>
          <cell r="F5193">
            <v>0</v>
          </cell>
          <cell r="G5193">
            <v>0</v>
          </cell>
          <cell r="H5193"/>
        </row>
        <row r="5194">
          <cell r="A5194" t="str">
            <v>INSERTE PLANO, GRÁFICO O ESQUEMA AQUÍ</v>
          </cell>
          <cell r="B5194">
            <v>0</v>
          </cell>
          <cell r="C5194">
            <v>0</v>
          </cell>
          <cell r="D5194">
            <v>0</v>
          </cell>
          <cell r="E5194">
            <v>0</v>
          </cell>
          <cell r="F5194">
            <v>0</v>
          </cell>
          <cell r="G5194">
            <v>0</v>
          </cell>
          <cell r="H5194">
            <v>0</v>
          </cell>
        </row>
        <row r="5195">
          <cell r="A5195">
            <v>0</v>
          </cell>
          <cell r="B5195">
            <v>0</v>
          </cell>
          <cell r="C5195">
            <v>0</v>
          </cell>
          <cell r="D5195">
            <v>0</v>
          </cell>
          <cell r="E5195">
            <v>0</v>
          </cell>
          <cell r="F5195">
            <v>0</v>
          </cell>
          <cell r="G5195">
            <v>0</v>
          </cell>
          <cell r="H5195">
            <v>0</v>
          </cell>
        </row>
        <row r="5196">
          <cell r="A5196">
            <v>0</v>
          </cell>
          <cell r="B5196">
            <v>0</v>
          </cell>
          <cell r="C5196">
            <v>0</v>
          </cell>
          <cell r="D5196">
            <v>0</v>
          </cell>
          <cell r="E5196">
            <v>0</v>
          </cell>
          <cell r="F5196">
            <v>0</v>
          </cell>
          <cell r="G5196">
            <v>0</v>
          </cell>
          <cell r="H5196">
            <v>0</v>
          </cell>
        </row>
        <row r="5197">
          <cell r="A5197">
            <v>0</v>
          </cell>
          <cell r="B5197">
            <v>0</v>
          </cell>
          <cell r="C5197">
            <v>0</v>
          </cell>
          <cell r="D5197">
            <v>0</v>
          </cell>
          <cell r="E5197">
            <v>0</v>
          </cell>
          <cell r="F5197">
            <v>0</v>
          </cell>
          <cell r="G5197">
            <v>0</v>
          </cell>
          <cell r="H5197">
            <v>0</v>
          </cell>
        </row>
        <row r="5198">
          <cell r="A5198">
            <v>0</v>
          </cell>
          <cell r="B5198">
            <v>0</v>
          </cell>
          <cell r="C5198">
            <v>0</v>
          </cell>
          <cell r="D5198">
            <v>0</v>
          </cell>
          <cell r="E5198">
            <v>0</v>
          </cell>
          <cell r="F5198">
            <v>0</v>
          </cell>
          <cell r="G5198">
            <v>0</v>
          </cell>
          <cell r="H5198">
            <v>0</v>
          </cell>
        </row>
        <row r="5199">
          <cell r="A5199">
            <v>0</v>
          </cell>
          <cell r="B5199">
            <v>0</v>
          </cell>
          <cell r="C5199">
            <v>0</v>
          </cell>
          <cell r="D5199">
            <v>0</v>
          </cell>
          <cell r="E5199">
            <v>0</v>
          </cell>
          <cell r="F5199">
            <v>0</v>
          </cell>
          <cell r="G5199">
            <v>0</v>
          </cell>
          <cell r="H5199">
            <v>0</v>
          </cell>
        </row>
        <row r="5200">
          <cell r="A5200">
            <v>0</v>
          </cell>
          <cell r="B5200">
            <v>0</v>
          </cell>
          <cell r="C5200">
            <v>0</v>
          </cell>
          <cell r="D5200">
            <v>0</v>
          </cell>
          <cell r="E5200">
            <v>0</v>
          </cell>
          <cell r="F5200">
            <v>0</v>
          </cell>
          <cell r="G5200">
            <v>0</v>
          </cell>
          <cell r="H5200">
            <v>0</v>
          </cell>
        </row>
        <row r="5201">
          <cell r="A5201">
            <v>0</v>
          </cell>
          <cell r="B5201">
            <v>0</v>
          </cell>
          <cell r="C5201">
            <v>0</v>
          </cell>
          <cell r="D5201">
            <v>0</v>
          </cell>
          <cell r="E5201">
            <v>0</v>
          </cell>
          <cell r="F5201">
            <v>0</v>
          </cell>
          <cell r="G5201">
            <v>0</v>
          </cell>
          <cell r="H5201">
            <v>0</v>
          </cell>
        </row>
        <row r="5202">
          <cell r="A5202">
            <v>0</v>
          </cell>
          <cell r="B5202">
            <v>0</v>
          </cell>
          <cell r="C5202">
            <v>0</v>
          </cell>
          <cell r="D5202">
            <v>0</v>
          </cell>
          <cell r="E5202">
            <v>0</v>
          </cell>
          <cell r="F5202">
            <v>0</v>
          </cell>
          <cell r="G5202">
            <v>0</v>
          </cell>
          <cell r="H5202">
            <v>0</v>
          </cell>
        </row>
        <row r="5203">
          <cell r="A5203">
            <v>0</v>
          </cell>
          <cell r="B5203">
            <v>0</v>
          </cell>
          <cell r="C5203">
            <v>0</v>
          </cell>
          <cell r="D5203">
            <v>0</v>
          </cell>
          <cell r="E5203">
            <v>0</v>
          </cell>
          <cell r="F5203">
            <v>0</v>
          </cell>
          <cell r="G5203">
            <v>0</v>
          </cell>
          <cell r="H5203">
            <v>0</v>
          </cell>
        </row>
        <row r="5204">
          <cell r="A5204">
            <v>0</v>
          </cell>
          <cell r="B5204">
            <v>0</v>
          </cell>
          <cell r="C5204">
            <v>0</v>
          </cell>
          <cell r="D5204">
            <v>0</v>
          </cell>
          <cell r="E5204">
            <v>0</v>
          </cell>
          <cell r="F5204">
            <v>0</v>
          </cell>
          <cell r="G5204">
            <v>0</v>
          </cell>
          <cell r="H5204">
            <v>0</v>
          </cell>
        </row>
        <row r="5205">
          <cell r="A5205">
            <v>0</v>
          </cell>
          <cell r="B5205">
            <v>0</v>
          </cell>
          <cell r="C5205">
            <v>0</v>
          </cell>
          <cell r="D5205">
            <v>0</v>
          </cell>
          <cell r="E5205">
            <v>0</v>
          </cell>
          <cell r="F5205">
            <v>0</v>
          </cell>
          <cell r="G5205">
            <v>0</v>
          </cell>
          <cell r="H5205">
            <v>0</v>
          </cell>
        </row>
        <row r="5206">
          <cell r="A5206">
            <v>0</v>
          </cell>
          <cell r="B5206">
            <v>0</v>
          </cell>
          <cell r="C5206">
            <v>0</v>
          </cell>
          <cell r="D5206">
            <v>0</v>
          </cell>
          <cell r="E5206">
            <v>0</v>
          </cell>
          <cell r="F5206">
            <v>0</v>
          </cell>
          <cell r="G5206">
            <v>0</v>
          </cell>
          <cell r="H5206">
            <v>0</v>
          </cell>
        </row>
        <row r="5207">
          <cell r="A5207">
            <v>0</v>
          </cell>
          <cell r="B5207">
            <v>0</v>
          </cell>
          <cell r="C5207">
            <v>0</v>
          </cell>
          <cell r="D5207">
            <v>0</v>
          </cell>
          <cell r="E5207">
            <v>0</v>
          </cell>
          <cell r="F5207">
            <v>0</v>
          </cell>
          <cell r="G5207">
            <v>0</v>
          </cell>
          <cell r="H5207">
            <v>0</v>
          </cell>
        </row>
        <row r="5208">
          <cell r="A5208">
            <v>0</v>
          </cell>
          <cell r="B5208">
            <v>0</v>
          </cell>
          <cell r="C5208">
            <v>0</v>
          </cell>
          <cell r="D5208">
            <v>0</v>
          </cell>
          <cell r="E5208">
            <v>0</v>
          </cell>
          <cell r="F5208">
            <v>0</v>
          </cell>
          <cell r="G5208">
            <v>0</v>
          </cell>
          <cell r="H5208">
            <v>0</v>
          </cell>
        </row>
        <row r="5209">
          <cell r="A5209">
            <v>0</v>
          </cell>
          <cell r="B5209">
            <v>0</v>
          </cell>
          <cell r="C5209">
            <v>0</v>
          </cell>
          <cell r="D5209">
            <v>0</v>
          </cell>
          <cell r="E5209">
            <v>0</v>
          </cell>
          <cell r="F5209">
            <v>0</v>
          </cell>
          <cell r="G5209">
            <v>0</v>
          </cell>
          <cell r="H5209">
            <v>0</v>
          </cell>
        </row>
        <row r="5210">
          <cell r="A5210">
            <v>0</v>
          </cell>
          <cell r="B5210">
            <v>0</v>
          </cell>
          <cell r="C5210">
            <v>0</v>
          </cell>
          <cell r="D5210">
            <v>0</v>
          </cell>
          <cell r="E5210">
            <v>0</v>
          </cell>
          <cell r="F5210">
            <v>0</v>
          </cell>
          <cell r="G5210">
            <v>0</v>
          </cell>
          <cell r="H5210">
            <v>0</v>
          </cell>
        </row>
        <row r="5211">
          <cell r="A5211">
            <v>0</v>
          </cell>
          <cell r="B5211">
            <v>0</v>
          </cell>
          <cell r="C5211">
            <v>0</v>
          </cell>
          <cell r="D5211">
            <v>0</v>
          </cell>
          <cell r="E5211">
            <v>0</v>
          </cell>
          <cell r="F5211">
            <v>0</v>
          </cell>
          <cell r="G5211">
            <v>0</v>
          </cell>
          <cell r="H5211">
            <v>0</v>
          </cell>
        </row>
        <row r="5212">
          <cell r="A5212">
            <v>0</v>
          </cell>
          <cell r="B5212">
            <v>0</v>
          </cell>
          <cell r="C5212">
            <v>0</v>
          </cell>
          <cell r="D5212">
            <v>0</v>
          </cell>
          <cell r="E5212">
            <v>0</v>
          </cell>
          <cell r="F5212">
            <v>0</v>
          </cell>
          <cell r="G5212">
            <v>0</v>
          </cell>
          <cell r="H5212">
            <v>0</v>
          </cell>
        </row>
        <row r="5213">
          <cell r="A5213">
            <v>0</v>
          </cell>
          <cell r="B5213">
            <v>0</v>
          </cell>
          <cell r="C5213">
            <v>0</v>
          </cell>
          <cell r="D5213">
            <v>0</v>
          </cell>
          <cell r="E5213">
            <v>0</v>
          </cell>
          <cell r="F5213">
            <v>0</v>
          </cell>
          <cell r="G5213">
            <v>0</v>
          </cell>
          <cell r="H5213">
            <v>0</v>
          </cell>
        </row>
        <row r="5214">
          <cell r="A5214">
            <v>0</v>
          </cell>
          <cell r="C5214">
            <v>0</v>
          </cell>
          <cell r="D5214">
            <v>0</v>
          </cell>
          <cell r="E5214">
            <v>0</v>
          </cell>
          <cell r="F5214">
            <v>0</v>
          </cell>
          <cell r="G5214">
            <v>0</v>
          </cell>
        </row>
        <row r="5215">
          <cell r="A5215">
            <v>0</v>
          </cell>
          <cell r="C5215">
            <v>0</v>
          </cell>
          <cell r="D5215">
            <v>0</v>
          </cell>
          <cell r="E5215">
            <v>0</v>
          </cell>
          <cell r="F5215">
            <v>0</v>
          </cell>
          <cell r="G5215">
            <v>0</v>
          </cell>
        </row>
        <row r="5216">
          <cell r="A5216">
            <v>0</v>
          </cell>
          <cell r="B5216">
            <v>0</v>
          </cell>
          <cell r="C5216">
            <v>0</v>
          </cell>
          <cell r="D5216">
            <v>0</v>
          </cell>
          <cell r="E5216">
            <v>0</v>
          </cell>
          <cell r="F5216">
            <v>0</v>
          </cell>
          <cell r="G5216">
            <v>0</v>
          </cell>
        </row>
        <row r="5217">
          <cell r="A5217">
            <v>0</v>
          </cell>
          <cell r="B5217" t="str">
            <v>OVIDIO HURTADO MOSQUERA</v>
          </cell>
          <cell r="C5217">
            <v>0</v>
          </cell>
          <cell r="D5217">
            <v>0</v>
          </cell>
          <cell r="E5217">
            <v>0</v>
          </cell>
          <cell r="F5217">
            <v>0</v>
          </cell>
          <cell r="G5217">
            <v>0</v>
          </cell>
        </row>
        <row r="5218">
          <cell r="A5218">
            <v>0</v>
          </cell>
          <cell r="B5218" t="str">
            <v>Consultor</v>
          </cell>
          <cell r="C5218">
            <v>0</v>
          </cell>
          <cell r="D5218">
            <v>0</v>
          </cell>
          <cell r="E5218">
            <v>0</v>
          </cell>
          <cell r="F5218">
            <v>0</v>
          </cell>
          <cell r="G5218">
            <v>0</v>
          </cell>
        </row>
        <row r="5219">
          <cell r="A5219">
            <v>0</v>
          </cell>
          <cell r="B5219" t="str">
            <v>Consultor</v>
          </cell>
          <cell r="C5219">
            <v>0</v>
          </cell>
          <cell r="D5219">
            <v>0</v>
          </cell>
          <cell r="E5219">
            <v>0</v>
          </cell>
          <cell r="F5219">
            <v>0</v>
          </cell>
          <cell r="G5219">
            <v>0</v>
          </cell>
        </row>
        <row r="5220">
          <cell r="A5220">
            <v>0</v>
          </cell>
          <cell r="B5220" t="str">
            <v>M.P. 05202-260189 ANT</v>
          </cell>
          <cell r="C5220" t="str">
            <v>ITEM  - PÁGINA 2</v>
          </cell>
          <cell r="D5220">
            <v>0</v>
          </cell>
          <cell r="E5220">
            <v>0</v>
          </cell>
          <cell r="F5220">
            <v>0</v>
          </cell>
          <cell r="G5220">
            <v>0</v>
          </cell>
          <cell r="H5220">
            <v>0</v>
          </cell>
        </row>
        <row r="5221">
          <cell r="A5221" t="str">
            <v>DEPARTAMENTO DE ANTIOQUIA</v>
          </cell>
          <cell r="B5221">
            <v>0</v>
          </cell>
          <cell r="C5221">
            <v>0</v>
          </cell>
          <cell r="D5221">
            <v>0</v>
          </cell>
          <cell r="E5221">
            <v>0</v>
          </cell>
          <cell r="F5221">
            <v>0</v>
          </cell>
          <cell r="G5221">
            <v>0</v>
          </cell>
          <cell r="H5221">
            <v>0</v>
          </cell>
        </row>
        <row r="5222">
          <cell r="A5222" t="str">
            <v>MUNICIPIO DE SAN VICENTE FERRER</v>
          </cell>
          <cell r="B5222">
            <v>0</v>
          </cell>
          <cell r="C5222">
            <v>0</v>
          </cell>
          <cell r="D5222">
            <v>0</v>
          </cell>
          <cell r="E5222">
            <v>0</v>
          </cell>
          <cell r="F5222">
            <v>0</v>
          </cell>
          <cell r="G5222">
            <v>0</v>
          </cell>
          <cell r="H5222">
            <v>0</v>
          </cell>
        </row>
        <row r="5223">
          <cell r="A5223" t="str">
            <v>PROYECTO:  INTERVENCION DE CALLEJONES EN LA ZONA URBANA DEL MUNICIPIO SAN VICENTE FERRER_CALLEJÓN 01-COCIACA</v>
          </cell>
          <cell r="B5223">
            <v>0</v>
          </cell>
          <cell r="C5223">
            <v>0</v>
          </cell>
          <cell r="D5223">
            <v>0</v>
          </cell>
          <cell r="E5223">
            <v>0</v>
          </cell>
          <cell r="F5223">
            <v>0</v>
          </cell>
          <cell r="G5223">
            <v>0</v>
          </cell>
          <cell r="H5223">
            <v>0</v>
          </cell>
        </row>
        <row r="5224">
          <cell r="A5224">
            <v>0</v>
          </cell>
          <cell r="C5224">
            <v>0</v>
          </cell>
          <cell r="D5224">
            <v>0</v>
          </cell>
          <cell r="E5224">
            <v>0</v>
          </cell>
          <cell r="F5224">
            <v>0</v>
          </cell>
          <cell r="G5224">
            <v>0</v>
          </cell>
          <cell r="H5224">
            <v>0</v>
          </cell>
        </row>
        <row r="5225">
          <cell r="A5225" t="str">
            <v>MEMORIAS DE OBRA</v>
          </cell>
          <cell r="B5225">
            <v>0</v>
          </cell>
          <cell r="C5225">
            <v>0</v>
          </cell>
          <cell r="D5225">
            <v>0</v>
          </cell>
          <cell r="E5225">
            <v>0</v>
          </cell>
          <cell r="F5225">
            <v>0</v>
          </cell>
          <cell r="G5225">
            <v>0</v>
          </cell>
          <cell r="H5225">
            <v>0</v>
          </cell>
        </row>
        <row r="5227">
          <cell r="A5227" t="str">
            <v>ITEM</v>
          </cell>
          <cell r="B5227" t="str">
            <v>DESCRIPCIÓN</v>
          </cell>
          <cell r="C5227">
            <v>0</v>
          </cell>
          <cell r="D5227">
            <v>0</v>
          </cell>
          <cell r="E5227">
            <v>0</v>
          </cell>
          <cell r="F5227">
            <v>0</v>
          </cell>
          <cell r="G5227" t="str">
            <v>UNIDAD</v>
          </cell>
          <cell r="H5227" t="str">
            <v>CANTIDAD</v>
          </cell>
        </row>
        <row r="5228">
          <cell r="A5228">
            <v>0</v>
          </cell>
          <cell r="B5228"/>
          <cell r="C5228">
            <v>0</v>
          </cell>
          <cell r="D5228">
            <v>0</v>
          </cell>
          <cell r="E5228">
            <v>0</v>
          </cell>
          <cell r="F5228">
            <v>0</v>
          </cell>
          <cell r="G5228"/>
          <cell r="H5228"/>
        </row>
        <row r="5229">
          <cell r="A5229">
            <v>0</v>
          </cell>
          <cell r="B5229">
            <v>0</v>
          </cell>
          <cell r="C5229">
            <v>0</v>
          </cell>
          <cell r="D5229">
            <v>0</v>
          </cell>
          <cell r="E5229">
            <v>0</v>
          </cell>
          <cell r="F5229">
            <v>0</v>
          </cell>
          <cell r="G5229">
            <v>0</v>
          </cell>
        </row>
        <row r="5230">
          <cell r="A5230" t="str">
            <v>DETALLE</v>
          </cell>
          <cell r="B5230">
            <v>0</v>
          </cell>
          <cell r="C5230" t="str">
            <v>FACTOR</v>
          </cell>
          <cell r="D5230" t="str">
            <v>CANTIDAD</v>
          </cell>
          <cell r="E5230" t="str">
            <v>A (ML)</v>
          </cell>
          <cell r="F5230" t="str">
            <v>B (M2)</v>
          </cell>
          <cell r="G5230" t="str">
            <v>C (M3)</v>
          </cell>
          <cell r="H5230" t="str">
            <v>TOTAL</v>
          </cell>
        </row>
        <row r="5231">
          <cell r="A5231">
            <v>0</v>
          </cell>
          <cell r="B5231">
            <v>0</v>
          </cell>
          <cell r="C5231">
            <v>0</v>
          </cell>
          <cell r="D5231">
            <v>0</v>
          </cell>
          <cell r="E5231">
            <v>0</v>
          </cell>
          <cell r="F5231">
            <v>0</v>
          </cell>
          <cell r="G5231">
            <v>0</v>
          </cell>
          <cell r="H5231"/>
        </row>
        <row r="5232">
          <cell r="A5232">
            <v>0</v>
          </cell>
          <cell r="B5232">
            <v>0</v>
          </cell>
          <cell r="C5232">
            <v>0</v>
          </cell>
          <cell r="D5232">
            <v>0</v>
          </cell>
          <cell r="E5232">
            <v>0</v>
          </cell>
          <cell r="F5232">
            <v>0</v>
          </cell>
          <cell r="G5232">
            <v>0</v>
          </cell>
          <cell r="H5232"/>
        </row>
        <row r="5233">
          <cell r="A5233">
            <v>0</v>
          </cell>
          <cell r="B5233">
            <v>0</v>
          </cell>
          <cell r="C5233">
            <v>0</v>
          </cell>
          <cell r="D5233">
            <v>0</v>
          </cell>
          <cell r="E5233">
            <v>0</v>
          </cell>
          <cell r="F5233">
            <v>0</v>
          </cell>
          <cell r="G5233">
            <v>0</v>
          </cell>
          <cell r="H5233"/>
        </row>
        <row r="5234">
          <cell r="A5234">
            <v>0</v>
          </cell>
          <cell r="B5234">
            <v>0</v>
          </cell>
          <cell r="C5234">
            <v>0</v>
          </cell>
          <cell r="D5234">
            <v>0</v>
          </cell>
          <cell r="E5234">
            <v>0</v>
          </cell>
          <cell r="F5234">
            <v>0</v>
          </cell>
          <cell r="G5234">
            <v>0</v>
          </cell>
          <cell r="H5234"/>
        </row>
        <row r="5235">
          <cell r="A5235">
            <v>0</v>
          </cell>
          <cell r="B5235">
            <v>0</v>
          </cell>
          <cell r="C5235">
            <v>0</v>
          </cell>
          <cell r="D5235">
            <v>0</v>
          </cell>
          <cell r="E5235">
            <v>0</v>
          </cell>
          <cell r="F5235">
            <v>0</v>
          </cell>
          <cell r="G5235">
            <v>0</v>
          </cell>
          <cell r="H5235"/>
        </row>
        <row r="5236">
          <cell r="A5236">
            <v>0</v>
          </cell>
          <cell r="B5236">
            <v>0</v>
          </cell>
          <cell r="C5236">
            <v>0</v>
          </cell>
          <cell r="D5236">
            <v>0</v>
          </cell>
          <cell r="E5236">
            <v>0</v>
          </cell>
          <cell r="F5236">
            <v>0</v>
          </cell>
          <cell r="G5236">
            <v>0</v>
          </cell>
          <cell r="H5236"/>
        </row>
        <row r="5237">
          <cell r="A5237">
            <v>0</v>
          </cell>
          <cell r="B5237">
            <v>0</v>
          </cell>
          <cell r="C5237">
            <v>0</v>
          </cell>
          <cell r="D5237">
            <v>0</v>
          </cell>
          <cell r="E5237">
            <v>0</v>
          </cell>
          <cell r="F5237">
            <v>0</v>
          </cell>
          <cell r="G5237">
            <v>0</v>
          </cell>
          <cell r="H5237"/>
        </row>
        <row r="5238">
          <cell r="A5238">
            <v>0</v>
          </cell>
          <cell r="B5238">
            <v>0</v>
          </cell>
          <cell r="C5238">
            <v>0</v>
          </cell>
          <cell r="D5238">
            <v>0</v>
          </cell>
          <cell r="E5238">
            <v>0</v>
          </cell>
          <cell r="F5238">
            <v>0</v>
          </cell>
          <cell r="G5238">
            <v>0</v>
          </cell>
          <cell r="H5238"/>
        </row>
        <row r="5239">
          <cell r="A5239">
            <v>0</v>
          </cell>
          <cell r="B5239">
            <v>0</v>
          </cell>
          <cell r="C5239">
            <v>0</v>
          </cell>
          <cell r="D5239">
            <v>0</v>
          </cell>
          <cell r="E5239">
            <v>0</v>
          </cell>
          <cell r="F5239">
            <v>0</v>
          </cell>
          <cell r="G5239">
            <v>0</v>
          </cell>
          <cell r="H5239"/>
        </row>
        <row r="5240">
          <cell r="A5240">
            <v>0</v>
          </cell>
          <cell r="B5240">
            <v>0</v>
          </cell>
          <cell r="C5240">
            <v>0</v>
          </cell>
          <cell r="D5240">
            <v>0</v>
          </cell>
          <cell r="E5240">
            <v>0</v>
          </cell>
          <cell r="F5240">
            <v>0</v>
          </cell>
          <cell r="G5240">
            <v>0</v>
          </cell>
          <cell r="H5240"/>
        </row>
        <row r="5241">
          <cell r="A5241">
            <v>0</v>
          </cell>
          <cell r="B5241">
            <v>0</v>
          </cell>
          <cell r="C5241">
            <v>0</v>
          </cell>
          <cell r="D5241">
            <v>0</v>
          </cell>
          <cell r="E5241">
            <v>0</v>
          </cell>
          <cell r="F5241">
            <v>0</v>
          </cell>
          <cell r="G5241">
            <v>0</v>
          </cell>
          <cell r="H5241"/>
        </row>
        <row r="5242">
          <cell r="A5242">
            <v>0</v>
          </cell>
          <cell r="B5242">
            <v>0</v>
          </cell>
          <cell r="C5242">
            <v>0</v>
          </cell>
          <cell r="D5242">
            <v>0</v>
          </cell>
          <cell r="E5242">
            <v>0</v>
          </cell>
          <cell r="F5242">
            <v>0</v>
          </cell>
          <cell r="G5242">
            <v>0</v>
          </cell>
          <cell r="H5242"/>
        </row>
        <row r="5243">
          <cell r="A5243">
            <v>0</v>
          </cell>
          <cell r="B5243">
            <v>0</v>
          </cell>
          <cell r="C5243">
            <v>0</v>
          </cell>
          <cell r="D5243">
            <v>0</v>
          </cell>
          <cell r="E5243">
            <v>0</v>
          </cell>
          <cell r="F5243">
            <v>0</v>
          </cell>
          <cell r="G5243">
            <v>0</v>
          </cell>
          <cell r="H5243"/>
        </row>
        <row r="5244">
          <cell r="A5244">
            <v>0</v>
          </cell>
          <cell r="B5244">
            <v>0</v>
          </cell>
          <cell r="C5244">
            <v>0</v>
          </cell>
          <cell r="D5244">
            <v>0</v>
          </cell>
          <cell r="E5244">
            <v>0</v>
          </cell>
          <cell r="F5244">
            <v>0</v>
          </cell>
          <cell r="G5244">
            <v>0</v>
          </cell>
          <cell r="H5244"/>
        </row>
        <row r="5245">
          <cell r="A5245">
            <v>0</v>
          </cell>
          <cell r="B5245">
            <v>0</v>
          </cell>
          <cell r="C5245">
            <v>0</v>
          </cell>
          <cell r="D5245">
            <v>0</v>
          </cell>
          <cell r="E5245">
            <v>0</v>
          </cell>
          <cell r="F5245">
            <v>0</v>
          </cell>
          <cell r="G5245">
            <v>0</v>
          </cell>
          <cell r="H5245"/>
        </row>
        <row r="5246">
          <cell r="A5246">
            <v>0</v>
          </cell>
          <cell r="B5246">
            <v>0</v>
          </cell>
          <cell r="C5246">
            <v>0</v>
          </cell>
          <cell r="D5246">
            <v>0</v>
          </cell>
          <cell r="E5246">
            <v>0</v>
          </cell>
          <cell r="F5246">
            <v>0</v>
          </cell>
          <cell r="G5246">
            <v>0</v>
          </cell>
          <cell r="H5246"/>
        </row>
        <row r="5247">
          <cell r="A5247">
            <v>0</v>
          </cell>
          <cell r="B5247">
            <v>0</v>
          </cell>
          <cell r="C5247">
            <v>0</v>
          </cell>
          <cell r="D5247">
            <v>0</v>
          </cell>
          <cell r="E5247">
            <v>0</v>
          </cell>
          <cell r="F5247">
            <v>0</v>
          </cell>
          <cell r="G5247">
            <v>0</v>
          </cell>
          <cell r="H5247"/>
        </row>
        <row r="5248">
          <cell r="A5248">
            <v>0</v>
          </cell>
          <cell r="B5248">
            <v>0</v>
          </cell>
          <cell r="C5248">
            <v>0</v>
          </cell>
          <cell r="D5248">
            <v>0</v>
          </cell>
          <cell r="E5248">
            <v>0</v>
          </cell>
          <cell r="F5248">
            <v>0</v>
          </cell>
          <cell r="G5248">
            <v>0</v>
          </cell>
          <cell r="H5248"/>
        </row>
        <row r="5249">
          <cell r="A5249">
            <v>0</v>
          </cell>
          <cell r="B5249">
            <v>0</v>
          </cell>
          <cell r="C5249">
            <v>0</v>
          </cell>
          <cell r="D5249">
            <v>0</v>
          </cell>
          <cell r="E5249">
            <v>0</v>
          </cell>
          <cell r="F5249">
            <v>0</v>
          </cell>
          <cell r="G5249">
            <v>0</v>
          </cell>
          <cell r="H5249"/>
        </row>
        <row r="5250">
          <cell r="A5250">
            <v>0</v>
          </cell>
          <cell r="B5250">
            <v>0</v>
          </cell>
          <cell r="C5250">
            <v>0</v>
          </cell>
          <cell r="D5250">
            <v>0</v>
          </cell>
          <cell r="E5250">
            <v>0</v>
          </cell>
          <cell r="F5250">
            <v>0</v>
          </cell>
          <cell r="G5250">
            <v>0</v>
          </cell>
          <cell r="H5250"/>
        </row>
        <row r="5251">
          <cell r="A5251">
            <v>0</v>
          </cell>
          <cell r="B5251">
            <v>0</v>
          </cell>
          <cell r="C5251">
            <v>0</v>
          </cell>
          <cell r="D5251">
            <v>0</v>
          </cell>
          <cell r="E5251">
            <v>0</v>
          </cell>
          <cell r="F5251">
            <v>0</v>
          </cell>
          <cell r="G5251">
            <v>0</v>
          </cell>
          <cell r="H5251"/>
        </row>
        <row r="5252">
          <cell r="A5252">
            <v>0</v>
          </cell>
          <cell r="B5252">
            <v>0</v>
          </cell>
          <cell r="C5252">
            <v>0</v>
          </cell>
          <cell r="D5252">
            <v>0</v>
          </cell>
          <cell r="E5252">
            <v>0</v>
          </cell>
          <cell r="F5252">
            <v>0</v>
          </cell>
          <cell r="G5252">
            <v>0</v>
          </cell>
          <cell r="H5252"/>
        </row>
        <row r="5253">
          <cell r="A5253">
            <v>0</v>
          </cell>
          <cell r="B5253">
            <v>0</v>
          </cell>
          <cell r="C5253">
            <v>0</v>
          </cell>
          <cell r="D5253">
            <v>0</v>
          </cell>
          <cell r="E5253">
            <v>0</v>
          </cell>
          <cell r="F5253">
            <v>0</v>
          </cell>
          <cell r="G5253">
            <v>0</v>
          </cell>
          <cell r="H5253"/>
        </row>
        <row r="5254">
          <cell r="A5254">
            <v>0</v>
          </cell>
          <cell r="B5254">
            <v>0</v>
          </cell>
          <cell r="C5254">
            <v>0</v>
          </cell>
          <cell r="D5254">
            <v>0</v>
          </cell>
          <cell r="E5254">
            <v>0</v>
          </cell>
          <cell r="F5254">
            <v>0</v>
          </cell>
          <cell r="G5254">
            <v>0</v>
          </cell>
          <cell r="H5254"/>
        </row>
        <row r="5255">
          <cell r="A5255">
            <v>0</v>
          </cell>
          <cell r="B5255">
            <v>0</v>
          </cell>
          <cell r="C5255">
            <v>0</v>
          </cell>
          <cell r="D5255">
            <v>0</v>
          </cell>
          <cell r="E5255">
            <v>0</v>
          </cell>
          <cell r="F5255">
            <v>0</v>
          </cell>
          <cell r="G5255">
            <v>0</v>
          </cell>
          <cell r="H5255"/>
        </row>
        <row r="5256">
          <cell r="A5256">
            <v>0</v>
          </cell>
          <cell r="B5256">
            <v>0</v>
          </cell>
          <cell r="C5256">
            <v>0</v>
          </cell>
          <cell r="D5256">
            <v>0</v>
          </cell>
          <cell r="E5256">
            <v>0</v>
          </cell>
          <cell r="F5256">
            <v>0</v>
          </cell>
          <cell r="G5256">
            <v>0</v>
          </cell>
          <cell r="H5256"/>
        </row>
        <row r="5257">
          <cell r="A5257">
            <v>0</v>
          </cell>
          <cell r="B5257">
            <v>0</v>
          </cell>
          <cell r="C5257">
            <v>0</v>
          </cell>
          <cell r="D5257">
            <v>0</v>
          </cell>
          <cell r="E5257">
            <v>0</v>
          </cell>
          <cell r="F5257">
            <v>0</v>
          </cell>
          <cell r="G5257">
            <v>0</v>
          </cell>
          <cell r="H5257"/>
        </row>
        <row r="5258">
          <cell r="A5258">
            <v>0</v>
          </cell>
          <cell r="B5258">
            <v>0</v>
          </cell>
          <cell r="C5258">
            <v>0</v>
          </cell>
          <cell r="D5258">
            <v>0</v>
          </cell>
          <cell r="E5258">
            <v>0</v>
          </cell>
          <cell r="F5258">
            <v>0</v>
          </cell>
          <cell r="G5258">
            <v>0</v>
          </cell>
          <cell r="H5258"/>
        </row>
        <row r="5259">
          <cell r="A5259">
            <v>0</v>
          </cell>
          <cell r="B5259">
            <v>0</v>
          </cell>
          <cell r="C5259">
            <v>0</v>
          </cell>
          <cell r="D5259">
            <v>0</v>
          </cell>
          <cell r="E5259">
            <v>0</v>
          </cell>
          <cell r="F5259">
            <v>0</v>
          </cell>
          <cell r="G5259">
            <v>0</v>
          </cell>
          <cell r="H5259"/>
        </row>
        <row r="5260">
          <cell r="A5260">
            <v>0</v>
          </cell>
          <cell r="B5260">
            <v>0</v>
          </cell>
          <cell r="C5260">
            <v>0</v>
          </cell>
          <cell r="D5260">
            <v>0</v>
          </cell>
          <cell r="E5260">
            <v>0</v>
          </cell>
          <cell r="F5260">
            <v>0</v>
          </cell>
          <cell r="G5260">
            <v>0</v>
          </cell>
          <cell r="H5260"/>
        </row>
        <row r="5261">
          <cell r="A5261">
            <v>0</v>
          </cell>
          <cell r="B5261">
            <v>0</v>
          </cell>
          <cell r="C5261">
            <v>0</v>
          </cell>
          <cell r="D5261">
            <v>0</v>
          </cell>
          <cell r="E5261">
            <v>0</v>
          </cell>
          <cell r="F5261">
            <v>0</v>
          </cell>
          <cell r="G5261">
            <v>0</v>
          </cell>
          <cell r="H5261"/>
        </row>
        <row r="5262">
          <cell r="A5262" t="str">
            <v>ITEM  - PÁGINA 1</v>
          </cell>
          <cell r="B5262">
            <v>0</v>
          </cell>
          <cell r="C5262">
            <v>0</v>
          </cell>
          <cell r="D5262">
            <v>0</v>
          </cell>
          <cell r="E5262">
            <v>0</v>
          </cell>
          <cell r="F5262">
            <v>0</v>
          </cell>
          <cell r="G5262">
            <v>0</v>
          </cell>
          <cell r="H5262">
            <v>0</v>
          </cell>
        </row>
        <row r="5263">
          <cell r="A5263">
            <v>0</v>
          </cell>
          <cell r="B5263">
            <v>0</v>
          </cell>
          <cell r="C5263">
            <v>0</v>
          </cell>
          <cell r="D5263">
            <v>0</v>
          </cell>
          <cell r="E5263">
            <v>0</v>
          </cell>
          <cell r="F5263">
            <v>0</v>
          </cell>
          <cell r="G5263">
            <v>0</v>
          </cell>
          <cell r="H5263"/>
        </row>
        <row r="5264">
          <cell r="A5264">
            <v>0</v>
          </cell>
          <cell r="B5264">
            <v>0</v>
          </cell>
          <cell r="C5264">
            <v>0</v>
          </cell>
          <cell r="D5264">
            <v>0</v>
          </cell>
          <cell r="E5264">
            <v>0</v>
          </cell>
          <cell r="F5264">
            <v>0</v>
          </cell>
          <cell r="G5264">
            <v>0</v>
          </cell>
          <cell r="H5264"/>
        </row>
        <row r="5265">
          <cell r="A5265">
            <v>0</v>
          </cell>
          <cell r="B5265">
            <v>0</v>
          </cell>
          <cell r="C5265">
            <v>0</v>
          </cell>
          <cell r="D5265">
            <v>0</v>
          </cell>
          <cell r="E5265">
            <v>0</v>
          </cell>
          <cell r="F5265">
            <v>0</v>
          </cell>
          <cell r="G5265">
            <v>0</v>
          </cell>
          <cell r="H5265"/>
        </row>
        <row r="5266">
          <cell r="A5266">
            <v>0</v>
          </cell>
          <cell r="B5266">
            <v>0</v>
          </cell>
          <cell r="C5266">
            <v>0</v>
          </cell>
          <cell r="D5266">
            <v>0</v>
          </cell>
          <cell r="E5266">
            <v>0</v>
          </cell>
          <cell r="F5266">
            <v>0</v>
          </cell>
          <cell r="G5266">
            <v>0</v>
          </cell>
          <cell r="H5266"/>
        </row>
        <row r="5267">
          <cell r="A5267">
            <v>0</v>
          </cell>
          <cell r="B5267">
            <v>0</v>
          </cell>
          <cell r="C5267">
            <v>0</v>
          </cell>
          <cell r="D5267">
            <v>0</v>
          </cell>
          <cell r="E5267">
            <v>0</v>
          </cell>
          <cell r="F5267">
            <v>0</v>
          </cell>
          <cell r="G5267">
            <v>0</v>
          </cell>
          <cell r="H5267"/>
        </row>
        <row r="5268">
          <cell r="A5268">
            <v>0</v>
          </cell>
          <cell r="B5268">
            <v>0</v>
          </cell>
          <cell r="C5268">
            <v>0</v>
          </cell>
          <cell r="D5268">
            <v>0</v>
          </cell>
          <cell r="E5268">
            <v>0</v>
          </cell>
          <cell r="F5268">
            <v>0</v>
          </cell>
          <cell r="G5268">
            <v>0</v>
          </cell>
          <cell r="H5268"/>
        </row>
        <row r="5269">
          <cell r="A5269">
            <v>0</v>
          </cell>
          <cell r="B5269">
            <v>0</v>
          </cell>
          <cell r="C5269">
            <v>0</v>
          </cell>
          <cell r="D5269">
            <v>0</v>
          </cell>
          <cell r="E5269">
            <v>0</v>
          </cell>
          <cell r="F5269">
            <v>0</v>
          </cell>
          <cell r="G5269">
            <v>0</v>
          </cell>
          <cell r="H5269"/>
        </row>
        <row r="5270">
          <cell r="A5270">
            <v>0</v>
          </cell>
          <cell r="B5270">
            <v>0</v>
          </cell>
          <cell r="C5270">
            <v>0</v>
          </cell>
          <cell r="D5270">
            <v>0</v>
          </cell>
          <cell r="E5270">
            <v>0</v>
          </cell>
          <cell r="F5270">
            <v>0</v>
          </cell>
          <cell r="G5270">
            <v>0</v>
          </cell>
          <cell r="H5270"/>
        </row>
        <row r="5271">
          <cell r="A5271">
            <v>0</v>
          </cell>
          <cell r="B5271">
            <v>0</v>
          </cell>
          <cell r="C5271">
            <v>0</v>
          </cell>
          <cell r="D5271">
            <v>0</v>
          </cell>
          <cell r="E5271">
            <v>0</v>
          </cell>
          <cell r="F5271">
            <v>0</v>
          </cell>
          <cell r="G5271">
            <v>0</v>
          </cell>
          <cell r="H5271"/>
        </row>
        <row r="5272">
          <cell r="A5272">
            <v>0</v>
          </cell>
          <cell r="B5272">
            <v>0</v>
          </cell>
          <cell r="C5272">
            <v>0</v>
          </cell>
          <cell r="D5272">
            <v>0</v>
          </cell>
          <cell r="E5272">
            <v>0</v>
          </cell>
          <cell r="F5272">
            <v>0</v>
          </cell>
          <cell r="G5272">
            <v>0</v>
          </cell>
          <cell r="H5272"/>
        </row>
        <row r="5273">
          <cell r="A5273">
            <v>0</v>
          </cell>
          <cell r="B5273">
            <v>0</v>
          </cell>
          <cell r="C5273">
            <v>0</v>
          </cell>
          <cell r="D5273">
            <v>0</v>
          </cell>
          <cell r="E5273">
            <v>0</v>
          </cell>
          <cell r="F5273">
            <v>0</v>
          </cell>
          <cell r="G5273">
            <v>0</v>
          </cell>
          <cell r="H5273"/>
        </row>
        <row r="5274">
          <cell r="A5274">
            <v>0</v>
          </cell>
          <cell r="B5274">
            <v>0</v>
          </cell>
          <cell r="C5274">
            <v>0</v>
          </cell>
          <cell r="D5274">
            <v>0</v>
          </cell>
          <cell r="E5274">
            <v>0</v>
          </cell>
          <cell r="F5274">
            <v>0</v>
          </cell>
          <cell r="G5274">
            <v>0</v>
          </cell>
          <cell r="H5274"/>
        </row>
        <row r="5275">
          <cell r="A5275">
            <v>0</v>
          </cell>
          <cell r="B5275">
            <v>0</v>
          </cell>
          <cell r="C5275">
            <v>0</v>
          </cell>
          <cell r="D5275">
            <v>0</v>
          </cell>
          <cell r="E5275">
            <v>0</v>
          </cell>
          <cell r="F5275">
            <v>0</v>
          </cell>
          <cell r="G5275">
            <v>0</v>
          </cell>
          <cell r="H5275"/>
        </row>
        <row r="5276">
          <cell r="A5276">
            <v>0</v>
          </cell>
          <cell r="B5276">
            <v>0</v>
          </cell>
          <cell r="C5276">
            <v>0</v>
          </cell>
          <cell r="D5276">
            <v>0</v>
          </cell>
          <cell r="E5276">
            <v>0</v>
          </cell>
          <cell r="F5276">
            <v>0</v>
          </cell>
          <cell r="G5276">
            <v>0</v>
          </cell>
          <cell r="H5276"/>
        </row>
        <row r="5277">
          <cell r="A5277">
            <v>0</v>
          </cell>
          <cell r="B5277">
            <v>0</v>
          </cell>
          <cell r="C5277">
            <v>0</v>
          </cell>
          <cell r="D5277">
            <v>0</v>
          </cell>
          <cell r="E5277">
            <v>0</v>
          </cell>
          <cell r="F5277">
            <v>0</v>
          </cell>
          <cell r="G5277">
            <v>0</v>
          </cell>
          <cell r="H5277"/>
        </row>
        <row r="5278">
          <cell r="A5278">
            <v>0</v>
          </cell>
          <cell r="B5278">
            <v>0</v>
          </cell>
          <cell r="C5278">
            <v>0</v>
          </cell>
          <cell r="D5278">
            <v>0</v>
          </cell>
          <cell r="E5278">
            <v>0</v>
          </cell>
          <cell r="F5278">
            <v>0</v>
          </cell>
          <cell r="G5278">
            <v>0</v>
          </cell>
          <cell r="H5278"/>
        </row>
        <row r="5279">
          <cell r="A5279">
            <v>0</v>
          </cell>
          <cell r="B5279">
            <v>0</v>
          </cell>
          <cell r="C5279">
            <v>0</v>
          </cell>
          <cell r="D5279">
            <v>0</v>
          </cell>
          <cell r="E5279">
            <v>0</v>
          </cell>
          <cell r="F5279">
            <v>0</v>
          </cell>
          <cell r="G5279">
            <v>0</v>
          </cell>
          <cell r="H5279"/>
        </row>
        <row r="5280">
          <cell r="A5280" t="str">
            <v xml:space="preserve">TOTAL CANTIDAD ITEM </v>
          </cell>
          <cell r="B5280">
            <v>0</v>
          </cell>
          <cell r="C5280">
            <v>0</v>
          </cell>
          <cell r="D5280">
            <v>0</v>
          </cell>
          <cell r="E5280">
            <v>0</v>
          </cell>
          <cell r="F5280">
            <v>0</v>
          </cell>
          <cell r="G5280">
            <v>0</v>
          </cell>
          <cell r="H5280"/>
        </row>
        <row r="5281">
          <cell r="A5281" t="str">
            <v>INSERTE PLANO, GRÁFICO O ESQUEMA AQUÍ</v>
          </cell>
          <cell r="B5281">
            <v>0</v>
          </cell>
          <cell r="C5281">
            <v>0</v>
          </cell>
          <cell r="D5281">
            <v>0</v>
          </cell>
          <cell r="E5281">
            <v>0</v>
          </cell>
          <cell r="F5281">
            <v>0</v>
          </cell>
          <cell r="G5281">
            <v>0</v>
          </cell>
          <cell r="H5281">
            <v>0</v>
          </cell>
        </row>
        <row r="5282">
          <cell r="A5282">
            <v>0</v>
          </cell>
          <cell r="B5282">
            <v>0</v>
          </cell>
          <cell r="C5282">
            <v>0</v>
          </cell>
          <cell r="D5282">
            <v>0</v>
          </cell>
          <cell r="E5282">
            <v>0</v>
          </cell>
          <cell r="F5282">
            <v>0</v>
          </cell>
          <cell r="G5282">
            <v>0</v>
          </cell>
          <cell r="H5282">
            <v>0</v>
          </cell>
        </row>
        <row r="5283">
          <cell r="A5283">
            <v>0</v>
          </cell>
          <cell r="B5283">
            <v>0</v>
          </cell>
          <cell r="C5283">
            <v>0</v>
          </cell>
          <cell r="D5283">
            <v>0</v>
          </cell>
          <cell r="E5283">
            <v>0</v>
          </cell>
          <cell r="F5283">
            <v>0</v>
          </cell>
          <cell r="G5283">
            <v>0</v>
          </cell>
          <cell r="H5283">
            <v>0</v>
          </cell>
        </row>
        <row r="5284">
          <cell r="A5284">
            <v>0</v>
          </cell>
          <cell r="B5284">
            <v>0</v>
          </cell>
          <cell r="C5284">
            <v>0</v>
          </cell>
          <cell r="D5284">
            <v>0</v>
          </cell>
          <cell r="E5284">
            <v>0</v>
          </cell>
          <cell r="F5284">
            <v>0</v>
          </cell>
          <cell r="G5284">
            <v>0</v>
          </cell>
          <cell r="H5284">
            <v>0</v>
          </cell>
        </row>
        <row r="5285">
          <cell r="A5285">
            <v>0</v>
          </cell>
          <cell r="B5285">
            <v>0</v>
          </cell>
          <cell r="C5285">
            <v>0</v>
          </cell>
          <cell r="D5285">
            <v>0</v>
          </cell>
          <cell r="E5285">
            <v>0</v>
          </cell>
          <cell r="F5285">
            <v>0</v>
          </cell>
          <cell r="G5285">
            <v>0</v>
          </cell>
          <cell r="H5285">
            <v>0</v>
          </cell>
        </row>
        <row r="5286">
          <cell r="A5286">
            <v>0</v>
          </cell>
          <cell r="B5286">
            <v>0</v>
          </cell>
          <cell r="C5286">
            <v>0</v>
          </cell>
          <cell r="D5286">
            <v>0</v>
          </cell>
          <cell r="E5286">
            <v>0</v>
          </cell>
          <cell r="F5286">
            <v>0</v>
          </cell>
          <cell r="G5286">
            <v>0</v>
          </cell>
          <cell r="H5286">
            <v>0</v>
          </cell>
        </row>
        <row r="5287">
          <cell r="A5287">
            <v>0</v>
          </cell>
          <cell r="B5287">
            <v>0</v>
          </cell>
          <cell r="C5287">
            <v>0</v>
          </cell>
          <cell r="D5287">
            <v>0</v>
          </cell>
          <cell r="E5287">
            <v>0</v>
          </cell>
          <cell r="F5287">
            <v>0</v>
          </cell>
          <cell r="G5287">
            <v>0</v>
          </cell>
          <cell r="H5287">
            <v>0</v>
          </cell>
        </row>
        <row r="5288">
          <cell r="A5288">
            <v>0</v>
          </cell>
          <cell r="B5288">
            <v>0</v>
          </cell>
          <cell r="C5288">
            <v>0</v>
          </cell>
          <cell r="D5288">
            <v>0</v>
          </cell>
          <cell r="E5288">
            <v>0</v>
          </cell>
          <cell r="F5288">
            <v>0</v>
          </cell>
          <cell r="G5288">
            <v>0</v>
          </cell>
          <cell r="H5288">
            <v>0</v>
          </cell>
        </row>
        <row r="5289">
          <cell r="A5289">
            <v>0</v>
          </cell>
          <cell r="B5289">
            <v>0</v>
          </cell>
          <cell r="C5289">
            <v>0</v>
          </cell>
          <cell r="D5289">
            <v>0</v>
          </cell>
          <cell r="E5289">
            <v>0</v>
          </cell>
          <cell r="F5289">
            <v>0</v>
          </cell>
          <cell r="G5289">
            <v>0</v>
          </cell>
          <cell r="H5289">
            <v>0</v>
          </cell>
        </row>
        <row r="5290">
          <cell r="A5290">
            <v>0</v>
          </cell>
          <cell r="B5290">
            <v>0</v>
          </cell>
          <cell r="C5290">
            <v>0</v>
          </cell>
          <cell r="D5290">
            <v>0</v>
          </cell>
          <cell r="E5290">
            <v>0</v>
          </cell>
          <cell r="F5290">
            <v>0</v>
          </cell>
          <cell r="G5290">
            <v>0</v>
          </cell>
          <cell r="H5290">
            <v>0</v>
          </cell>
        </row>
        <row r="5291">
          <cell r="A5291">
            <v>0</v>
          </cell>
          <cell r="B5291">
            <v>0</v>
          </cell>
          <cell r="C5291">
            <v>0</v>
          </cell>
          <cell r="D5291">
            <v>0</v>
          </cell>
          <cell r="E5291">
            <v>0</v>
          </cell>
          <cell r="F5291">
            <v>0</v>
          </cell>
          <cell r="G5291">
            <v>0</v>
          </cell>
          <cell r="H5291">
            <v>0</v>
          </cell>
        </row>
        <row r="5292">
          <cell r="A5292">
            <v>0</v>
          </cell>
          <cell r="B5292">
            <v>0</v>
          </cell>
          <cell r="C5292">
            <v>0</v>
          </cell>
          <cell r="D5292">
            <v>0</v>
          </cell>
          <cell r="E5292">
            <v>0</v>
          </cell>
          <cell r="F5292">
            <v>0</v>
          </cell>
          <cell r="G5292">
            <v>0</v>
          </cell>
          <cell r="H5292">
            <v>0</v>
          </cell>
        </row>
        <row r="5293">
          <cell r="A5293">
            <v>0</v>
          </cell>
          <cell r="B5293">
            <v>0</v>
          </cell>
          <cell r="C5293">
            <v>0</v>
          </cell>
          <cell r="D5293">
            <v>0</v>
          </cell>
          <cell r="E5293">
            <v>0</v>
          </cell>
          <cell r="F5293">
            <v>0</v>
          </cell>
          <cell r="G5293">
            <v>0</v>
          </cell>
          <cell r="H5293">
            <v>0</v>
          </cell>
        </row>
        <row r="5294">
          <cell r="A5294">
            <v>0</v>
          </cell>
          <cell r="B5294">
            <v>0</v>
          </cell>
          <cell r="C5294">
            <v>0</v>
          </cell>
          <cell r="D5294">
            <v>0</v>
          </cell>
          <cell r="E5294">
            <v>0</v>
          </cell>
          <cell r="F5294">
            <v>0</v>
          </cell>
          <cell r="G5294">
            <v>0</v>
          </cell>
          <cell r="H5294">
            <v>0</v>
          </cell>
        </row>
        <row r="5295">
          <cell r="A5295">
            <v>0</v>
          </cell>
          <cell r="B5295">
            <v>0</v>
          </cell>
          <cell r="C5295">
            <v>0</v>
          </cell>
          <cell r="D5295">
            <v>0</v>
          </cell>
          <cell r="E5295">
            <v>0</v>
          </cell>
          <cell r="F5295">
            <v>0</v>
          </cell>
          <cell r="G5295">
            <v>0</v>
          </cell>
          <cell r="H5295">
            <v>0</v>
          </cell>
        </row>
        <row r="5296">
          <cell r="A5296">
            <v>0</v>
          </cell>
          <cell r="B5296">
            <v>0</v>
          </cell>
          <cell r="C5296">
            <v>0</v>
          </cell>
          <cell r="D5296">
            <v>0</v>
          </cell>
          <cell r="E5296">
            <v>0</v>
          </cell>
          <cell r="F5296">
            <v>0</v>
          </cell>
          <cell r="G5296">
            <v>0</v>
          </cell>
          <cell r="H5296">
            <v>0</v>
          </cell>
        </row>
        <row r="5297">
          <cell r="A5297">
            <v>0</v>
          </cell>
          <cell r="B5297">
            <v>0</v>
          </cell>
          <cell r="C5297">
            <v>0</v>
          </cell>
          <cell r="D5297">
            <v>0</v>
          </cell>
          <cell r="E5297">
            <v>0</v>
          </cell>
          <cell r="F5297">
            <v>0</v>
          </cell>
          <cell r="G5297">
            <v>0</v>
          </cell>
          <cell r="H5297">
            <v>0</v>
          </cell>
        </row>
        <row r="5298">
          <cell r="A5298">
            <v>0</v>
          </cell>
          <cell r="B5298">
            <v>0</v>
          </cell>
          <cell r="C5298">
            <v>0</v>
          </cell>
          <cell r="D5298">
            <v>0</v>
          </cell>
          <cell r="E5298">
            <v>0</v>
          </cell>
          <cell r="F5298">
            <v>0</v>
          </cell>
          <cell r="G5298">
            <v>0</v>
          </cell>
          <cell r="H5298">
            <v>0</v>
          </cell>
        </row>
        <row r="5299">
          <cell r="A5299">
            <v>0</v>
          </cell>
          <cell r="B5299">
            <v>0</v>
          </cell>
          <cell r="C5299">
            <v>0</v>
          </cell>
          <cell r="D5299">
            <v>0</v>
          </cell>
          <cell r="E5299">
            <v>0</v>
          </cell>
          <cell r="F5299">
            <v>0</v>
          </cell>
          <cell r="G5299">
            <v>0</v>
          </cell>
          <cell r="H5299">
            <v>0</v>
          </cell>
        </row>
        <row r="5300">
          <cell r="A5300">
            <v>0</v>
          </cell>
          <cell r="B5300">
            <v>0</v>
          </cell>
          <cell r="C5300">
            <v>0</v>
          </cell>
          <cell r="D5300">
            <v>0</v>
          </cell>
          <cell r="E5300">
            <v>0</v>
          </cell>
          <cell r="F5300">
            <v>0</v>
          </cell>
          <cell r="G5300">
            <v>0</v>
          </cell>
          <cell r="H5300">
            <v>0</v>
          </cell>
        </row>
        <row r="5301">
          <cell r="A5301">
            <v>0</v>
          </cell>
          <cell r="C5301">
            <v>0</v>
          </cell>
          <cell r="D5301">
            <v>0</v>
          </cell>
          <cell r="E5301">
            <v>0</v>
          </cell>
          <cell r="F5301">
            <v>0</v>
          </cell>
          <cell r="G5301">
            <v>0</v>
          </cell>
        </row>
        <row r="5302">
          <cell r="A5302">
            <v>0</v>
          </cell>
          <cell r="C5302">
            <v>0</v>
          </cell>
          <cell r="D5302">
            <v>0</v>
          </cell>
          <cell r="E5302">
            <v>0</v>
          </cell>
          <cell r="F5302">
            <v>0</v>
          </cell>
          <cell r="G5302">
            <v>0</v>
          </cell>
        </row>
        <row r="5303">
          <cell r="A5303">
            <v>0</v>
          </cell>
          <cell r="B5303">
            <v>0</v>
          </cell>
          <cell r="C5303">
            <v>0</v>
          </cell>
          <cell r="D5303">
            <v>0</v>
          </cell>
          <cell r="E5303">
            <v>0</v>
          </cell>
          <cell r="F5303">
            <v>0</v>
          </cell>
          <cell r="G5303">
            <v>0</v>
          </cell>
        </row>
        <row r="5304">
          <cell r="A5304">
            <v>0</v>
          </cell>
          <cell r="B5304" t="str">
            <v>OVIDIO HURTADO MOSQUERA</v>
          </cell>
          <cell r="C5304">
            <v>0</v>
          </cell>
          <cell r="D5304">
            <v>0</v>
          </cell>
          <cell r="E5304">
            <v>0</v>
          </cell>
          <cell r="F5304">
            <v>0</v>
          </cell>
          <cell r="G5304">
            <v>0</v>
          </cell>
        </row>
        <row r="5305">
          <cell r="A5305">
            <v>0</v>
          </cell>
          <cell r="B5305" t="str">
            <v>Consultor</v>
          </cell>
          <cell r="C5305">
            <v>0</v>
          </cell>
          <cell r="D5305">
            <v>0</v>
          </cell>
          <cell r="E5305">
            <v>0</v>
          </cell>
          <cell r="F5305">
            <v>0</v>
          </cell>
          <cell r="G5305">
            <v>0</v>
          </cell>
        </row>
        <row r="5306">
          <cell r="A5306">
            <v>0</v>
          </cell>
          <cell r="B5306" t="str">
            <v>Consultor</v>
          </cell>
          <cell r="C5306">
            <v>0</v>
          </cell>
          <cell r="D5306">
            <v>0</v>
          </cell>
          <cell r="E5306">
            <v>0</v>
          </cell>
          <cell r="F5306">
            <v>0</v>
          </cell>
          <cell r="G5306">
            <v>0</v>
          </cell>
        </row>
        <row r="5307">
          <cell r="A5307">
            <v>0</v>
          </cell>
          <cell r="B5307" t="str">
            <v>M.P. 05202-260189 ANT</v>
          </cell>
          <cell r="C5307" t="str">
            <v>ITEM  - PÁGINA 2</v>
          </cell>
          <cell r="D5307">
            <v>0</v>
          </cell>
          <cell r="E5307">
            <v>0</v>
          </cell>
          <cell r="F5307">
            <v>0</v>
          </cell>
          <cell r="G5307">
            <v>0</v>
          </cell>
          <cell r="H5307">
            <v>0</v>
          </cell>
        </row>
        <row r="5308">
          <cell r="A5308" t="str">
            <v>DEPARTAMENTO DE ANTIOQUIA</v>
          </cell>
          <cell r="B5308">
            <v>0</v>
          </cell>
          <cell r="C5308">
            <v>0</v>
          </cell>
          <cell r="D5308">
            <v>0</v>
          </cell>
          <cell r="E5308">
            <v>0</v>
          </cell>
          <cell r="F5308">
            <v>0</v>
          </cell>
          <cell r="G5308">
            <v>0</v>
          </cell>
          <cell r="H5308">
            <v>0</v>
          </cell>
        </row>
        <row r="5309">
          <cell r="A5309" t="str">
            <v>MUNICIPIO DE SAN VICENTE FERRER</v>
          </cell>
          <cell r="B5309">
            <v>0</v>
          </cell>
          <cell r="C5309">
            <v>0</v>
          </cell>
          <cell r="D5309">
            <v>0</v>
          </cell>
          <cell r="E5309">
            <v>0</v>
          </cell>
          <cell r="F5309">
            <v>0</v>
          </cell>
          <cell r="G5309">
            <v>0</v>
          </cell>
          <cell r="H5309">
            <v>0</v>
          </cell>
        </row>
        <row r="5310">
          <cell r="A5310" t="str">
            <v>PROYECTO:  INTERVENCION DE CALLEJONES EN LA ZONA URBANA DEL MUNICIPIO SAN VICENTE FERRER_CALLEJÓN 01-COCIACA</v>
          </cell>
          <cell r="B5310">
            <v>0</v>
          </cell>
          <cell r="C5310">
            <v>0</v>
          </cell>
          <cell r="D5310">
            <v>0</v>
          </cell>
          <cell r="E5310">
            <v>0</v>
          </cell>
          <cell r="F5310">
            <v>0</v>
          </cell>
          <cell r="G5310">
            <v>0</v>
          </cell>
          <cell r="H5310">
            <v>0</v>
          </cell>
        </row>
        <row r="5311">
          <cell r="A5311">
            <v>0</v>
          </cell>
          <cell r="C5311">
            <v>0</v>
          </cell>
          <cell r="D5311">
            <v>0</v>
          </cell>
          <cell r="E5311">
            <v>0</v>
          </cell>
          <cell r="F5311">
            <v>0</v>
          </cell>
          <cell r="G5311">
            <v>0</v>
          </cell>
          <cell r="H5311">
            <v>0</v>
          </cell>
        </row>
        <row r="5312">
          <cell r="A5312" t="str">
            <v>MEMORIAS DE OBRA</v>
          </cell>
          <cell r="B5312">
            <v>0</v>
          </cell>
          <cell r="C5312">
            <v>0</v>
          </cell>
          <cell r="D5312">
            <v>0</v>
          </cell>
          <cell r="E5312">
            <v>0</v>
          </cell>
          <cell r="F5312">
            <v>0</v>
          </cell>
          <cell r="G5312">
            <v>0</v>
          </cell>
          <cell r="H5312">
            <v>0</v>
          </cell>
        </row>
        <row r="5314">
          <cell r="A5314" t="str">
            <v>ITEM</v>
          </cell>
          <cell r="B5314" t="str">
            <v>DESCRIPCIÓN</v>
          </cell>
          <cell r="C5314">
            <v>0</v>
          </cell>
          <cell r="D5314">
            <v>0</v>
          </cell>
          <cell r="E5314">
            <v>0</v>
          </cell>
          <cell r="F5314">
            <v>0</v>
          </cell>
          <cell r="G5314" t="str">
            <v>UNIDAD</v>
          </cell>
          <cell r="H5314" t="str">
            <v>CANTIDAD</v>
          </cell>
        </row>
        <row r="5315">
          <cell r="A5315">
            <v>0</v>
          </cell>
          <cell r="B5315"/>
          <cell r="C5315">
            <v>0</v>
          </cell>
          <cell r="D5315">
            <v>0</v>
          </cell>
          <cell r="E5315">
            <v>0</v>
          </cell>
          <cell r="F5315">
            <v>0</v>
          </cell>
          <cell r="G5315"/>
          <cell r="H5315"/>
        </row>
        <row r="5316">
          <cell r="A5316">
            <v>0</v>
          </cell>
          <cell r="B5316">
            <v>0</v>
          </cell>
          <cell r="C5316">
            <v>0</v>
          </cell>
          <cell r="D5316">
            <v>0</v>
          </cell>
          <cell r="E5316">
            <v>0</v>
          </cell>
          <cell r="F5316">
            <v>0</v>
          </cell>
          <cell r="G5316">
            <v>0</v>
          </cell>
        </row>
        <row r="5317">
          <cell r="A5317" t="str">
            <v>DETALLE</v>
          </cell>
          <cell r="B5317">
            <v>0</v>
          </cell>
          <cell r="C5317" t="str">
            <v>FACTOR</v>
          </cell>
          <cell r="D5317" t="str">
            <v>CANTIDAD</v>
          </cell>
          <cell r="E5317" t="str">
            <v>A (ML)</v>
          </cell>
          <cell r="F5317" t="str">
            <v>B (M2)</v>
          </cell>
          <cell r="G5317" t="str">
            <v>C (M3)</v>
          </cell>
          <cell r="H5317" t="str">
            <v>TOTAL</v>
          </cell>
        </row>
        <row r="5318">
          <cell r="A5318">
            <v>0</v>
          </cell>
          <cell r="B5318">
            <v>0</v>
          </cell>
          <cell r="C5318">
            <v>0</v>
          </cell>
          <cell r="D5318">
            <v>0</v>
          </cell>
          <cell r="E5318">
            <v>0</v>
          </cell>
          <cell r="F5318">
            <v>0</v>
          </cell>
          <cell r="G5318">
            <v>0</v>
          </cell>
          <cell r="H5318"/>
        </row>
        <row r="5319">
          <cell r="A5319">
            <v>0</v>
          </cell>
          <cell r="B5319">
            <v>0</v>
          </cell>
          <cell r="C5319">
            <v>0</v>
          </cell>
          <cell r="D5319">
            <v>0</v>
          </cell>
          <cell r="E5319">
            <v>0</v>
          </cell>
          <cell r="F5319">
            <v>0</v>
          </cell>
          <cell r="G5319">
            <v>0</v>
          </cell>
          <cell r="H5319"/>
        </row>
        <row r="5320">
          <cell r="A5320">
            <v>0</v>
          </cell>
          <cell r="B5320">
            <v>0</v>
          </cell>
          <cell r="C5320">
            <v>0</v>
          </cell>
          <cell r="D5320">
            <v>0</v>
          </cell>
          <cell r="E5320">
            <v>0</v>
          </cell>
          <cell r="F5320">
            <v>0</v>
          </cell>
          <cell r="G5320">
            <v>0</v>
          </cell>
          <cell r="H5320"/>
        </row>
        <row r="5321">
          <cell r="A5321">
            <v>0</v>
          </cell>
          <cell r="B5321">
            <v>0</v>
          </cell>
          <cell r="C5321">
            <v>0</v>
          </cell>
          <cell r="D5321">
            <v>0</v>
          </cell>
          <cell r="E5321">
            <v>0</v>
          </cell>
          <cell r="F5321">
            <v>0</v>
          </cell>
          <cell r="G5321">
            <v>0</v>
          </cell>
          <cell r="H5321"/>
        </row>
        <row r="5322">
          <cell r="A5322">
            <v>0</v>
          </cell>
          <cell r="B5322">
            <v>0</v>
          </cell>
          <cell r="C5322">
            <v>0</v>
          </cell>
          <cell r="D5322">
            <v>0</v>
          </cell>
          <cell r="E5322">
            <v>0</v>
          </cell>
          <cell r="F5322">
            <v>0</v>
          </cell>
          <cell r="G5322">
            <v>0</v>
          </cell>
          <cell r="H5322"/>
        </row>
        <row r="5323">
          <cell r="A5323">
            <v>0</v>
          </cell>
          <cell r="B5323">
            <v>0</v>
          </cell>
          <cell r="C5323">
            <v>0</v>
          </cell>
          <cell r="D5323">
            <v>0</v>
          </cell>
          <cell r="E5323">
            <v>0</v>
          </cell>
          <cell r="F5323">
            <v>0</v>
          </cell>
          <cell r="G5323">
            <v>0</v>
          </cell>
          <cell r="H5323"/>
        </row>
        <row r="5324">
          <cell r="A5324">
            <v>0</v>
          </cell>
          <cell r="B5324">
            <v>0</v>
          </cell>
          <cell r="C5324">
            <v>0</v>
          </cell>
          <cell r="D5324">
            <v>0</v>
          </cell>
          <cell r="E5324">
            <v>0</v>
          </cell>
          <cell r="F5324">
            <v>0</v>
          </cell>
          <cell r="G5324">
            <v>0</v>
          </cell>
          <cell r="H5324"/>
        </row>
        <row r="5325">
          <cell r="A5325">
            <v>0</v>
          </cell>
          <cell r="B5325">
            <v>0</v>
          </cell>
          <cell r="C5325">
            <v>0</v>
          </cell>
          <cell r="D5325">
            <v>0</v>
          </cell>
          <cell r="E5325">
            <v>0</v>
          </cell>
          <cell r="F5325">
            <v>0</v>
          </cell>
          <cell r="G5325">
            <v>0</v>
          </cell>
          <cell r="H5325"/>
        </row>
        <row r="5326">
          <cell r="A5326">
            <v>0</v>
          </cell>
          <cell r="B5326">
            <v>0</v>
          </cell>
          <cell r="C5326">
            <v>0</v>
          </cell>
          <cell r="D5326">
            <v>0</v>
          </cell>
          <cell r="E5326">
            <v>0</v>
          </cell>
          <cell r="F5326">
            <v>0</v>
          </cell>
          <cell r="G5326">
            <v>0</v>
          </cell>
          <cell r="H5326"/>
        </row>
        <row r="5327">
          <cell r="A5327">
            <v>0</v>
          </cell>
          <cell r="B5327">
            <v>0</v>
          </cell>
          <cell r="C5327">
            <v>0</v>
          </cell>
          <cell r="D5327">
            <v>0</v>
          </cell>
          <cell r="E5327">
            <v>0</v>
          </cell>
          <cell r="F5327">
            <v>0</v>
          </cell>
          <cell r="G5327">
            <v>0</v>
          </cell>
          <cell r="H5327"/>
        </row>
        <row r="5328">
          <cell r="A5328">
            <v>0</v>
          </cell>
          <cell r="B5328">
            <v>0</v>
          </cell>
          <cell r="C5328">
            <v>0</v>
          </cell>
          <cell r="D5328">
            <v>0</v>
          </cell>
          <cell r="E5328">
            <v>0</v>
          </cell>
          <cell r="F5328">
            <v>0</v>
          </cell>
          <cell r="G5328">
            <v>0</v>
          </cell>
          <cell r="H5328"/>
        </row>
        <row r="5329">
          <cell r="A5329">
            <v>0</v>
          </cell>
          <cell r="B5329">
            <v>0</v>
          </cell>
          <cell r="C5329">
            <v>0</v>
          </cell>
          <cell r="D5329">
            <v>0</v>
          </cell>
          <cell r="E5329">
            <v>0</v>
          </cell>
          <cell r="F5329">
            <v>0</v>
          </cell>
          <cell r="G5329">
            <v>0</v>
          </cell>
          <cell r="H5329"/>
        </row>
        <row r="5330">
          <cell r="A5330">
            <v>0</v>
          </cell>
          <cell r="B5330">
            <v>0</v>
          </cell>
          <cell r="C5330">
            <v>0</v>
          </cell>
          <cell r="D5330">
            <v>0</v>
          </cell>
          <cell r="E5330">
            <v>0</v>
          </cell>
          <cell r="F5330">
            <v>0</v>
          </cell>
          <cell r="G5330">
            <v>0</v>
          </cell>
          <cell r="H5330"/>
        </row>
        <row r="5331">
          <cell r="A5331">
            <v>0</v>
          </cell>
          <cell r="B5331">
            <v>0</v>
          </cell>
          <cell r="C5331">
            <v>0</v>
          </cell>
          <cell r="D5331">
            <v>0</v>
          </cell>
          <cell r="E5331">
            <v>0</v>
          </cell>
          <cell r="F5331">
            <v>0</v>
          </cell>
          <cell r="G5331">
            <v>0</v>
          </cell>
          <cell r="H5331"/>
        </row>
        <row r="5332">
          <cell r="A5332">
            <v>0</v>
          </cell>
          <cell r="B5332">
            <v>0</v>
          </cell>
          <cell r="C5332">
            <v>0</v>
          </cell>
          <cell r="D5332">
            <v>0</v>
          </cell>
          <cell r="E5332">
            <v>0</v>
          </cell>
          <cell r="F5332">
            <v>0</v>
          </cell>
          <cell r="G5332">
            <v>0</v>
          </cell>
          <cell r="H5332"/>
        </row>
        <row r="5333">
          <cell r="A5333">
            <v>0</v>
          </cell>
          <cell r="B5333">
            <v>0</v>
          </cell>
          <cell r="C5333">
            <v>0</v>
          </cell>
          <cell r="D5333">
            <v>0</v>
          </cell>
          <cell r="E5333">
            <v>0</v>
          </cell>
          <cell r="F5333">
            <v>0</v>
          </cell>
          <cell r="G5333">
            <v>0</v>
          </cell>
          <cell r="H5333"/>
        </row>
        <row r="5334">
          <cell r="A5334">
            <v>0</v>
          </cell>
          <cell r="B5334">
            <v>0</v>
          </cell>
          <cell r="C5334">
            <v>0</v>
          </cell>
          <cell r="D5334">
            <v>0</v>
          </cell>
          <cell r="E5334">
            <v>0</v>
          </cell>
          <cell r="F5334">
            <v>0</v>
          </cell>
          <cell r="G5334">
            <v>0</v>
          </cell>
          <cell r="H5334"/>
        </row>
        <row r="5335">
          <cell r="A5335">
            <v>0</v>
          </cell>
          <cell r="B5335">
            <v>0</v>
          </cell>
          <cell r="C5335">
            <v>0</v>
          </cell>
          <cell r="D5335">
            <v>0</v>
          </cell>
          <cell r="E5335">
            <v>0</v>
          </cell>
          <cell r="F5335">
            <v>0</v>
          </cell>
          <cell r="G5335">
            <v>0</v>
          </cell>
          <cell r="H5335"/>
        </row>
        <row r="5336">
          <cell r="A5336">
            <v>0</v>
          </cell>
          <cell r="B5336">
            <v>0</v>
          </cell>
          <cell r="C5336">
            <v>0</v>
          </cell>
          <cell r="D5336">
            <v>0</v>
          </cell>
          <cell r="E5336">
            <v>0</v>
          </cell>
          <cell r="F5336">
            <v>0</v>
          </cell>
          <cell r="G5336">
            <v>0</v>
          </cell>
          <cell r="H5336"/>
        </row>
        <row r="5337">
          <cell r="A5337">
            <v>0</v>
          </cell>
          <cell r="B5337">
            <v>0</v>
          </cell>
          <cell r="C5337">
            <v>0</v>
          </cell>
          <cell r="D5337">
            <v>0</v>
          </cell>
          <cell r="E5337">
            <v>0</v>
          </cell>
          <cell r="F5337">
            <v>0</v>
          </cell>
          <cell r="G5337">
            <v>0</v>
          </cell>
          <cell r="H5337"/>
        </row>
        <row r="5338">
          <cell r="A5338">
            <v>0</v>
          </cell>
          <cell r="B5338">
            <v>0</v>
          </cell>
          <cell r="C5338">
            <v>0</v>
          </cell>
          <cell r="D5338">
            <v>0</v>
          </cell>
          <cell r="E5338">
            <v>0</v>
          </cell>
          <cell r="F5338">
            <v>0</v>
          </cell>
          <cell r="G5338">
            <v>0</v>
          </cell>
          <cell r="H5338"/>
        </row>
        <row r="5339">
          <cell r="A5339">
            <v>0</v>
          </cell>
          <cell r="B5339">
            <v>0</v>
          </cell>
          <cell r="C5339">
            <v>0</v>
          </cell>
          <cell r="D5339">
            <v>0</v>
          </cell>
          <cell r="E5339">
            <v>0</v>
          </cell>
          <cell r="F5339">
            <v>0</v>
          </cell>
          <cell r="G5339">
            <v>0</v>
          </cell>
          <cell r="H5339"/>
        </row>
        <row r="5340">
          <cell r="A5340">
            <v>0</v>
          </cell>
          <cell r="B5340">
            <v>0</v>
          </cell>
          <cell r="C5340">
            <v>0</v>
          </cell>
          <cell r="D5340">
            <v>0</v>
          </cell>
          <cell r="E5340">
            <v>0</v>
          </cell>
          <cell r="F5340">
            <v>0</v>
          </cell>
          <cell r="G5340">
            <v>0</v>
          </cell>
          <cell r="H5340"/>
        </row>
        <row r="5341">
          <cell r="A5341">
            <v>0</v>
          </cell>
          <cell r="B5341">
            <v>0</v>
          </cell>
          <cell r="C5341">
            <v>0</v>
          </cell>
          <cell r="D5341">
            <v>0</v>
          </cell>
          <cell r="E5341">
            <v>0</v>
          </cell>
          <cell r="F5341">
            <v>0</v>
          </cell>
          <cell r="G5341">
            <v>0</v>
          </cell>
          <cell r="H5341"/>
        </row>
        <row r="5342">
          <cell r="A5342">
            <v>0</v>
          </cell>
          <cell r="B5342">
            <v>0</v>
          </cell>
          <cell r="C5342">
            <v>0</v>
          </cell>
          <cell r="D5342">
            <v>0</v>
          </cell>
          <cell r="E5342">
            <v>0</v>
          </cell>
          <cell r="F5342">
            <v>0</v>
          </cell>
          <cell r="G5342">
            <v>0</v>
          </cell>
          <cell r="H5342"/>
        </row>
        <row r="5343">
          <cell r="A5343">
            <v>0</v>
          </cell>
          <cell r="B5343">
            <v>0</v>
          </cell>
          <cell r="C5343">
            <v>0</v>
          </cell>
          <cell r="D5343">
            <v>0</v>
          </cell>
          <cell r="E5343">
            <v>0</v>
          </cell>
          <cell r="F5343">
            <v>0</v>
          </cell>
          <cell r="G5343">
            <v>0</v>
          </cell>
          <cell r="H5343"/>
        </row>
        <row r="5344">
          <cell r="A5344">
            <v>0</v>
          </cell>
          <cell r="B5344">
            <v>0</v>
          </cell>
          <cell r="C5344">
            <v>0</v>
          </cell>
          <cell r="D5344">
            <v>0</v>
          </cell>
          <cell r="E5344">
            <v>0</v>
          </cell>
          <cell r="F5344">
            <v>0</v>
          </cell>
          <cell r="G5344">
            <v>0</v>
          </cell>
          <cell r="H5344"/>
        </row>
        <row r="5345">
          <cell r="A5345">
            <v>0</v>
          </cell>
          <cell r="B5345">
            <v>0</v>
          </cell>
          <cell r="C5345">
            <v>0</v>
          </cell>
          <cell r="D5345">
            <v>0</v>
          </cell>
          <cell r="E5345">
            <v>0</v>
          </cell>
          <cell r="F5345">
            <v>0</v>
          </cell>
          <cell r="G5345">
            <v>0</v>
          </cell>
          <cell r="H5345"/>
        </row>
        <row r="5346">
          <cell r="A5346">
            <v>0</v>
          </cell>
          <cell r="B5346">
            <v>0</v>
          </cell>
          <cell r="C5346">
            <v>0</v>
          </cell>
          <cell r="D5346">
            <v>0</v>
          </cell>
          <cell r="E5346">
            <v>0</v>
          </cell>
          <cell r="F5346">
            <v>0</v>
          </cell>
          <cell r="G5346">
            <v>0</v>
          </cell>
          <cell r="H5346"/>
        </row>
        <row r="5347">
          <cell r="A5347">
            <v>0</v>
          </cell>
          <cell r="B5347">
            <v>0</v>
          </cell>
          <cell r="C5347">
            <v>0</v>
          </cell>
          <cell r="D5347">
            <v>0</v>
          </cell>
          <cell r="E5347">
            <v>0</v>
          </cell>
          <cell r="F5347">
            <v>0</v>
          </cell>
          <cell r="G5347">
            <v>0</v>
          </cell>
          <cell r="H5347"/>
        </row>
        <row r="5348">
          <cell r="A5348">
            <v>0</v>
          </cell>
          <cell r="B5348">
            <v>0</v>
          </cell>
          <cell r="C5348">
            <v>0</v>
          </cell>
          <cell r="D5348">
            <v>0</v>
          </cell>
          <cell r="E5348">
            <v>0</v>
          </cell>
          <cell r="F5348">
            <v>0</v>
          </cell>
          <cell r="G5348">
            <v>0</v>
          </cell>
          <cell r="H5348"/>
        </row>
        <row r="5349">
          <cell r="A5349" t="str">
            <v>ITEM  - PÁGINA 1</v>
          </cell>
          <cell r="B5349">
            <v>0</v>
          </cell>
          <cell r="C5349">
            <v>0</v>
          </cell>
          <cell r="D5349">
            <v>0</v>
          </cell>
          <cell r="E5349">
            <v>0</v>
          </cell>
          <cell r="F5349">
            <v>0</v>
          </cell>
          <cell r="G5349">
            <v>0</v>
          </cell>
          <cell r="H5349">
            <v>0</v>
          </cell>
        </row>
        <row r="5350">
          <cell r="A5350">
            <v>0</v>
          </cell>
          <cell r="B5350">
            <v>0</v>
          </cell>
          <cell r="C5350">
            <v>0</v>
          </cell>
          <cell r="D5350">
            <v>0</v>
          </cell>
          <cell r="E5350">
            <v>0</v>
          </cell>
          <cell r="F5350">
            <v>0</v>
          </cell>
          <cell r="G5350">
            <v>0</v>
          </cell>
          <cell r="H5350"/>
        </row>
        <row r="5351">
          <cell r="A5351">
            <v>0</v>
          </cell>
          <cell r="B5351">
            <v>0</v>
          </cell>
          <cell r="C5351">
            <v>0</v>
          </cell>
          <cell r="D5351">
            <v>0</v>
          </cell>
          <cell r="E5351">
            <v>0</v>
          </cell>
          <cell r="F5351">
            <v>0</v>
          </cell>
          <cell r="G5351">
            <v>0</v>
          </cell>
          <cell r="H5351"/>
        </row>
        <row r="5352">
          <cell r="A5352">
            <v>0</v>
          </cell>
          <cell r="B5352">
            <v>0</v>
          </cell>
          <cell r="C5352">
            <v>0</v>
          </cell>
          <cell r="D5352">
            <v>0</v>
          </cell>
          <cell r="E5352">
            <v>0</v>
          </cell>
          <cell r="F5352">
            <v>0</v>
          </cell>
          <cell r="G5352">
            <v>0</v>
          </cell>
          <cell r="H5352"/>
        </row>
        <row r="5353">
          <cell r="A5353">
            <v>0</v>
          </cell>
          <cell r="B5353">
            <v>0</v>
          </cell>
          <cell r="C5353">
            <v>0</v>
          </cell>
          <cell r="D5353">
            <v>0</v>
          </cell>
          <cell r="E5353">
            <v>0</v>
          </cell>
          <cell r="F5353">
            <v>0</v>
          </cell>
          <cell r="G5353">
            <v>0</v>
          </cell>
          <cell r="H5353"/>
        </row>
        <row r="5354">
          <cell r="A5354">
            <v>0</v>
          </cell>
          <cell r="B5354">
            <v>0</v>
          </cell>
          <cell r="C5354">
            <v>0</v>
          </cell>
          <cell r="D5354">
            <v>0</v>
          </cell>
          <cell r="E5354">
            <v>0</v>
          </cell>
          <cell r="F5354">
            <v>0</v>
          </cell>
          <cell r="G5354">
            <v>0</v>
          </cell>
          <cell r="H5354"/>
        </row>
        <row r="5355">
          <cell r="A5355">
            <v>0</v>
          </cell>
          <cell r="B5355">
            <v>0</v>
          </cell>
          <cell r="C5355">
            <v>0</v>
          </cell>
          <cell r="D5355">
            <v>0</v>
          </cell>
          <cell r="E5355">
            <v>0</v>
          </cell>
          <cell r="F5355">
            <v>0</v>
          </cell>
          <cell r="G5355">
            <v>0</v>
          </cell>
          <cell r="H5355"/>
        </row>
        <row r="5356">
          <cell r="A5356">
            <v>0</v>
          </cell>
          <cell r="B5356">
            <v>0</v>
          </cell>
          <cell r="C5356">
            <v>0</v>
          </cell>
          <cell r="D5356">
            <v>0</v>
          </cell>
          <cell r="E5356">
            <v>0</v>
          </cell>
          <cell r="F5356">
            <v>0</v>
          </cell>
          <cell r="G5356">
            <v>0</v>
          </cell>
          <cell r="H5356"/>
        </row>
        <row r="5357">
          <cell r="A5357">
            <v>0</v>
          </cell>
          <cell r="B5357">
            <v>0</v>
          </cell>
          <cell r="C5357">
            <v>0</v>
          </cell>
          <cell r="D5357">
            <v>0</v>
          </cell>
          <cell r="E5357">
            <v>0</v>
          </cell>
          <cell r="F5357">
            <v>0</v>
          </cell>
          <cell r="G5357">
            <v>0</v>
          </cell>
          <cell r="H5357"/>
        </row>
        <row r="5358">
          <cell r="A5358">
            <v>0</v>
          </cell>
          <cell r="B5358">
            <v>0</v>
          </cell>
          <cell r="C5358">
            <v>0</v>
          </cell>
          <cell r="D5358">
            <v>0</v>
          </cell>
          <cell r="E5358">
            <v>0</v>
          </cell>
          <cell r="F5358">
            <v>0</v>
          </cell>
          <cell r="G5358">
            <v>0</v>
          </cell>
          <cell r="H5358"/>
        </row>
        <row r="5359">
          <cell r="A5359">
            <v>0</v>
          </cell>
          <cell r="B5359">
            <v>0</v>
          </cell>
          <cell r="C5359">
            <v>0</v>
          </cell>
          <cell r="D5359">
            <v>0</v>
          </cell>
          <cell r="E5359">
            <v>0</v>
          </cell>
          <cell r="F5359">
            <v>0</v>
          </cell>
          <cell r="G5359">
            <v>0</v>
          </cell>
          <cell r="H5359"/>
        </row>
        <row r="5360">
          <cell r="A5360">
            <v>0</v>
          </cell>
          <cell r="B5360">
            <v>0</v>
          </cell>
          <cell r="C5360">
            <v>0</v>
          </cell>
          <cell r="D5360">
            <v>0</v>
          </cell>
          <cell r="E5360">
            <v>0</v>
          </cell>
          <cell r="F5360">
            <v>0</v>
          </cell>
          <cell r="G5360">
            <v>0</v>
          </cell>
          <cell r="H5360"/>
        </row>
        <row r="5361">
          <cell r="A5361">
            <v>0</v>
          </cell>
          <cell r="B5361">
            <v>0</v>
          </cell>
          <cell r="C5361">
            <v>0</v>
          </cell>
          <cell r="D5361">
            <v>0</v>
          </cell>
          <cell r="E5361">
            <v>0</v>
          </cell>
          <cell r="F5361">
            <v>0</v>
          </cell>
          <cell r="G5361">
            <v>0</v>
          </cell>
          <cell r="H5361"/>
        </row>
        <row r="5362">
          <cell r="A5362">
            <v>0</v>
          </cell>
          <cell r="B5362">
            <v>0</v>
          </cell>
          <cell r="C5362">
            <v>0</v>
          </cell>
          <cell r="D5362">
            <v>0</v>
          </cell>
          <cell r="E5362">
            <v>0</v>
          </cell>
          <cell r="F5362">
            <v>0</v>
          </cell>
          <cell r="G5362">
            <v>0</v>
          </cell>
          <cell r="H5362"/>
        </row>
        <row r="5363">
          <cell r="A5363">
            <v>0</v>
          </cell>
          <cell r="B5363">
            <v>0</v>
          </cell>
          <cell r="C5363">
            <v>0</v>
          </cell>
          <cell r="D5363">
            <v>0</v>
          </cell>
          <cell r="E5363">
            <v>0</v>
          </cell>
          <cell r="F5363">
            <v>0</v>
          </cell>
          <cell r="G5363">
            <v>0</v>
          </cell>
          <cell r="H5363"/>
        </row>
        <row r="5364">
          <cell r="A5364">
            <v>0</v>
          </cell>
          <cell r="B5364">
            <v>0</v>
          </cell>
          <cell r="C5364">
            <v>0</v>
          </cell>
          <cell r="D5364">
            <v>0</v>
          </cell>
          <cell r="E5364">
            <v>0</v>
          </cell>
          <cell r="F5364">
            <v>0</v>
          </cell>
          <cell r="G5364">
            <v>0</v>
          </cell>
          <cell r="H5364"/>
        </row>
        <row r="5365">
          <cell r="A5365">
            <v>0</v>
          </cell>
          <cell r="B5365">
            <v>0</v>
          </cell>
          <cell r="C5365">
            <v>0</v>
          </cell>
          <cell r="D5365">
            <v>0</v>
          </cell>
          <cell r="E5365">
            <v>0</v>
          </cell>
          <cell r="F5365">
            <v>0</v>
          </cell>
          <cell r="G5365">
            <v>0</v>
          </cell>
          <cell r="H5365"/>
        </row>
        <row r="5366">
          <cell r="A5366">
            <v>0</v>
          </cell>
          <cell r="B5366">
            <v>0</v>
          </cell>
          <cell r="C5366">
            <v>0</v>
          </cell>
          <cell r="D5366">
            <v>0</v>
          </cell>
          <cell r="E5366">
            <v>0</v>
          </cell>
          <cell r="F5366">
            <v>0</v>
          </cell>
          <cell r="G5366">
            <v>0</v>
          </cell>
          <cell r="H5366"/>
        </row>
        <row r="5367">
          <cell r="A5367" t="str">
            <v xml:space="preserve">TOTAL CANTIDAD ITEM </v>
          </cell>
          <cell r="B5367">
            <v>0</v>
          </cell>
          <cell r="C5367">
            <v>0</v>
          </cell>
          <cell r="D5367">
            <v>0</v>
          </cell>
          <cell r="E5367">
            <v>0</v>
          </cell>
          <cell r="F5367">
            <v>0</v>
          </cell>
          <cell r="G5367">
            <v>0</v>
          </cell>
          <cell r="H5367"/>
        </row>
        <row r="5368">
          <cell r="A5368" t="str">
            <v>INSERTE PLANO, GRÁFICO O ESQUEMA AQUÍ</v>
          </cell>
          <cell r="B5368">
            <v>0</v>
          </cell>
          <cell r="C5368">
            <v>0</v>
          </cell>
          <cell r="D5368">
            <v>0</v>
          </cell>
          <cell r="E5368">
            <v>0</v>
          </cell>
          <cell r="F5368">
            <v>0</v>
          </cell>
          <cell r="G5368">
            <v>0</v>
          </cell>
          <cell r="H5368">
            <v>0</v>
          </cell>
        </row>
        <row r="5369">
          <cell r="A5369">
            <v>0</v>
          </cell>
          <cell r="B5369">
            <v>0</v>
          </cell>
          <cell r="C5369">
            <v>0</v>
          </cell>
          <cell r="D5369">
            <v>0</v>
          </cell>
          <cell r="E5369">
            <v>0</v>
          </cell>
          <cell r="F5369">
            <v>0</v>
          </cell>
          <cell r="G5369">
            <v>0</v>
          </cell>
          <cell r="H5369">
            <v>0</v>
          </cell>
        </row>
        <row r="5370">
          <cell r="A5370">
            <v>0</v>
          </cell>
          <cell r="B5370">
            <v>0</v>
          </cell>
          <cell r="C5370">
            <v>0</v>
          </cell>
          <cell r="D5370">
            <v>0</v>
          </cell>
          <cell r="E5370">
            <v>0</v>
          </cell>
          <cell r="F5370">
            <v>0</v>
          </cell>
          <cell r="G5370">
            <v>0</v>
          </cell>
          <cell r="H5370">
            <v>0</v>
          </cell>
        </row>
        <row r="5371">
          <cell r="A5371">
            <v>0</v>
          </cell>
          <cell r="B5371">
            <v>0</v>
          </cell>
          <cell r="C5371">
            <v>0</v>
          </cell>
          <cell r="D5371">
            <v>0</v>
          </cell>
          <cell r="E5371">
            <v>0</v>
          </cell>
          <cell r="F5371">
            <v>0</v>
          </cell>
          <cell r="G5371">
            <v>0</v>
          </cell>
          <cell r="H5371">
            <v>0</v>
          </cell>
        </row>
        <row r="5372">
          <cell r="A5372">
            <v>0</v>
          </cell>
          <cell r="B5372">
            <v>0</v>
          </cell>
          <cell r="C5372">
            <v>0</v>
          </cell>
          <cell r="D5372">
            <v>0</v>
          </cell>
          <cell r="E5372">
            <v>0</v>
          </cell>
          <cell r="F5372">
            <v>0</v>
          </cell>
          <cell r="G5372">
            <v>0</v>
          </cell>
          <cell r="H5372">
            <v>0</v>
          </cell>
        </row>
        <row r="5373">
          <cell r="A5373">
            <v>0</v>
          </cell>
          <cell r="B5373">
            <v>0</v>
          </cell>
          <cell r="C5373">
            <v>0</v>
          </cell>
          <cell r="D5373">
            <v>0</v>
          </cell>
          <cell r="E5373">
            <v>0</v>
          </cell>
          <cell r="F5373">
            <v>0</v>
          </cell>
          <cell r="G5373">
            <v>0</v>
          </cell>
          <cell r="H5373">
            <v>0</v>
          </cell>
        </row>
        <row r="5374">
          <cell r="A5374">
            <v>0</v>
          </cell>
          <cell r="B5374">
            <v>0</v>
          </cell>
          <cell r="C5374">
            <v>0</v>
          </cell>
          <cell r="D5374">
            <v>0</v>
          </cell>
          <cell r="E5374">
            <v>0</v>
          </cell>
          <cell r="F5374">
            <v>0</v>
          </cell>
          <cell r="G5374">
            <v>0</v>
          </cell>
          <cell r="H5374">
            <v>0</v>
          </cell>
        </row>
        <row r="5375">
          <cell r="A5375">
            <v>0</v>
          </cell>
          <cell r="B5375">
            <v>0</v>
          </cell>
          <cell r="C5375">
            <v>0</v>
          </cell>
          <cell r="D5375">
            <v>0</v>
          </cell>
          <cell r="E5375">
            <v>0</v>
          </cell>
          <cell r="F5375">
            <v>0</v>
          </cell>
          <cell r="G5375">
            <v>0</v>
          </cell>
          <cell r="H5375">
            <v>0</v>
          </cell>
        </row>
        <row r="5376">
          <cell r="A5376">
            <v>0</v>
          </cell>
          <cell r="B5376">
            <v>0</v>
          </cell>
          <cell r="C5376">
            <v>0</v>
          </cell>
          <cell r="D5376">
            <v>0</v>
          </cell>
          <cell r="E5376">
            <v>0</v>
          </cell>
          <cell r="F5376">
            <v>0</v>
          </cell>
          <cell r="G5376">
            <v>0</v>
          </cell>
          <cell r="H5376">
            <v>0</v>
          </cell>
        </row>
        <row r="5377">
          <cell r="A5377">
            <v>0</v>
          </cell>
          <cell r="B5377">
            <v>0</v>
          </cell>
          <cell r="C5377">
            <v>0</v>
          </cell>
          <cell r="D5377">
            <v>0</v>
          </cell>
          <cell r="E5377">
            <v>0</v>
          </cell>
          <cell r="F5377">
            <v>0</v>
          </cell>
          <cell r="G5377">
            <v>0</v>
          </cell>
          <cell r="H5377">
            <v>0</v>
          </cell>
        </row>
        <row r="5378">
          <cell r="A5378">
            <v>0</v>
          </cell>
          <cell r="B5378">
            <v>0</v>
          </cell>
          <cell r="C5378">
            <v>0</v>
          </cell>
          <cell r="D5378">
            <v>0</v>
          </cell>
          <cell r="E5378">
            <v>0</v>
          </cell>
          <cell r="F5378">
            <v>0</v>
          </cell>
          <cell r="G5378">
            <v>0</v>
          </cell>
          <cell r="H5378">
            <v>0</v>
          </cell>
        </row>
        <row r="5379">
          <cell r="A5379">
            <v>0</v>
          </cell>
          <cell r="B5379">
            <v>0</v>
          </cell>
          <cell r="C5379">
            <v>0</v>
          </cell>
          <cell r="D5379">
            <v>0</v>
          </cell>
          <cell r="E5379">
            <v>0</v>
          </cell>
          <cell r="F5379">
            <v>0</v>
          </cell>
          <cell r="G5379">
            <v>0</v>
          </cell>
          <cell r="H5379">
            <v>0</v>
          </cell>
        </row>
        <row r="5380">
          <cell r="A5380">
            <v>0</v>
          </cell>
          <cell r="B5380">
            <v>0</v>
          </cell>
          <cell r="C5380">
            <v>0</v>
          </cell>
          <cell r="D5380">
            <v>0</v>
          </cell>
          <cell r="E5380">
            <v>0</v>
          </cell>
          <cell r="F5380">
            <v>0</v>
          </cell>
          <cell r="G5380">
            <v>0</v>
          </cell>
          <cell r="H5380">
            <v>0</v>
          </cell>
        </row>
        <row r="5381">
          <cell r="A5381">
            <v>0</v>
          </cell>
          <cell r="B5381">
            <v>0</v>
          </cell>
          <cell r="C5381">
            <v>0</v>
          </cell>
          <cell r="D5381">
            <v>0</v>
          </cell>
          <cell r="E5381">
            <v>0</v>
          </cell>
          <cell r="F5381">
            <v>0</v>
          </cell>
          <cell r="G5381">
            <v>0</v>
          </cell>
          <cell r="H5381">
            <v>0</v>
          </cell>
        </row>
        <row r="5382">
          <cell r="A5382">
            <v>0</v>
          </cell>
          <cell r="B5382">
            <v>0</v>
          </cell>
          <cell r="C5382">
            <v>0</v>
          </cell>
          <cell r="D5382">
            <v>0</v>
          </cell>
          <cell r="E5382">
            <v>0</v>
          </cell>
          <cell r="F5382">
            <v>0</v>
          </cell>
          <cell r="G5382">
            <v>0</v>
          </cell>
          <cell r="H5382">
            <v>0</v>
          </cell>
        </row>
        <row r="5383">
          <cell r="A5383">
            <v>0</v>
          </cell>
          <cell r="B5383">
            <v>0</v>
          </cell>
          <cell r="C5383">
            <v>0</v>
          </cell>
          <cell r="D5383">
            <v>0</v>
          </cell>
          <cell r="E5383">
            <v>0</v>
          </cell>
          <cell r="F5383">
            <v>0</v>
          </cell>
          <cell r="G5383">
            <v>0</v>
          </cell>
          <cell r="H5383">
            <v>0</v>
          </cell>
        </row>
        <row r="5384">
          <cell r="A5384">
            <v>0</v>
          </cell>
          <cell r="B5384">
            <v>0</v>
          </cell>
          <cell r="C5384">
            <v>0</v>
          </cell>
          <cell r="D5384">
            <v>0</v>
          </cell>
          <cell r="E5384">
            <v>0</v>
          </cell>
          <cell r="F5384">
            <v>0</v>
          </cell>
          <cell r="G5384">
            <v>0</v>
          </cell>
          <cell r="H5384">
            <v>0</v>
          </cell>
        </row>
        <row r="5385">
          <cell r="A5385">
            <v>0</v>
          </cell>
          <cell r="B5385">
            <v>0</v>
          </cell>
          <cell r="C5385">
            <v>0</v>
          </cell>
          <cell r="D5385">
            <v>0</v>
          </cell>
          <cell r="E5385">
            <v>0</v>
          </cell>
          <cell r="F5385">
            <v>0</v>
          </cell>
          <cell r="G5385">
            <v>0</v>
          </cell>
          <cell r="H5385">
            <v>0</v>
          </cell>
        </row>
        <row r="5386">
          <cell r="A5386">
            <v>0</v>
          </cell>
          <cell r="B5386">
            <v>0</v>
          </cell>
          <cell r="C5386">
            <v>0</v>
          </cell>
          <cell r="D5386">
            <v>0</v>
          </cell>
          <cell r="E5386">
            <v>0</v>
          </cell>
          <cell r="F5386">
            <v>0</v>
          </cell>
          <cell r="G5386">
            <v>0</v>
          </cell>
          <cell r="H5386">
            <v>0</v>
          </cell>
        </row>
        <row r="5387">
          <cell r="A5387">
            <v>0</v>
          </cell>
          <cell r="B5387">
            <v>0</v>
          </cell>
          <cell r="C5387">
            <v>0</v>
          </cell>
          <cell r="D5387">
            <v>0</v>
          </cell>
          <cell r="E5387">
            <v>0</v>
          </cell>
          <cell r="F5387">
            <v>0</v>
          </cell>
          <cell r="G5387">
            <v>0</v>
          </cell>
          <cell r="H5387">
            <v>0</v>
          </cell>
        </row>
        <row r="5388">
          <cell r="A5388">
            <v>0</v>
          </cell>
          <cell r="C5388">
            <v>0</v>
          </cell>
          <cell r="D5388">
            <v>0</v>
          </cell>
          <cell r="E5388">
            <v>0</v>
          </cell>
          <cell r="F5388">
            <v>0</v>
          </cell>
          <cell r="G5388">
            <v>0</v>
          </cell>
        </row>
        <row r="5389">
          <cell r="A5389">
            <v>0</v>
          </cell>
          <cell r="C5389">
            <v>0</v>
          </cell>
          <cell r="D5389">
            <v>0</v>
          </cell>
          <cell r="E5389">
            <v>0</v>
          </cell>
          <cell r="F5389">
            <v>0</v>
          </cell>
          <cell r="G5389">
            <v>0</v>
          </cell>
        </row>
        <row r="5390">
          <cell r="A5390">
            <v>0</v>
          </cell>
          <cell r="B5390">
            <v>0</v>
          </cell>
          <cell r="C5390">
            <v>0</v>
          </cell>
          <cell r="D5390">
            <v>0</v>
          </cell>
          <cell r="E5390">
            <v>0</v>
          </cell>
          <cell r="F5390">
            <v>0</v>
          </cell>
          <cell r="G5390">
            <v>0</v>
          </cell>
        </row>
        <row r="5391">
          <cell r="A5391">
            <v>0</v>
          </cell>
          <cell r="B5391" t="str">
            <v>OVIDIO HURTADO MOSQUERA</v>
          </cell>
          <cell r="C5391">
            <v>0</v>
          </cell>
          <cell r="D5391">
            <v>0</v>
          </cell>
          <cell r="E5391">
            <v>0</v>
          </cell>
          <cell r="F5391">
            <v>0</v>
          </cell>
          <cell r="G5391">
            <v>0</v>
          </cell>
        </row>
        <row r="5392">
          <cell r="A5392">
            <v>0</v>
          </cell>
          <cell r="B5392" t="str">
            <v>Consultor</v>
          </cell>
          <cell r="C5392">
            <v>0</v>
          </cell>
          <cell r="D5392">
            <v>0</v>
          </cell>
          <cell r="E5392">
            <v>0</v>
          </cell>
          <cell r="F5392">
            <v>0</v>
          </cell>
          <cell r="G5392">
            <v>0</v>
          </cell>
        </row>
        <row r="5393">
          <cell r="A5393">
            <v>0</v>
          </cell>
          <cell r="B5393" t="str">
            <v>Consultor</v>
          </cell>
          <cell r="C5393">
            <v>0</v>
          </cell>
          <cell r="D5393">
            <v>0</v>
          </cell>
          <cell r="E5393">
            <v>0</v>
          </cell>
          <cell r="F5393">
            <v>0</v>
          </cell>
          <cell r="G5393">
            <v>0</v>
          </cell>
        </row>
        <row r="5394">
          <cell r="A5394">
            <v>0</v>
          </cell>
          <cell r="B5394" t="str">
            <v>M.P. 05202-260189 ANT</v>
          </cell>
          <cell r="C5394" t="str">
            <v>ITEM  - PÁGINA 2</v>
          </cell>
          <cell r="D5394">
            <v>0</v>
          </cell>
          <cell r="E5394">
            <v>0</v>
          </cell>
          <cell r="F5394">
            <v>0</v>
          </cell>
          <cell r="G5394">
            <v>0</v>
          </cell>
          <cell r="H5394">
            <v>0</v>
          </cell>
        </row>
        <row r="5395">
          <cell r="A5395" t="str">
            <v>DEPARTAMENTO DE ANTIOQUIA</v>
          </cell>
          <cell r="B5395">
            <v>0</v>
          </cell>
          <cell r="C5395">
            <v>0</v>
          </cell>
          <cell r="D5395">
            <v>0</v>
          </cell>
          <cell r="E5395">
            <v>0</v>
          </cell>
          <cell r="F5395">
            <v>0</v>
          </cell>
          <cell r="G5395">
            <v>0</v>
          </cell>
          <cell r="H5395">
            <v>0</v>
          </cell>
        </row>
        <row r="5396">
          <cell r="A5396" t="str">
            <v>MUNICIPIO DE SAN VICENTE FERRER</v>
          </cell>
          <cell r="B5396">
            <v>0</v>
          </cell>
          <cell r="C5396">
            <v>0</v>
          </cell>
          <cell r="D5396">
            <v>0</v>
          </cell>
          <cell r="E5396">
            <v>0</v>
          </cell>
          <cell r="F5396">
            <v>0</v>
          </cell>
          <cell r="G5396">
            <v>0</v>
          </cell>
          <cell r="H5396">
            <v>0</v>
          </cell>
        </row>
        <row r="5397">
          <cell r="A5397" t="str">
            <v>PROYECTO:  INTERVENCION DE CALLEJONES EN LA ZONA URBANA DEL MUNICIPIO SAN VICENTE FERRER_CALLEJÓN 01-COCIACA</v>
          </cell>
          <cell r="B5397">
            <v>0</v>
          </cell>
          <cell r="C5397">
            <v>0</v>
          </cell>
          <cell r="D5397">
            <v>0</v>
          </cell>
          <cell r="E5397">
            <v>0</v>
          </cell>
          <cell r="F5397">
            <v>0</v>
          </cell>
          <cell r="G5397">
            <v>0</v>
          </cell>
          <cell r="H5397">
            <v>0</v>
          </cell>
        </row>
        <row r="5398">
          <cell r="A5398">
            <v>0</v>
          </cell>
          <cell r="C5398">
            <v>0</v>
          </cell>
          <cell r="D5398">
            <v>0</v>
          </cell>
          <cell r="E5398">
            <v>0</v>
          </cell>
          <cell r="F5398">
            <v>0</v>
          </cell>
          <cell r="G5398">
            <v>0</v>
          </cell>
          <cell r="H5398">
            <v>0</v>
          </cell>
        </row>
        <row r="5399">
          <cell r="A5399" t="str">
            <v>MEMORIAS DE OBRA</v>
          </cell>
          <cell r="B5399">
            <v>0</v>
          </cell>
          <cell r="C5399">
            <v>0</v>
          </cell>
          <cell r="D5399">
            <v>0</v>
          </cell>
          <cell r="E5399">
            <v>0</v>
          </cell>
          <cell r="F5399">
            <v>0</v>
          </cell>
          <cell r="G5399">
            <v>0</v>
          </cell>
          <cell r="H5399">
            <v>0</v>
          </cell>
        </row>
        <row r="5401">
          <cell r="A5401" t="str">
            <v>ITEM</v>
          </cell>
          <cell r="B5401" t="str">
            <v>DESCRIPCIÓN</v>
          </cell>
          <cell r="C5401">
            <v>0</v>
          </cell>
          <cell r="D5401">
            <v>0</v>
          </cell>
          <cell r="E5401">
            <v>0</v>
          </cell>
          <cell r="F5401">
            <v>0</v>
          </cell>
          <cell r="G5401" t="str">
            <v>UNIDAD</v>
          </cell>
          <cell r="H5401" t="str">
            <v>CANTIDAD</v>
          </cell>
        </row>
        <row r="5402">
          <cell r="A5402">
            <v>0</v>
          </cell>
          <cell r="B5402"/>
          <cell r="C5402">
            <v>0</v>
          </cell>
          <cell r="D5402">
            <v>0</v>
          </cell>
          <cell r="E5402">
            <v>0</v>
          </cell>
          <cell r="F5402">
            <v>0</v>
          </cell>
          <cell r="G5402"/>
          <cell r="H5402"/>
        </row>
        <row r="5403">
          <cell r="A5403">
            <v>0</v>
          </cell>
          <cell r="B5403">
            <v>0</v>
          </cell>
          <cell r="C5403">
            <v>0</v>
          </cell>
          <cell r="D5403">
            <v>0</v>
          </cell>
          <cell r="E5403">
            <v>0</v>
          </cell>
          <cell r="F5403">
            <v>0</v>
          </cell>
          <cell r="G5403">
            <v>0</v>
          </cell>
        </row>
        <row r="5404">
          <cell r="A5404" t="str">
            <v>DETALLE</v>
          </cell>
          <cell r="B5404">
            <v>0</v>
          </cell>
          <cell r="C5404" t="str">
            <v>FACTOR</v>
          </cell>
          <cell r="D5404" t="str">
            <v>CANTIDAD</v>
          </cell>
          <cell r="E5404" t="str">
            <v>A (ML)</v>
          </cell>
          <cell r="F5404" t="str">
            <v>B (M2)</v>
          </cell>
          <cell r="G5404" t="str">
            <v>C (M3)</v>
          </cell>
          <cell r="H5404" t="str">
            <v>TOTAL</v>
          </cell>
        </row>
        <row r="5405">
          <cell r="A5405">
            <v>0</v>
          </cell>
          <cell r="B5405">
            <v>0</v>
          </cell>
          <cell r="C5405">
            <v>0</v>
          </cell>
          <cell r="D5405">
            <v>0</v>
          </cell>
          <cell r="E5405">
            <v>0</v>
          </cell>
          <cell r="F5405">
            <v>0</v>
          </cell>
          <cell r="G5405">
            <v>0</v>
          </cell>
          <cell r="H5405"/>
        </row>
        <row r="5406">
          <cell r="A5406">
            <v>0</v>
          </cell>
          <cell r="B5406">
            <v>0</v>
          </cell>
          <cell r="C5406">
            <v>0</v>
          </cell>
          <cell r="D5406">
            <v>0</v>
          </cell>
          <cell r="E5406">
            <v>0</v>
          </cell>
          <cell r="F5406">
            <v>0</v>
          </cell>
          <cell r="G5406">
            <v>0</v>
          </cell>
          <cell r="H5406"/>
        </row>
        <row r="5407">
          <cell r="A5407">
            <v>0</v>
          </cell>
          <cell r="B5407">
            <v>0</v>
          </cell>
          <cell r="C5407">
            <v>0</v>
          </cell>
          <cell r="D5407">
            <v>0</v>
          </cell>
          <cell r="E5407">
            <v>0</v>
          </cell>
          <cell r="F5407">
            <v>0</v>
          </cell>
          <cell r="G5407">
            <v>0</v>
          </cell>
          <cell r="H5407"/>
        </row>
        <row r="5408">
          <cell r="A5408">
            <v>0</v>
          </cell>
          <cell r="B5408">
            <v>0</v>
          </cell>
          <cell r="C5408">
            <v>0</v>
          </cell>
          <cell r="D5408">
            <v>0</v>
          </cell>
          <cell r="E5408">
            <v>0</v>
          </cell>
          <cell r="F5408">
            <v>0</v>
          </cell>
          <cell r="G5408">
            <v>0</v>
          </cell>
          <cell r="H5408"/>
        </row>
        <row r="5409">
          <cell r="A5409">
            <v>0</v>
          </cell>
          <cell r="B5409">
            <v>0</v>
          </cell>
          <cell r="C5409">
            <v>0</v>
          </cell>
          <cell r="D5409">
            <v>0</v>
          </cell>
          <cell r="E5409">
            <v>0</v>
          </cell>
          <cell r="F5409">
            <v>0</v>
          </cell>
          <cell r="G5409">
            <v>0</v>
          </cell>
          <cell r="H5409"/>
        </row>
        <row r="5410">
          <cell r="A5410">
            <v>0</v>
          </cell>
          <cell r="B5410">
            <v>0</v>
          </cell>
          <cell r="C5410">
            <v>0</v>
          </cell>
          <cell r="D5410">
            <v>0</v>
          </cell>
          <cell r="E5410">
            <v>0</v>
          </cell>
          <cell r="F5410">
            <v>0</v>
          </cell>
          <cell r="G5410">
            <v>0</v>
          </cell>
          <cell r="H5410"/>
        </row>
        <row r="5411">
          <cell r="A5411">
            <v>0</v>
          </cell>
          <cell r="B5411">
            <v>0</v>
          </cell>
          <cell r="C5411">
            <v>0</v>
          </cell>
          <cell r="D5411">
            <v>0</v>
          </cell>
          <cell r="E5411">
            <v>0</v>
          </cell>
          <cell r="F5411">
            <v>0</v>
          </cell>
          <cell r="G5411">
            <v>0</v>
          </cell>
          <cell r="H5411"/>
        </row>
        <row r="5412">
          <cell r="A5412">
            <v>0</v>
          </cell>
          <cell r="B5412">
            <v>0</v>
          </cell>
          <cell r="C5412">
            <v>0</v>
          </cell>
          <cell r="D5412">
            <v>0</v>
          </cell>
          <cell r="E5412">
            <v>0</v>
          </cell>
          <cell r="F5412">
            <v>0</v>
          </cell>
          <cell r="G5412">
            <v>0</v>
          </cell>
          <cell r="H5412"/>
        </row>
        <row r="5413">
          <cell r="A5413">
            <v>0</v>
          </cell>
          <cell r="B5413">
            <v>0</v>
          </cell>
          <cell r="C5413">
            <v>0</v>
          </cell>
          <cell r="D5413">
            <v>0</v>
          </cell>
          <cell r="E5413">
            <v>0</v>
          </cell>
          <cell r="F5413">
            <v>0</v>
          </cell>
          <cell r="G5413">
            <v>0</v>
          </cell>
          <cell r="H5413"/>
        </row>
        <row r="5414">
          <cell r="A5414">
            <v>0</v>
          </cell>
          <cell r="B5414">
            <v>0</v>
          </cell>
          <cell r="C5414">
            <v>0</v>
          </cell>
          <cell r="D5414">
            <v>0</v>
          </cell>
          <cell r="E5414">
            <v>0</v>
          </cell>
          <cell r="F5414">
            <v>0</v>
          </cell>
          <cell r="G5414">
            <v>0</v>
          </cell>
          <cell r="H5414"/>
        </row>
        <row r="5415">
          <cell r="A5415">
            <v>0</v>
          </cell>
          <cell r="B5415">
            <v>0</v>
          </cell>
          <cell r="C5415">
            <v>0</v>
          </cell>
          <cell r="D5415">
            <v>0</v>
          </cell>
          <cell r="E5415">
            <v>0</v>
          </cell>
          <cell r="F5415">
            <v>0</v>
          </cell>
          <cell r="G5415">
            <v>0</v>
          </cell>
          <cell r="H5415"/>
        </row>
        <row r="5416">
          <cell r="A5416">
            <v>0</v>
          </cell>
          <cell r="B5416">
            <v>0</v>
          </cell>
          <cell r="C5416">
            <v>0</v>
          </cell>
          <cell r="D5416">
            <v>0</v>
          </cell>
          <cell r="E5416">
            <v>0</v>
          </cell>
          <cell r="F5416">
            <v>0</v>
          </cell>
          <cell r="G5416">
            <v>0</v>
          </cell>
          <cell r="H5416"/>
        </row>
        <row r="5417">
          <cell r="A5417">
            <v>0</v>
          </cell>
          <cell r="B5417">
            <v>0</v>
          </cell>
          <cell r="C5417">
            <v>0</v>
          </cell>
          <cell r="D5417">
            <v>0</v>
          </cell>
          <cell r="E5417">
            <v>0</v>
          </cell>
          <cell r="F5417">
            <v>0</v>
          </cell>
          <cell r="G5417">
            <v>0</v>
          </cell>
          <cell r="H5417"/>
        </row>
        <row r="5418">
          <cell r="A5418">
            <v>0</v>
          </cell>
          <cell r="B5418">
            <v>0</v>
          </cell>
          <cell r="C5418">
            <v>0</v>
          </cell>
          <cell r="D5418">
            <v>0</v>
          </cell>
          <cell r="E5418">
            <v>0</v>
          </cell>
          <cell r="F5418">
            <v>0</v>
          </cell>
          <cell r="G5418">
            <v>0</v>
          </cell>
          <cell r="H5418"/>
        </row>
        <row r="5419">
          <cell r="A5419">
            <v>0</v>
          </cell>
          <cell r="B5419">
            <v>0</v>
          </cell>
          <cell r="C5419">
            <v>0</v>
          </cell>
          <cell r="D5419">
            <v>0</v>
          </cell>
          <cell r="E5419">
            <v>0</v>
          </cell>
          <cell r="F5419">
            <v>0</v>
          </cell>
          <cell r="G5419">
            <v>0</v>
          </cell>
          <cell r="H5419"/>
        </row>
        <row r="5420">
          <cell r="A5420">
            <v>0</v>
          </cell>
          <cell r="B5420">
            <v>0</v>
          </cell>
          <cell r="C5420">
            <v>0</v>
          </cell>
          <cell r="D5420">
            <v>0</v>
          </cell>
          <cell r="E5420">
            <v>0</v>
          </cell>
          <cell r="F5420">
            <v>0</v>
          </cell>
          <cell r="G5420">
            <v>0</v>
          </cell>
          <cell r="H5420"/>
        </row>
        <row r="5421">
          <cell r="A5421">
            <v>0</v>
          </cell>
          <cell r="B5421">
            <v>0</v>
          </cell>
          <cell r="C5421">
            <v>0</v>
          </cell>
          <cell r="D5421">
            <v>0</v>
          </cell>
          <cell r="E5421">
            <v>0</v>
          </cell>
          <cell r="F5421">
            <v>0</v>
          </cell>
          <cell r="G5421">
            <v>0</v>
          </cell>
          <cell r="H5421"/>
        </row>
        <row r="5422">
          <cell r="A5422">
            <v>0</v>
          </cell>
          <cell r="B5422">
            <v>0</v>
          </cell>
          <cell r="C5422">
            <v>0</v>
          </cell>
          <cell r="D5422">
            <v>0</v>
          </cell>
          <cell r="E5422">
            <v>0</v>
          </cell>
          <cell r="F5422">
            <v>0</v>
          </cell>
          <cell r="G5422">
            <v>0</v>
          </cell>
          <cell r="H5422"/>
        </row>
        <row r="5423">
          <cell r="A5423">
            <v>0</v>
          </cell>
          <cell r="B5423">
            <v>0</v>
          </cell>
          <cell r="C5423">
            <v>0</v>
          </cell>
          <cell r="D5423">
            <v>0</v>
          </cell>
          <cell r="E5423">
            <v>0</v>
          </cell>
          <cell r="F5423">
            <v>0</v>
          </cell>
          <cell r="G5423">
            <v>0</v>
          </cell>
          <cell r="H5423"/>
        </row>
        <row r="5424">
          <cell r="A5424">
            <v>0</v>
          </cell>
          <cell r="B5424">
            <v>0</v>
          </cell>
          <cell r="C5424">
            <v>0</v>
          </cell>
          <cell r="D5424">
            <v>0</v>
          </cell>
          <cell r="E5424">
            <v>0</v>
          </cell>
          <cell r="F5424">
            <v>0</v>
          </cell>
          <cell r="G5424">
            <v>0</v>
          </cell>
          <cell r="H5424"/>
        </row>
        <row r="5425">
          <cell r="A5425">
            <v>0</v>
          </cell>
          <cell r="B5425">
            <v>0</v>
          </cell>
          <cell r="C5425">
            <v>0</v>
          </cell>
          <cell r="D5425">
            <v>0</v>
          </cell>
          <cell r="E5425">
            <v>0</v>
          </cell>
          <cell r="F5425">
            <v>0</v>
          </cell>
          <cell r="G5425">
            <v>0</v>
          </cell>
          <cell r="H5425"/>
        </row>
        <row r="5426">
          <cell r="A5426">
            <v>0</v>
          </cell>
          <cell r="B5426">
            <v>0</v>
          </cell>
          <cell r="C5426">
            <v>0</v>
          </cell>
          <cell r="D5426">
            <v>0</v>
          </cell>
          <cell r="E5426">
            <v>0</v>
          </cell>
          <cell r="F5426">
            <v>0</v>
          </cell>
          <cell r="G5426">
            <v>0</v>
          </cell>
          <cell r="H5426"/>
        </row>
        <row r="5427">
          <cell r="A5427">
            <v>0</v>
          </cell>
          <cell r="B5427">
            <v>0</v>
          </cell>
          <cell r="C5427">
            <v>0</v>
          </cell>
          <cell r="D5427">
            <v>0</v>
          </cell>
          <cell r="E5427">
            <v>0</v>
          </cell>
          <cell r="F5427">
            <v>0</v>
          </cell>
          <cell r="G5427">
            <v>0</v>
          </cell>
          <cell r="H5427"/>
        </row>
        <row r="5428">
          <cell r="A5428">
            <v>0</v>
          </cell>
          <cell r="B5428">
            <v>0</v>
          </cell>
          <cell r="C5428">
            <v>0</v>
          </cell>
          <cell r="D5428">
            <v>0</v>
          </cell>
          <cell r="E5428">
            <v>0</v>
          </cell>
          <cell r="F5428">
            <v>0</v>
          </cell>
          <cell r="G5428">
            <v>0</v>
          </cell>
          <cell r="H5428"/>
        </row>
        <row r="5429">
          <cell r="A5429">
            <v>0</v>
          </cell>
          <cell r="B5429">
            <v>0</v>
          </cell>
          <cell r="C5429">
            <v>0</v>
          </cell>
          <cell r="D5429">
            <v>0</v>
          </cell>
          <cell r="E5429">
            <v>0</v>
          </cell>
          <cell r="F5429">
            <v>0</v>
          </cell>
          <cell r="G5429">
            <v>0</v>
          </cell>
          <cell r="H5429"/>
        </row>
        <row r="5430">
          <cell r="A5430">
            <v>0</v>
          </cell>
          <cell r="B5430">
            <v>0</v>
          </cell>
          <cell r="C5430">
            <v>0</v>
          </cell>
          <cell r="D5430">
            <v>0</v>
          </cell>
          <cell r="E5430">
            <v>0</v>
          </cell>
          <cell r="F5430">
            <v>0</v>
          </cell>
          <cell r="G5430">
            <v>0</v>
          </cell>
          <cell r="H5430"/>
        </row>
        <row r="5431">
          <cell r="A5431">
            <v>0</v>
          </cell>
          <cell r="B5431">
            <v>0</v>
          </cell>
          <cell r="C5431">
            <v>0</v>
          </cell>
          <cell r="D5431">
            <v>0</v>
          </cell>
          <cell r="E5431">
            <v>0</v>
          </cell>
          <cell r="F5431">
            <v>0</v>
          </cell>
          <cell r="G5431">
            <v>0</v>
          </cell>
          <cell r="H5431"/>
        </row>
        <row r="5432">
          <cell r="A5432">
            <v>0</v>
          </cell>
          <cell r="B5432">
            <v>0</v>
          </cell>
          <cell r="C5432">
            <v>0</v>
          </cell>
          <cell r="D5432">
            <v>0</v>
          </cell>
          <cell r="E5432">
            <v>0</v>
          </cell>
          <cell r="F5432">
            <v>0</v>
          </cell>
          <cell r="G5432">
            <v>0</v>
          </cell>
          <cell r="H5432"/>
        </row>
        <row r="5433">
          <cell r="A5433">
            <v>0</v>
          </cell>
          <cell r="B5433">
            <v>0</v>
          </cell>
          <cell r="C5433">
            <v>0</v>
          </cell>
          <cell r="D5433">
            <v>0</v>
          </cell>
          <cell r="E5433">
            <v>0</v>
          </cell>
          <cell r="F5433">
            <v>0</v>
          </cell>
          <cell r="G5433">
            <v>0</v>
          </cell>
          <cell r="H5433"/>
        </row>
        <row r="5434">
          <cell r="A5434">
            <v>0</v>
          </cell>
          <cell r="B5434">
            <v>0</v>
          </cell>
          <cell r="C5434">
            <v>0</v>
          </cell>
          <cell r="D5434">
            <v>0</v>
          </cell>
          <cell r="E5434">
            <v>0</v>
          </cell>
          <cell r="F5434">
            <v>0</v>
          </cell>
          <cell r="G5434">
            <v>0</v>
          </cell>
          <cell r="H5434"/>
        </row>
        <row r="5435">
          <cell r="A5435">
            <v>0</v>
          </cell>
          <cell r="B5435">
            <v>0</v>
          </cell>
          <cell r="C5435">
            <v>0</v>
          </cell>
          <cell r="D5435">
            <v>0</v>
          </cell>
          <cell r="E5435">
            <v>0</v>
          </cell>
          <cell r="F5435">
            <v>0</v>
          </cell>
          <cell r="G5435">
            <v>0</v>
          </cell>
          <cell r="H5435"/>
        </row>
        <row r="5436">
          <cell r="A5436" t="str">
            <v>ITEM  - PÁGINA 1</v>
          </cell>
          <cell r="B5436">
            <v>0</v>
          </cell>
          <cell r="C5436">
            <v>0</v>
          </cell>
          <cell r="D5436">
            <v>0</v>
          </cell>
          <cell r="E5436">
            <v>0</v>
          </cell>
          <cell r="F5436">
            <v>0</v>
          </cell>
          <cell r="G5436">
            <v>0</v>
          </cell>
          <cell r="H5436">
            <v>0</v>
          </cell>
        </row>
        <row r="5437">
          <cell r="A5437">
            <v>0</v>
          </cell>
          <cell r="B5437">
            <v>0</v>
          </cell>
          <cell r="C5437">
            <v>0</v>
          </cell>
          <cell r="D5437">
            <v>0</v>
          </cell>
          <cell r="E5437">
            <v>0</v>
          </cell>
          <cell r="F5437">
            <v>0</v>
          </cell>
          <cell r="G5437">
            <v>0</v>
          </cell>
          <cell r="H5437"/>
        </row>
        <row r="5438">
          <cell r="A5438">
            <v>0</v>
          </cell>
          <cell r="B5438">
            <v>0</v>
          </cell>
          <cell r="C5438">
            <v>0</v>
          </cell>
          <cell r="D5438">
            <v>0</v>
          </cell>
          <cell r="E5438">
            <v>0</v>
          </cell>
          <cell r="F5438">
            <v>0</v>
          </cell>
          <cell r="G5438">
            <v>0</v>
          </cell>
          <cell r="H5438"/>
        </row>
        <row r="5439">
          <cell r="A5439">
            <v>0</v>
          </cell>
          <cell r="B5439">
            <v>0</v>
          </cell>
          <cell r="C5439">
            <v>0</v>
          </cell>
          <cell r="D5439">
            <v>0</v>
          </cell>
          <cell r="E5439">
            <v>0</v>
          </cell>
          <cell r="F5439">
            <v>0</v>
          </cell>
          <cell r="G5439">
            <v>0</v>
          </cell>
          <cell r="H5439"/>
        </row>
        <row r="5440">
          <cell r="A5440">
            <v>0</v>
          </cell>
          <cell r="B5440">
            <v>0</v>
          </cell>
          <cell r="C5440">
            <v>0</v>
          </cell>
          <cell r="D5440">
            <v>0</v>
          </cell>
          <cell r="E5440">
            <v>0</v>
          </cell>
          <cell r="F5440">
            <v>0</v>
          </cell>
          <cell r="G5440">
            <v>0</v>
          </cell>
          <cell r="H5440"/>
        </row>
        <row r="5441">
          <cell r="A5441">
            <v>0</v>
          </cell>
          <cell r="B5441">
            <v>0</v>
          </cell>
          <cell r="C5441">
            <v>0</v>
          </cell>
          <cell r="D5441">
            <v>0</v>
          </cell>
          <cell r="E5441">
            <v>0</v>
          </cell>
          <cell r="F5441">
            <v>0</v>
          </cell>
          <cell r="G5441">
            <v>0</v>
          </cell>
          <cell r="H5441"/>
        </row>
        <row r="5442">
          <cell r="A5442">
            <v>0</v>
          </cell>
          <cell r="B5442">
            <v>0</v>
          </cell>
          <cell r="C5442">
            <v>0</v>
          </cell>
          <cell r="D5442">
            <v>0</v>
          </cell>
          <cell r="E5442">
            <v>0</v>
          </cell>
          <cell r="F5442">
            <v>0</v>
          </cell>
          <cell r="G5442">
            <v>0</v>
          </cell>
          <cell r="H5442"/>
        </row>
        <row r="5443">
          <cell r="A5443">
            <v>0</v>
          </cell>
          <cell r="B5443">
            <v>0</v>
          </cell>
          <cell r="C5443">
            <v>0</v>
          </cell>
          <cell r="D5443">
            <v>0</v>
          </cell>
          <cell r="E5443">
            <v>0</v>
          </cell>
          <cell r="F5443">
            <v>0</v>
          </cell>
          <cell r="G5443">
            <v>0</v>
          </cell>
          <cell r="H5443"/>
        </row>
        <row r="5444">
          <cell r="A5444">
            <v>0</v>
          </cell>
          <cell r="B5444">
            <v>0</v>
          </cell>
          <cell r="C5444">
            <v>0</v>
          </cell>
          <cell r="D5444">
            <v>0</v>
          </cell>
          <cell r="E5444">
            <v>0</v>
          </cell>
          <cell r="F5444">
            <v>0</v>
          </cell>
          <cell r="G5444">
            <v>0</v>
          </cell>
          <cell r="H5444"/>
        </row>
        <row r="5445">
          <cell r="A5445">
            <v>0</v>
          </cell>
          <cell r="B5445">
            <v>0</v>
          </cell>
          <cell r="C5445">
            <v>0</v>
          </cell>
          <cell r="D5445">
            <v>0</v>
          </cell>
          <cell r="E5445">
            <v>0</v>
          </cell>
          <cell r="F5445">
            <v>0</v>
          </cell>
          <cell r="G5445">
            <v>0</v>
          </cell>
          <cell r="H5445"/>
        </row>
        <row r="5446">
          <cell r="A5446">
            <v>0</v>
          </cell>
          <cell r="B5446">
            <v>0</v>
          </cell>
          <cell r="C5446">
            <v>0</v>
          </cell>
          <cell r="D5446">
            <v>0</v>
          </cell>
          <cell r="E5446">
            <v>0</v>
          </cell>
          <cell r="F5446">
            <v>0</v>
          </cell>
          <cell r="G5446">
            <v>0</v>
          </cell>
          <cell r="H5446"/>
        </row>
        <row r="5447">
          <cell r="A5447">
            <v>0</v>
          </cell>
          <cell r="B5447">
            <v>0</v>
          </cell>
          <cell r="C5447">
            <v>0</v>
          </cell>
          <cell r="D5447">
            <v>0</v>
          </cell>
          <cell r="E5447">
            <v>0</v>
          </cell>
          <cell r="F5447">
            <v>0</v>
          </cell>
          <cell r="G5447">
            <v>0</v>
          </cell>
          <cell r="H5447"/>
        </row>
        <row r="5448">
          <cell r="A5448">
            <v>0</v>
          </cell>
          <cell r="B5448">
            <v>0</v>
          </cell>
          <cell r="C5448">
            <v>0</v>
          </cell>
          <cell r="D5448">
            <v>0</v>
          </cell>
          <cell r="E5448">
            <v>0</v>
          </cell>
          <cell r="F5448">
            <v>0</v>
          </cell>
          <cell r="G5448">
            <v>0</v>
          </cell>
          <cell r="H5448"/>
        </row>
        <row r="5449">
          <cell r="A5449">
            <v>0</v>
          </cell>
          <cell r="B5449">
            <v>0</v>
          </cell>
          <cell r="C5449">
            <v>0</v>
          </cell>
          <cell r="D5449">
            <v>0</v>
          </cell>
          <cell r="E5449">
            <v>0</v>
          </cell>
          <cell r="F5449">
            <v>0</v>
          </cell>
          <cell r="G5449">
            <v>0</v>
          </cell>
          <cell r="H5449"/>
        </row>
        <row r="5450">
          <cell r="A5450">
            <v>0</v>
          </cell>
          <cell r="B5450">
            <v>0</v>
          </cell>
          <cell r="C5450">
            <v>0</v>
          </cell>
          <cell r="D5450">
            <v>0</v>
          </cell>
          <cell r="E5450">
            <v>0</v>
          </cell>
          <cell r="F5450">
            <v>0</v>
          </cell>
          <cell r="G5450">
            <v>0</v>
          </cell>
          <cell r="H5450"/>
        </row>
        <row r="5451">
          <cell r="A5451">
            <v>0</v>
          </cell>
          <cell r="B5451">
            <v>0</v>
          </cell>
          <cell r="C5451">
            <v>0</v>
          </cell>
          <cell r="D5451">
            <v>0</v>
          </cell>
          <cell r="E5451">
            <v>0</v>
          </cell>
          <cell r="F5451">
            <v>0</v>
          </cell>
          <cell r="G5451">
            <v>0</v>
          </cell>
          <cell r="H5451"/>
        </row>
        <row r="5452">
          <cell r="A5452">
            <v>0</v>
          </cell>
          <cell r="B5452">
            <v>0</v>
          </cell>
          <cell r="C5452">
            <v>0</v>
          </cell>
          <cell r="D5452">
            <v>0</v>
          </cell>
          <cell r="E5452">
            <v>0</v>
          </cell>
          <cell r="F5452">
            <v>0</v>
          </cell>
          <cell r="G5452">
            <v>0</v>
          </cell>
          <cell r="H5452"/>
        </row>
        <row r="5453">
          <cell r="A5453">
            <v>0</v>
          </cell>
          <cell r="B5453">
            <v>0</v>
          </cell>
          <cell r="C5453">
            <v>0</v>
          </cell>
          <cell r="D5453">
            <v>0</v>
          </cell>
          <cell r="E5453">
            <v>0</v>
          </cell>
          <cell r="F5453">
            <v>0</v>
          </cell>
          <cell r="G5453">
            <v>0</v>
          </cell>
          <cell r="H5453"/>
        </row>
        <row r="5454">
          <cell r="A5454" t="str">
            <v xml:space="preserve">TOTAL CANTIDAD ITEM </v>
          </cell>
          <cell r="B5454">
            <v>0</v>
          </cell>
          <cell r="C5454">
            <v>0</v>
          </cell>
          <cell r="D5454">
            <v>0</v>
          </cell>
          <cell r="E5454">
            <v>0</v>
          </cell>
          <cell r="F5454">
            <v>0</v>
          </cell>
          <cell r="G5454">
            <v>0</v>
          </cell>
          <cell r="H5454"/>
        </row>
        <row r="5455">
          <cell r="A5455" t="str">
            <v>INSERTE PLANO, GRÁFICO O ESQUEMA AQUÍ</v>
          </cell>
          <cell r="B5455">
            <v>0</v>
          </cell>
          <cell r="C5455">
            <v>0</v>
          </cell>
          <cell r="D5455">
            <v>0</v>
          </cell>
          <cell r="E5455">
            <v>0</v>
          </cell>
          <cell r="F5455">
            <v>0</v>
          </cell>
          <cell r="G5455">
            <v>0</v>
          </cell>
          <cell r="H5455">
            <v>0</v>
          </cell>
        </row>
        <row r="5456">
          <cell r="A5456">
            <v>0</v>
          </cell>
          <cell r="B5456">
            <v>0</v>
          </cell>
          <cell r="C5456">
            <v>0</v>
          </cell>
          <cell r="D5456">
            <v>0</v>
          </cell>
          <cell r="E5456">
            <v>0</v>
          </cell>
          <cell r="F5456">
            <v>0</v>
          </cell>
          <cell r="G5456">
            <v>0</v>
          </cell>
          <cell r="H5456">
            <v>0</v>
          </cell>
        </row>
        <row r="5457">
          <cell r="A5457">
            <v>0</v>
          </cell>
          <cell r="B5457">
            <v>0</v>
          </cell>
          <cell r="C5457">
            <v>0</v>
          </cell>
          <cell r="D5457">
            <v>0</v>
          </cell>
          <cell r="E5457">
            <v>0</v>
          </cell>
          <cell r="F5457">
            <v>0</v>
          </cell>
          <cell r="G5457">
            <v>0</v>
          </cell>
          <cell r="H5457">
            <v>0</v>
          </cell>
        </row>
        <row r="5458">
          <cell r="A5458">
            <v>0</v>
          </cell>
          <cell r="B5458">
            <v>0</v>
          </cell>
          <cell r="C5458">
            <v>0</v>
          </cell>
          <cell r="D5458">
            <v>0</v>
          </cell>
          <cell r="E5458">
            <v>0</v>
          </cell>
          <cell r="F5458">
            <v>0</v>
          </cell>
          <cell r="G5458">
            <v>0</v>
          </cell>
          <cell r="H5458">
            <v>0</v>
          </cell>
        </row>
        <row r="5459">
          <cell r="A5459">
            <v>0</v>
          </cell>
          <cell r="B5459">
            <v>0</v>
          </cell>
          <cell r="C5459">
            <v>0</v>
          </cell>
          <cell r="D5459">
            <v>0</v>
          </cell>
          <cell r="E5459">
            <v>0</v>
          </cell>
          <cell r="F5459">
            <v>0</v>
          </cell>
          <cell r="G5459">
            <v>0</v>
          </cell>
          <cell r="H5459">
            <v>0</v>
          </cell>
        </row>
        <row r="5460">
          <cell r="A5460">
            <v>0</v>
          </cell>
          <cell r="B5460">
            <v>0</v>
          </cell>
          <cell r="C5460">
            <v>0</v>
          </cell>
          <cell r="D5460">
            <v>0</v>
          </cell>
          <cell r="E5460">
            <v>0</v>
          </cell>
          <cell r="F5460">
            <v>0</v>
          </cell>
          <cell r="G5460">
            <v>0</v>
          </cell>
          <cell r="H5460">
            <v>0</v>
          </cell>
        </row>
        <row r="5461">
          <cell r="A5461">
            <v>0</v>
          </cell>
          <cell r="B5461">
            <v>0</v>
          </cell>
          <cell r="C5461">
            <v>0</v>
          </cell>
          <cell r="D5461">
            <v>0</v>
          </cell>
          <cell r="E5461">
            <v>0</v>
          </cell>
          <cell r="F5461">
            <v>0</v>
          </cell>
          <cell r="G5461">
            <v>0</v>
          </cell>
          <cell r="H5461">
            <v>0</v>
          </cell>
        </row>
        <row r="5462">
          <cell r="A5462">
            <v>0</v>
          </cell>
          <cell r="B5462">
            <v>0</v>
          </cell>
          <cell r="C5462">
            <v>0</v>
          </cell>
          <cell r="D5462">
            <v>0</v>
          </cell>
          <cell r="E5462">
            <v>0</v>
          </cell>
          <cell r="F5462">
            <v>0</v>
          </cell>
          <cell r="G5462">
            <v>0</v>
          </cell>
          <cell r="H5462">
            <v>0</v>
          </cell>
        </row>
        <row r="5463">
          <cell r="A5463">
            <v>0</v>
          </cell>
          <cell r="B5463">
            <v>0</v>
          </cell>
          <cell r="C5463">
            <v>0</v>
          </cell>
          <cell r="D5463">
            <v>0</v>
          </cell>
          <cell r="E5463">
            <v>0</v>
          </cell>
          <cell r="F5463">
            <v>0</v>
          </cell>
          <cell r="G5463">
            <v>0</v>
          </cell>
          <cell r="H5463">
            <v>0</v>
          </cell>
        </row>
        <row r="5464">
          <cell r="A5464">
            <v>0</v>
          </cell>
          <cell r="B5464">
            <v>0</v>
          </cell>
          <cell r="C5464">
            <v>0</v>
          </cell>
          <cell r="D5464">
            <v>0</v>
          </cell>
          <cell r="E5464">
            <v>0</v>
          </cell>
          <cell r="F5464">
            <v>0</v>
          </cell>
          <cell r="G5464">
            <v>0</v>
          </cell>
          <cell r="H5464">
            <v>0</v>
          </cell>
        </row>
        <row r="5465">
          <cell r="A5465">
            <v>0</v>
          </cell>
          <cell r="B5465">
            <v>0</v>
          </cell>
          <cell r="C5465">
            <v>0</v>
          </cell>
          <cell r="D5465">
            <v>0</v>
          </cell>
          <cell r="E5465">
            <v>0</v>
          </cell>
          <cell r="F5465">
            <v>0</v>
          </cell>
          <cell r="G5465">
            <v>0</v>
          </cell>
          <cell r="H5465">
            <v>0</v>
          </cell>
        </row>
        <row r="5466">
          <cell r="A5466">
            <v>0</v>
          </cell>
          <cell r="B5466">
            <v>0</v>
          </cell>
          <cell r="C5466">
            <v>0</v>
          </cell>
          <cell r="D5466">
            <v>0</v>
          </cell>
          <cell r="E5466">
            <v>0</v>
          </cell>
          <cell r="F5466">
            <v>0</v>
          </cell>
          <cell r="G5466">
            <v>0</v>
          </cell>
          <cell r="H5466">
            <v>0</v>
          </cell>
        </row>
        <row r="5467">
          <cell r="A5467">
            <v>0</v>
          </cell>
          <cell r="B5467">
            <v>0</v>
          </cell>
          <cell r="C5467">
            <v>0</v>
          </cell>
          <cell r="D5467">
            <v>0</v>
          </cell>
          <cell r="E5467">
            <v>0</v>
          </cell>
          <cell r="F5467">
            <v>0</v>
          </cell>
          <cell r="G5467">
            <v>0</v>
          </cell>
          <cell r="H5467">
            <v>0</v>
          </cell>
        </row>
        <row r="5468">
          <cell r="A5468">
            <v>0</v>
          </cell>
          <cell r="B5468">
            <v>0</v>
          </cell>
          <cell r="C5468">
            <v>0</v>
          </cell>
          <cell r="D5468">
            <v>0</v>
          </cell>
          <cell r="E5468">
            <v>0</v>
          </cell>
          <cell r="F5468">
            <v>0</v>
          </cell>
          <cell r="G5468">
            <v>0</v>
          </cell>
          <cell r="H5468">
            <v>0</v>
          </cell>
        </row>
        <row r="5469">
          <cell r="A5469">
            <v>0</v>
          </cell>
          <cell r="B5469">
            <v>0</v>
          </cell>
          <cell r="C5469">
            <v>0</v>
          </cell>
          <cell r="D5469">
            <v>0</v>
          </cell>
          <cell r="E5469">
            <v>0</v>
          </cell>
          <cell r="F5469">
            <v>0</v>
          </cell>
          <cell r="G5469">
            <v>0</v>
          </cell>
          <cell r="H5469">
            <v>0</v>
          </cell>
        </row>
        <row r="5470">
          <cell r="A5470">
            <v>0</v>
          </cell>
          <cell r="B5470">
            <v>0</v>
          </cell>
          <cell r="C5470">
            <v>0</v>
          </cell>
          <cell r="D5470">
            <v>0</v>
          </cell>
          <cell r="E5470">
            <v>0</v>
          </cell>
          <cell r="F5470">
            <v>0</v>
          </cell>
          <cell r="G5470">
            <v>0</v>
          </cell>
          <cell r="H5470">
            <v>0</v>
          </cell>
        </row>
        <row r="5471">
          <cell r="A5471">
            <v>0</v>
          </cell>
          <cell r="B5471">
            <v>0</v>
          </cell>
          <cell r="C5471">
            <v>0</v>
          </cell>
          <cell r="D5471">
            <v>0</v>
          </cell>
          <cell r="E5471">
            <v>0</v>
          </cell>
          <cell r="F5471">
            <v>0</v>
          </cell>
          <cell r="G5471">
            <v>0</v>
          </cell>
          <cell r="H5471">
            <v>0</v>
          </cell>
        </row>
        <row r="5472">
          <cell r="A5472">
            <v>0</v>
          </cell>
          <cell r="B5472">
            <v>0</v>
          </cell>
          <cell r="C5472">
            <v>0</v>
          </cell>
          <cell r="D5472">
            <v>0</v>
          </cell>
          <cell r="E5472">
            <v>0</v>
          </cell>
          <cell r="F5472">
            <v>0</v>
          </cell>
          <cell r="G5472">
            <v>0</v>
          </cell>
          <cell r="H5472">
            <v>0</v>
          </cell>
        </row>
        <row r="5473">
          <cell r="A5473">
            <v>0</v>
          </cell>
          <cell r="B5473">
            <v>0</v>
          </cell>
          <cell r="C5473">
            <v>0</v>
          </cell>
          <cell r="D5473">
            <v>0</v>
          </cell>
          <cell r="E5473">
            <v>0</v>
          </cell>
          <cell r="F5473">
            <v>0</v>
          </cell>
          <cell r="G5473">
            <v>0</v>
          </cell>
          <cell r="H5473">
            <v>0</v>
          </cell>
        </row>
        <row r="5474">
          <cell r="A5474">
            <v>0</v>
          </cell>
          <cell r="B5474">
            <v>0</v>
          </cell>
          <cell r="C5474">
            <v>0</v>
          </cell>
          <cell r="D5474">
            <v>0</v>
          </cell>
          <cell r="E5474">
            <v>0</v>
          </cell>
          <cell r="F5474">
            <v>0</v>
          </cell>
          <cell r="G5474">
            <v>0</v>
          </cell>
          <cell r="H5474">
            <v>0</v>
          </cell>
        </row>
        <row r="5475">
          <cell r="A5475">
            <v>0</v>
          </cell>
          <cell r="C5475">
            <v>0</v>
          </cell>
          <cell r="D5475">
            <v>0</v>
          </cell>
          <cell r="E5475">
            <v>0</v>
          </cell>
          <cell r="F5475">
            <v>0</v>
          </cell>
          <cell r="G5475">
            <v>0</v>
          </cell>
        </row>
        <row r="5476">
          <cell r="A5476">
            <v>0</v>
          </cell>
          <cell r="C5476">
            <v>0</v>
          </cell>
          <cell r="D5476">
            <v>0</v>
          </cell>
          <cell r="E5476">
            <v>0</v>
          </cell>
          <cell r="F5476">
            <v>0</v>
          </cell>
          <cell r="G5476">
            <v>0</v>
          </cell>
        </row>
        <row r="5477">
          <cell r="A5477">
            <v>0</v>
          </cell>
          <cell r="B5477">
            <v>0</v>
          </cell>
          <cell r="C5477">
            <v>0</v>
          </cell>
          <cell r="D5477">
            <v>0</v>
          </cell>
          <cell r="E5477">
            <v>0</v>
          </cell>
          <cell r="F5477">
            <v>0</v>
          </cell>
          <cell r="G5477">
            <v>0</v>
          </cell>
        </row>
        <row r="5478">
          <cell r="A5478">
            <v>0</v>
          </cell>
          <cell r="B5478" t="str">
            <v>OVIDIO HURTADO MOSQUERA</v>
          </cell>
          <cell r="C5478">
            <v>0</v>
          </cell>
          <cell r="D5478">
            <v>0</v>
          </cell>
          <cell r="E5478">
            <v>0</v>
          </cell>
          <cell r="F5478">
            <v>0</v>
          </cell>
          <cell r="G5478">
            <v>0</v>
          </cell>
        </row>
        <row r="5479">
          <cell r="A5479">
            <v>0</v>
          </cell>
          <cell r="B5479" t="str">
            <v>Consultor</v>
          </cell>
          <cell r="C5479">
            <v>0</v>
          </cell>
          <cell r="D5479">
            <v>0</v>
          </cell>
          <cell r="E5479">
            <v>0</v>
          </cell>
          <cell r="F5479">
            <v>0</v>
          </cell>
          <cell r="G5479">
            <v>0</v>
          </cell>
        </row>
        <row r="5480">
          <cell r="A5480">
            <v>0</v>
          </cell>
          <cell r="B5480" t="str">
            <v>Consultor</v>
          </cell>
          <cell r="C5480">
            <v>0</v>
          </cell>
          <cell r="D5480">
            <v>0</v>
          </cell>
          <cell r="E5480">
            <v>0</v>
          </cell>
          <cell r="F5480">
            <v>0</v>
          </cell>
          <cell r="G5480">
            <v>0</v>
          </cell>
        </row>
        <row r="5481">
          <cell r="A5481">
            <v>0</v>
          </cell>
          <cell r="B5481" t="str">
            <v>M.P. 05202-260189 ANT</v>
          </cell>
          <cell r="C5481" t="str">
            <v>ITEM  - PÁGINA 2</v>
          </cell>
          <cell r="D5481">
            <v>0</v>
          </cell>
          <cell r="E5481">
            <v>0</v>
          </cell>
          <cell r="F5481">
            <v>0</v>
          </cell>
          <cell r="G5481">
            <v>0</v>
          </cell>
          <cell r="H5481">
            <v>0</v>
          </cell>
        </row>
        <row r="5482">
          <cell r="A5482" t="str">
            <v>DEPARTAMENTO DE ANTIOQUIA</v>
          </cell>
          <cell r="B5482">
            <v>0</v>
          </cell>
          <cell r="C5482">
            <v>0</v>
          </cell>
          <cell r="D5482">
            <v>0</v>
          </cell>
          <cell r="E5482">
            <v>0</v>
          </cell>
          <cell r="F5482">
            <v>0</v>
          </cell>
          <cell r="G5482">
            <v>0</v>
          </cell>
          <cell r="H5482">
            <v>0</v>
          </cell>
        </row>
        <row r="5483">
          <cell r="A5483" t="str">
            <v>MUNICIPIO DE SAN VICENTE FERRER</v>
          </cell>
          <cell r="B5483">
            <v>0</v>
          </cell>
          <cell r="C5483">
            <v>0</v>
          </cell>
          <cell r="D5483">
            <v>0</v>
          </cell>
          <cell r="E5483">
            <v>0</v>
          </cell>
          <cell r="F5483">
            <v>0</v>
          </cell>
          <cell r="G5483">
            <v>0</v>
          </cell>
          <cell r="H5483">
            <v>0</v>
          </cell>
        </row>
        <row r="5484">
          <cell r="A5484" t="str">
            <v>PROYECTO:  INTERVENCION DE CALLEJONES EN LA ZONA URBANA DEL MUNICIPIO SAN VICENTE FERRER_CALLEJÓN 01-COCIACA</v>
          </cell>
          <cell r="B5484">
            <v>0</v>
          </cell>
          <cell r="C5484">
            <v>0</v>
          </cell>
          <cell r="D5484">
            <v>0</v>
          </cell>
          <cell r="E5484">
            <v>0</v>
          </cell>
          <cell r="F5484">
            <v>0</v>
          </cell>
          <cell r="G5484">
            <v>0</v>
          </cell>
          <cell r="H5484">
            <v>0</v>
          </cell>
        </row>
        <row r="5485">
          <cell r="A5485">
            <v>0</v>
          </cell>
          <cell r="C5485">
            <v>0</v>
          </cell>
          <cell r="D5485">
            <v>0</v>
          </cell>
          <cell r="E5485">
            <v>0</v>
          </cell>
          <cell r="F5485">
            <v>0</v>
          </cell>
          <cell r="G5485">
            <v>0</v>
          </cell>
          <cell r="H5485">
            <v>0</v>
          </cell>
        </row>
        <row r="5486">
          <cell r="A5486" t="str">
            <v>MEMORIAS DE OBRA</v>
          </cell>
          <cell r="B5486">
            <v>0</v>
          </cell>
          <cell r="C5486">
            <v>0</v>
          </cell>
          <cell r="D5486">
            <v>0</v>
          </cell>
          <cell r="E5486">
            <v>0</v>
          </cell>
          <cell r="F5486">
            <v>0</v>
          </cell>
          <cell r="G5486">
            <v>0</v>
          </cell>
          <cell r="H5486">
            <v>0</v>
          </cell>
        </row>
        <row r="5488">
          <cell r="A5488" t="str">
            <v>ITEM</v>
          </cell>
          <cell r="B5488" t="str">
            <v>DESCRIPCIÓN</v>
          </cell>
          <cell r="C5488">
            <v>0</v>
          </cell>
          <cell r="D5488">
            <v>0</v>
          </cell>
          <cell r="E5488">
            <v>0</v>
          </cell>
          <cell r="F5488">
            <v>0</v>
          </cell>
          <cell r="G5488" t="str">
            <v>UNIDAD</v>
          </cell>
          <cell r="H5488" t="str">
            <v>CANTIDAD</v>
          </cell>
        </row>
        <row r="5489">
          <cell r="A5489">
            <v>0</v>
          </cell>
          <cell r="B5489"/>
          <cell r="C5489">
            <v>0</v>
          </cell>
          <cell r="D5489">
            <v>0</v>
          </cell>
          <cell r="E5489">
            <v>0</v>
          </cell>
          <cell r="F5489">
            <v>0</v>
          </cell>
          <cell r="G5489"/>
          <cell r="H5489"/>
        </row>
        <row r="5490">
          <cell r="A5490">
            <v>0</v>
          </cell>
          <cell r="B5490">
            <v>0</v>
          </cell>
          <cell r="C5490">
            <v>0</v>
          </cell>
          <cell r="D5490">
            <v>0</v>
          </cell>
          <cell r="E5490">
            <v>0</v>
          </cell>
          <cell r="F5490">
            <v>0</v>
          </cell>
          <cell r="G5490">
            <v>0</v>
          </cell>
        </row>
        <row r="5491">
          <cell r="A5491" t="str">
            <v>DETALLE</v>
          </cell>
          <cell r="B5491">
            <v>0</v>
          </cell>
          <cell r="C5491" t="str">
            <v>FACTOR</v>
          </cell>
          <cell r="D5491" t="str">
            <v>CANTIDAD</v>
          </cell>
          <cell r="E5491" t="str">
            <v>A (ML)</v>
          </cell>
          <cell r="F5491" t="str">
            <v>B (M2)</v>
          </cell>
          <cell r="G5491" t="str">
            <v>C (M3)</v>
          </cell>
          <cell r="H5491" t="str">
            <v>TOTAL</v>
          </cell>
        </row>
        <row r="5492">
          <cell r="A5492">
            <v>0</v>
          </cell>
          <cell r="B5492">
            <v>0</v>
          </cell>
          <cell r="C5492">
            <v>0</v>
          </cell>
          <cell r="D5492">
            <v>0</v>
          </cell>
          <cell r="E5492">
            <v>0</v>
          </cell>
          <cell r="F5492">
            <v>0</v>
          </cell>
          <cell r="G5492">
            <v>0</v>
          </cell>
          <cell r="H5492"/>
        </row>
        <row r="5493">
          <cell r="A5493">
            <v>0</v>
          </cell>
          <cell r="B5493">
            <v>0</v>
          </cell>
          <cell r="C5493">
            <v>0</v>
          </cell>
          <cell r="D5493">
            <v>0</v>
          </cell>
          <cell r="E5493">
            <v>0</v>
          </cell>
          <cell r="F5493">
            <v>0</v>
          </cell>
          <cell r="G5493">
            <v>0</v>
          </cell>
          <cell r="H5493"/>
        </row>
        <row r="5494">
          <cell r="A5494">
            <v>0</v>
          </cell>
          <cell r="B5494">
            <v>0</v>
          </cell>
          <cell r="C5494">
            <v>0</v>
          </cell>
          <cell r="D5494">
            <v>0</v>
          </cell>
          <cell r="E5494">
            <v>0</v>
          </cell>
          <cell r="F5494">
            <v>0</v>
          </cell>
          <cell r="G5494">
            <v>0</v>
          </cell>
          <cell r="H5494"/>
        </row>
        <row r="5495">
          <cell r="A5495">
            <v>0</v>
          </cell>
          <cell r="B5495">
            <v>0</v>
          </cell>
          <cell r="C5495">
            <v>0</v>
          </cell>
          <cell r="D5495">
            <v>0</v>
          </cell>
          <cell r="E5495">
            <v>0</v>
          </cell>
          <cell r="F5495">
            <v>0</v>
          </cell>
          <cell r="G5495">
            <v>0</v>
          </cell>
          <cell r="H5495"/>
        </row>
        <row r="5496">
          <cell r="A5496">
            <v>0</v>
          </cell>
          <cell r="B5496">
            <v>0</v>
          </cell>
          <cell r="C5496">
            <v>0</v>
          </cell>
          <cell r="D5496">
            <v>0</v>
          </cell>
          <cell r="E5496">
            <v>0</v>
          </cell>
          <cell r="F5496">
            <v>0</v>
          </cell>
          <cell r="G5496">
            <v>0</v>
          </cell>
          <cell r="H5496"/>
        </row>
        <row r="5497">
          <cell r="A5497">
            <v>0</v>
          </cell>
          <cell r="B5497">
            <v>0</v>
          </cell>
          <cell r="C5497">
            <v>0</v>
          </cell>
          <cell r="D5497">
            <v>0</v>
          </cell>
          <cell r="E5497">
            <v>0</v>
          </cell>
          <cell r="F5497">
            <v>0</v>
          </cell>
          <cell r="G5497">
            <v>0</v>
          </cell>
          <cell r="H5497"/>
        </row>
        <row r="5498">
          <cell r="A5498">
            <v>0</v>
          </cell>
          <cell r="B5498">
            <v>0</v>
          </cell>
          <cell r="C5498">
            <v>0</v>
          </cell>
          <cell r="D5498">
            <v>0</v>
          </cell>
          <cell r="E5498">
            <v>0</v>
          </cell>
          <cell r="F5498">
            <v>0</v>
          </cell>
          <cell r="G5498">
            <v>0</v>
          </cell>
          <cell r="H5498"/>
        </row>
        <row r="5499">
          <cell r="A5499">
            <v>0</v>
          </cell>
          <cell r="B5499">
            <v>0</v>
          </cell>
          <cell r="C5499">
            <v>0</v>
          </cell>
          <cell r="D5499">
            <v>0</v>
          </cell>
          <cell r="E5499">
            <v>0</v>
          </cell>
          <cell r="F5499">
            <v>0</v>
          </cell>
          <cell r="G5499">
            <v>0</v>
          </cell>
          <cell r="H5499"/>
        </row>
        <row r="5500">
          <cell r="A5500">
            <v>0</v>
          </cell>
          <cell r="B5500">
            <v>0</v>
          </cell>
          <cell r="C5500">
            <v>0</v>
          </cell>
          <cell r="D5500">
            <v>0</v>
          </cell>
          <cell r="E5500">
            <v>0</v>
          </cell>
          <cell r="F5500">
            <v>0</v>
          </cell>
          <cell r="G5500">
            <v>0</v>
          </cell>
          <cell r="H5500"/>
        </row>
        <row r="5501">
          <cell r="A5501">
            <v>0</v>
          </cell>
          <cell r="B5501">
            <v>0</v>
          </cell>
          <cell r="C5501">
            <v>0</v>
          </cell>
          <cell r="D5501">
            <v>0</v>
          </cell>
          <cell r="E5501">
            <v>0</v>
          </cell>
          <cell r="F5501">
            <v>0</v>
          </cell>
          <cell r="G5501">
            <v>0</v>
          </cell>
          <cell r="H5501"/>
        </row>
        <row r="5502">
          <cell r="A5502">
            <v>0</v>
          </cell>
          <cell r="B5502">
            <v>0</v>
          </cell>
          <cell r="C5502">
            <v>0</v>
          </cell>
          <cell r="D5502">
            <v>0</v>
          </cell>
          <cell r="E5502">
            <v>0</v>
          </cell>
          <cell r="F5502">
            <v>0</v>
          </cell>
          <cell r="G5502">
            <v>0</v>
          </cell>
          <cell r="H5502"/>
        </row>
        <row r="5503">
          <cell r="A5503">
            <v>0</v>
          </cell>
          <cell r="B5503">
            <v>0</v>
          </cell>
          <cell r="C5503">
            <v>0</v>
          </cell>
          <cell r="D5503">
            <v>0</v>
          </cell>
          <cell r="E5503">
            <v>0</v>
          </cell>
          <cell r="F5503">
            <v>0</v>
          </cell>
          <cell r="G5503">
            <v>0</v>
          </cell>
          <cell r="H5503"/>
        </row>
        <row r="5504">
          <cell r="A5504">
            <v>0</v>
          </cell>
          <cell r="B5504">
            <v>0</v>
          </cell>
          <cell r="C5504">
            <v>0</v>
          </cell>
          <cell r="D5504">
            <v>0</v>
          </cell>
          <cell r="E5504">
            <v>0</v>
          </cell>
          <cell r="F5504">
            <v>0</v>
          </cell>
          <cell r="G5504">
            <v>0</v>
          </cell>
          <cell r="H5504"/>
        </row>
        <row r="5505">
          <cell r="A5505">
            <v>0</v>
          </cell>
          <cell r="B5505">
            <v>0</v>
          </cell>
          <cell r="C5505">
            <v>0</v>
          </cell>
          <cell r="D5505">
            <v>0</v>
          </cell>
          <cell r="E5505">
            <v>0</v>
          </cell>
          <cell r="F5505">
            <v>0</v>
          </cell>
          <cell r="G5505">
            <v>0</v>
          </cell>
          <cell r="H5505"/>
        </row>
        <row r="5506">
          <cell r="A5506">
            <v>0</v>
          </cell>
          <cell r="B5506">
            <v>0</v>
          </cell>
          <cell r="C5506">
            <v>0</v>
          </cell>
          <cell r="D5506">
            <v>0</v>
          </cell>
          <cell r="E5506">
            <v>0</v>
          </cell>
          <cell r="F5506">
            <v>0</v>
          </cell>
          <cell r="G5506">
            <v>0</v>
          </cell>
          <cell r="H5506"/>
        </row>
        <row r="5507">
          <cell r="A5507">
            <v>0</v>
          </cell>
          <cell r="B5507">
            <v>0</v>
          </cell>
          <cell r="C5507">
            <v>0</v>
          </cell>
          <cell r="D5507">
            <v>0</v>
          </cell>
          <cell r="E5507">
            <v>0</v>
          </cell>
          <cell r="F5507">
            <v>0</v>
          </cell>
          <cell r="G5507">
            <v>0</v>
          </cell>
          <cell r="H5507"/>
        </row>
        <row r="5508">
          <cell r="A5508">
            <v>0</v>
          </cell>
          <cell r="B5508">
            <v>0</v>
          </cell>
          <cell r="C5508">
            <v>0</v>
          </cell>
          <cell r="D5508">
            <v>0</v>
          </cell>
          <cell r="E5508">
            <v>0</v>
          </cell>
          <cell r="F5508">
            <v>0</v>
          </cell>
          <cell r="G5508">
            <v>0</v>
          </cell>
          <cell r="H5508"/>
        </row>
        <row r="5509">
          <cell r="A5509">
            <v>0</v>
          </cell>
          <cell r="B5509">
            <v>0</v>
          </cell>
          <cell r="C5509">
            <v>0</v>
          </cell>
          <cell r="D5509">
            <v>0</v>
          </cell>
          <cell r="E5509">
            <v>0</v>
          </cell>
          <cell r="F5509">
            <v>0</v>
          </cell>
          <cell r="G5509">
            <v>0</v>
          </cell>
          <cell r="H5509"/>
        </row>
        <row r="5510">
          <cell r="A5510">
            <v>0</v>
          </cell>
          <cell r="B5510">
            <v>0</v>
          </cell>
          <cell r="C5510">
            <v>0</v>
          </cell>
          <cell r="D5510">
            <v>0</v>
          </cell>
          <cell r="E5510">
            <v>0</v>
          </cell>
          <cell r="F5510">
            <v>0</v>
          </cell>
          <cell r="G5510">
            <v>0</v>
          </cell>
          <cell r="H5510"/>
        </row>
        <row r="5511">
          <cell r="A5511">
            <v>0</v>
          </cell>
          <cell r="B5511">
            <v>0</v>
          </cell>
          <cell r="C5511">
            <v>0</v>
          </cell>
          <cell r="D5511">
            <v>0</v>
          </cell>
          <cell r="E5511">
            <v>0</v>
          </cell>
          <cell r="F5511">
            <v>0</v>
          </cell>
          <cell r="G5511">
            <v>0</v>
          </cell>
          <cell r="H5511"/>
        </row>
        <row r="5512">
          <cell r="A5512">
            <v>0</v>
          </cell>
          <cell r="B5512">
            <v>0</v>
          </cell>
          <cell r="C5512">
            <v>0</v>
          </cell>
          <cell r="D5512">
            <v>0</v>
          </cell>
          <cell r="E5512">
            <v>0</v>
          </cell>
          <cell r="F5512">
            <v>0</v>
          </cell>
          <cell r="G5512">
            <v>0</v>
          </cell>
          <cell r="H5512"/>
        </row>
        <row r="5513">
          <cell r="A5513">
            <v>0</v>
          </cell>
          <cell r="B5513">
            <v>0</v>
          </cell>
          <cell r="C5513">
            <v>0</v>
          </cell>
          <cell r="D5513">
            <v>0</v>
          </cell>
          <cell r="E5513">
            <v>0</v>
          </cell>
          <cell r="F5513">
            <v>0</v>
          </cell>
          <cell r="G5513">
            <v>0</v>
          </cell>
          <cell r="H5513"/>
        </row>
        <row r="5514">
          <cell r="A5514">
            <v>0</v>
          </cell>
          <cell r="B5514">
            <v>0</v>
          </cell>
          <cell r="C5514">
            <v>0</v>
          </cell>
          <cell r="D5514">
            <v>0</v>
          </cell>
          <cell r="E5514">
            <v>0</v>
          </cell>
          <cell r="F5514">
            <v>0</v>
          </cell>
          <cell r="G5514">
            <v>0</v>
          </cell>
          <cell r="H5514"/>
        </row>
        <row r="5515">
          <cell r="A5515">
            <v>0</v>
          </cell>
          <cell r="B5515">
            <v>0</v>
          </cell>
          <cell r="C5515">
            <v>0</v>
          </cell>
          <cell r="D5515">
            <v>0</v>
          </cell>
          <cell r="E5515">
            <v>0</v>
          </cell>
          <cell r="F5515">
            <v>0</v>
          </cell>
          <cell r="G5515">
            <v>0</v>
          </cell>
          <cell r="H5515"/>
        </row>
        <row r="5516">
          <cell r="A5516">
            <v>0</v>
          </cell>
          <cell r="B5516">
            <v>0</v>
          </cell>
          <cell r="C5516">
            <v>0</v>
          </cell>
          <cell r="D5516">
            <v>0</v>
          </cell>
          <cell r="E5516">
            <v>0</v>
          </cell>
          <cell r="F5516">
            <v>0</v>
          </cell>
          <cell r="G5516">
            <v>0</v>
          </cell>
          <cell r="H5516"/>
        </row>
        <row r="5517">
          <cell r="A5517">
            <v>0</v>
          </cell>
          <cell r="B5517">
            <v>0</v>
          </cell>
          <cell r="C5517">
            <v>0</v>
          </cell>
          <cell r="D5517">
            <v>0</v>
          </cell>
          <cell r="E5517">
            <v>0</v>
          </cell>
          <cell r="F5517">
            <v>0</v>
          </cell>
          <cell r="G5517">
            <v>0</v>
          </cell>
          <cell r="H5517"/>
        </row>
        <row r="5518">
          <cell r="A5518">
            <v>0</v>
          </cell>
          <cell r="B5518">
            <v>0</v>
          </cell>
          <cell r="C5518">
            <v>0</v>
          </cell>
          <cell r="D5518">
            <v>0</v>
          </cell>
          <cell r="E5518">
            <v>0</v>
          </cell>
          <cell r="F5518">
            <v>0</v>
          </cell>
          <cell r="G5518">
            <v>0</v>
          </cell>
          <cell r="H5518"/>
        </row>
        <row r="5519">
          <cell r="A5519">
            <v>0</v>
          </cell>
          <cell r="B5519">
            <v>0</v>
          </cell>
          <cell r="C5519">
            <v>0</v>
          </cell>
          <cell r="D5519">
            <v>0</v>
          </cell>
          <cell r="E5519">
            <v>0</v>
          </cell>
          <cell r="F5519">
            <v>0</v>
          </cell>
          <cell r="G5519">
            <v>0</v>
          </cell>
          <cell r="H5519"/>
        </row>
        <row r="5520">
          <cell r="A5520">
            <v>0</v>
          </cell>
          <cell r="B5520">
            <v>0</v>
          </cell>
          <cell r="C5520">
            <v>0</v>
          </cell>
          <cell r="D5520">
            <v>0</v>
          </cell>
          <cell r="E5520">
            <v>0</v>
          </cell>
          <cell r="F5520">
            <v>0</v>
          </cell>
          <cell r="G5520">
            <v>0</v>
          </cell>
          <cell r="H5520"/>
        </row>
        <row r="5521">
          <cell r="A5521">
            <v>0</v>
          </cell>
          <cell r="B5521">
            <v>0</v>
          </cell>
          <cell r="C5521">
            <v>0</v>
          </cell>
          <cell r="D5521">
            <v>0</v>
          </cell>
          <cell r="E5521">
            <v>0</v>
          </cell>
          <cell r="F5521">
            <v>0</v>
          </cell>
          <cell r="G5521">
            <v>0</v>
          </cell>
          <cell r="H5521"/>
        </row>
        <row r="5522">
          <cell r="A5522">
            <v>0</v>
          </cell>
          <cell r="B5522">
            <v>0</v>
          </cell>
          <cell r="C5522">
            <v>0</v>
          </cell>
          <cell r="D5522">
            <v>0</v>
          </cell>
          <cell r="E5522">
            <v>0</v>
          </cell>
          <cell r="F5522">
            <v>0</v>
          </cell>
          <cell r="G5522">
            <v>0</v>
          </cell>
          <cell r="H5522"/>
        </row>
        <row r="5523">
          <cell r="A5523" t="str">
            <v>ITEM  - PÁGINA 1</v>
          </cell>
          <cell r="B5523">
            <v>0</v>
          </cell>
          <cell r="C5523">
            <v>0</v>
          </cell>
          <cell r="D5523">
            <v>0</v>
          </cell>
          <cell r="E5523">
            <v>0</v>
          </cell>
          <cell r="F5523">
            <v>0</v>
          </cell>
          <cell r="G5523">
            <v>0</v>
          </cell>
          <cell r="H5523">
            <v>0</v>
          </cell>
        </row>
        <row r="5524">
          <cell r="A5524">
            <v>0</v>
          </cell>
          <cell r="B5524">
            <v>0</v>
          </cell>
          <cell r="C5524">
            <v>0</v>
          </cell>
          <cell r="D5524">
            <v>0</v>
          </cell>
          <cell r="E5524">
            <v>0</v>
          </cell>
          <cell r="F5524">
            <v>0</v>
          </cell>
          <cell r="G5524">
            <v>0</v>
          </cell>
          <cell r="H5524"/>
        </row>
        <row r="5525">
          <cell r="A5525">
            <v>0</v>
          </cell>
          <cell r="B5525">
            <v>0</v>
          </cell>
          <cell r="C5525">
            <v>0</v>
          </cell>
          <cell r="D5525">
            <v>0</v>
          </cell>
          <cell r="E5525">
            <v>0</v>
          </cell>
          <cell r="F5525">
            <v>0</v>
          </cell>
          <cell r="G5525">
            <v>0</v>
          </cell>
          <cell r="H5525"/>
        </row>
        <row r="5526">
          <cell r="A5526">
            <v>0</v>
          </cell>
          <cell r="B5526">
            <v>0</v>
          </cell>
          <cell r="C5526">
            <v>0</v>
          </cell>
          <cell r="D5526">
            <v>0</v>
          </cell>
          <cell r="E5526">
            <v>0</v>
          </cell>
          <cell r="F5526">
            <v>0</v>
          </cell>
          <cell r="G5526">
            <v>0</v>
          </cell>
          <cell r="H5526"/>
        </row>
        <row r="5527">
          <cell r="A5527">
            <v>0</v>
          </cell>
          <cell r="B5527">
            <v>0</v>
          </cell>
          <cell r="C5527">
            <v>0</v>
          </cell>
          <cell r="D5527">
            <v>0</v>
          </cell>
          <cell r="E5527">
            <v>0</v>
          </cell>
          <cell r="F5527">
            <v>0</v>
          </cell>
          <cell r="G5527">
            <v>0</v>
          </cell>
          <cell r="H5527"/>
        </row>
        <row r="5528">
          <cell r="A5528">
            <v>0</v>
          </cell>
          <cell r="B5528">
            <v>0</v>
          </cell>
          <cell r="C5528">
            <v>0</v>
          </cell>
          <cell r="D5528">
            <v>0</v>
          </cell>
          <cell r="E5528">
            <v>0</v>
          </cell>
          <cell r="F5528">
            <v>0</v>
          </cell>
          <cell r="G5528">
            <v>0</v>
          </cell>
          <cell r="H5528"/>
        </row>
        <row r="5529">
          <cell r="A5529">
            <v>0</v>
          </cell>
          <cell r="B5529">
            <v>0</v>
          </cell>
          <cell r="C5529">
            <v>0</v>
          </cell>
          <cell r="D5529">
            <v>0</v>
          </cell>
          <cell r="E5529">
            <v>0</v>
          </cell>
          <cell r="F5529">
            <v>0</v>
          </cell>
          <cell r="G5529">
            <v>0</v>
          </cell>
          <cell r="H5529"/>
        </row>
        <row r="5530">
          <cell r="A5530">
            <v>0</v>
          </cell>
          <cell r="B5530">
            <v>0</v>
          </cell>
          <cell r="C5530">
            <v>0</v>
          </cell>
          <cell r="D5530">
            <v>0</v>
          </cell>
          <cell r="E5530">
            <v>0</v>
          </cell>
          <cell r="F5530">
            <v>0</v>
          </cell>
          <cell r="G5530">
            <v>0</v>
          </cell>
          <cell r="H5530"/>
        </row>
        <row r="5531">
          <cell r="A5531">
            <v>0</v>
          </cell>
          <cell r="B5531">
            <v>0</v>
          </cell>
          <cell r="C5531">
            <v>0</v>
          </cell>
          <cell r="D5531">
            <v>0</v>
          </cell>
          <cell r="E5531">
            <v>0</v>
          </cell>
          <cell r="F5531">
            <v>0</v>
          </cell>
          <cell r="G5531">
            <v>0</v>
          </cell>
          <cell r="H5531"/>
        </row>
        <row r="5532">
          <cell r="A5532">
            <v>0</v>
          </cell>
          <cell r="B5532">
            <v>0</v>
          </cell>
          <cell r="C5532">
            <v>0</v>
          </cell>
          <cell r="D5532">
            <v>0</v>
          </cell>
          <cell r="E5532">
            <v>0</v>
          </cell>
          <cell r="F5532">
            <v>0</v>
          </cell>
          <cell r="G5532">
            <v>0</v>
          </cell>
          <cell r="H5532"/>
        </row>
        <row r="5533">
          <cell r="A5533">
            <v>0</v>
          </cell>
          <cell r="B5533">
            <v>0</v>
          </cell>
          <cell r="C5533">
            <v>0</v>
          </cell>
          <cell r="D5533">
            <v>0</v>
          </cell>
          <cell r="E5533">
            <v>0</v>
          </cell>
          <cell r="F5533">
            <v>0</v>
          </cell>
          <cell r="G5533">
            <v>0</v>
          </cell>
          <cell r="H5533"/>
        </row>
        <row r="5534">
          <cell r="A5534">
            <v>0</v>
          </cell>
          <cell r="B5534">
            <v>0</v>
          </cell>
          <cell r="C5534">
            <v>0</v>
          </cell>
          <cell r="D5534">
            <v>0</v>
          </cell>
          <cell r="E5534">
            <v>0</v>
          </cell>
          <cell r="F5534">
            <v>0</v>
          </cell>
          <cell r="G5534">
            <v>0</v>
          </cell>
          <cell r="H5534"/>
        </row>
        <row r="5535">
          <cell r="A5535">
            <v>0</v>
          </cell>
          <cell r="B5535">
            <v>0</v>
          </cell>
          <cell r="C5535">
            <v>0</v>
          </cell>
          <cell r="D5535">
            <v>0</v>
          </cell>
          <cell r="E5535">
            <v>0</v>
          </cell>
          <cell r="F5535">
            <v>0</v>
          </cell>
          <cell r="G5535">
            <v>0</v>
          </cell>
          <cell r="H5535"/>
        </row>
        <row r="5536">
          <cell r="A5536">
            <v>0</v>
          </cell>
          <cell r="B5536">
            <v>0</v>
          </cell>
          <cell r="C5536">
            <v>0</v>
          </cell>
          <cell r="D5536">
            <v>0</v>
          </cell>
          <cell r="E5536">
            <v>0</v>
          </cell>
          <cell r="F5536">
            <v>0</v>
          </cell>
          <cell r="G5536">
            <v>0</v>
          </cell>
          <cell r="H5536"/>
        </row>
        <row r="5537">
          <cell r="A5537">
            <v>0</v>
          </cell>
          <cell r="B5537">
            <v>0</v>
          </cell>
          <cell r="C5537">
            <v>0</v>
          </cell>
          <cell r="D5537">
            <v>0</v>
          </cell>
          <cell r="E5537">
            <v>0</v>
          </cell>
          <cell r="F5537">
            <v>0</v>
          </cell>
          <cell r="G5537">
            <v>0</v>
          </cell>
          <cell r="H5537"/>
        </row>
        <row r="5538">
          <cell r="A5538">
            <v>0</v>
          </cell>
          <cell r="B5538">
            <v>0</v>
          </cell>
          <cell r="C5538">
            <v>0</v>
          </cell>
          <cell r="D5538">
            <v>0</v>
          </cell>
          <cell r="E5538">
            <v>0</v>
          </cell>
          <cell r="F5538">
            <v>0</v>
          </cell>
          <cell r="G5538">
            <v>0</v>
          </cell>
          <cell r="H5538"/>
        </row>
        <row r="5539">
          <cell r="A5539">
            <v>0</v>
          </cell>
          <cell r="B5539">
            <v>0</v>
          </cell>
          <cell r="C5539">
            <v>0</v>
          </cell>
          <cell r="D5539">
            <v>0</v>
          </cell>
          <cell r="E5539">
            <v>0</v>
          </cell>
          <cell r="F5539">
            <v>0</v>
          </cell>
          <cell r="G5539">
            <v>0</v>
          </cell>
          <cell r="H5539"/>
        </row>
        <row r="5540">
          <cell r="A5540">
            <v>0</v>
          </cell>
          <cell r="B5540">
            <v>0</v>
          </cell>
          <cell r="C5540">
            <v>0</v>
          </cell>
          <cell r="D5540">
            <v>0</v>
          </cell>
          <cell r="E5540">
            <v>0</v>
          </cell>
          <cell r="F5540">
            <v>0</v>
          </cell>
          <cell r="G5540">
            <v>0</v>
          </cell>
          <cell r="H5540"/>
        </row>
        <row r="5541">
          <cell r="A5541" t="str">
            <v xml:space="preserve">TOTAL CANTIDAD ITEM </v>
          </cell>
          <cell r="B5541">
            <v>0</v>
          </cell>
          <cell r="C5541">
            <v>0</v>
          </cell>
          <cell r="D5541">
            <v>0</v>
          </cell>
          <cell r="E5541">
            <v>0</v>
          </cell>
          <cell r="F5541">
            <v>0</v>
          </cell>
          <cell r="G5541">
            <v>0</v>
          </cell>
          <cell r="H5541"/>
        </row>
        <row r="5542">
          <cell r="A5542" t="str">
            <v>INSERTE PLANO, GRÁFICO O ESQUEMA AQUÍ</v>
          </cell>
          <cell r="B5542">
            <v>0</v>
          </cell>
          <cell r="C5542">
            <v>0</v>
          </cell>
          <cell r="D5542">
            <v>0</v>
          </cell>
          <cell r="E5542">
            <v>0</v>
          </cell>
          <cell r="F5542">
            <v>0</v>
          </cell>
          <cell r="G5542">
            <v>0</v>
          </cell>
          <cell r="H5542">
            <v>0</v>
          </cell>
        </row>
        <row r="5543">
          <cell r="A5543">
            <v>0</v>
          </cell>
          <cell r="B5543">
            <v>0</v>
          </cell>
          <cell r="C5543">
            <v>0</v>
          </cell>
          <cell r="D5543">
            <v>0</v>
          </cell>
          <cell r="E5543">
            <v>0</v>
          </cell>
          <cell r="F5543">
            <v>0</v>
          </cell>
          <cell r="G5543">
            <v>0</v>
          </cell>
          <cell r="H5543">
            <v>0</v>
          </cell>
        </row>
        <row r="5544">
          <cell r="A5544">
            <v>0</v>
          </cell>
          <cell r="B5544">
            <v>0</v>
          </cell>
          <cell r="C5544">
            <v>0</v>
          </cell>
          <cell r="D5544">
            <v>0</v>
          </cell>
          <cell r="E5544">
            <v>0</v>
          </cell>
          <cell r="F5544">
            <v>0</v>
          </cell>
          <cell r="G5544">
            <v>0</v>
          </cell>
          <cell r="H5544">
            <v>0</v>
          </cell>
        </row>
        <row r="5545">
          <cell r="A5545">
            <v>0</v>
          </cell>
          <cell r="B5545">
            <v>0</v>
          </cell>
          <cell r="C5545">
            <v>0</v>
          </cell>
          <cell r="D5545">
            <v>0</v>
          </cell>
          <cell r="E5545">
            <v>0</v>
          </cell>
          <cell r="F5545">
            <v>0</v>
          </cell>
          <cell r="G5545">
            <v>0</v>
          </cell>
          <cell r="H5545">
            <v>0</v>
          </cell>
        </row>
        <row r="5546">
          <cell r="A5546">
            <v>0</v>
          </cell>
          <cell r="B5546">
            <v>0</v>
          </cell>
          <cell r="C5546">
            <v>0</v>
          </cell>
          <cell r="D5546">
            <v>0</v>
          </cell>
          <cell r="E5546">
            <v>0</v>
          </cell>
          <cell r="F5546">
            <v>0</v>
          </cell>
          <cell r="G5546">
            <v>0</v>
          </cell>
          <cell r="H5546">
            <v>0</v>
          </cell>
        </row>
        <row r="5547">
          <cell r="A5547">
            <v>0</v>
          </cell>
          <cell r="B5547">
            <v>0</v>
          </cell>
          <cell r="C5547">
            <v>0</v>
          </cell>
          <cell r="D5547">
            <v>0</v>
          </cell>
          <cell r="E5547">
            <v>0</v>
          </cell>
          <cell r="F5547">
            <v>0</v>
          </cell>
          <cell r="G5547">
            <v>0</v>
          </cell>
          <cell r="H5547">
            <v>0</v>
          </cell>
        </row>
        <row r="5548">
          <cell r="A5548">
            <v>0</v>
          </cell>
          <cell r="B5548">
            <v>0</v>
          </cell>
          <cell r="C5548">
            <v>0</v>
          </cell>
          <cell r="D5548">
            <v>0</v>
          </cell>
          <cell r="E5548">
            <v>0</v>
          </cell>
          <cell r="F5548">
            <v>0</v>
          </cell>
          <cell r="G5548">
            <v>0</v>
          </cell>
          <cell r="H5548">
            <v>0</v>
          </cell>
        </row>
        <row r="5549">
          <cell r="A5549">
            <v>0</v>
          </cell>
          <cell r="B5549">
            <v>0</v>
          </cell>
          <cell r="C5549">
            <v>0</v>
          </cell>
          <cell r="D5549">
            <v>0</v>
          </cell>
          <cell r="E5549">
            <v>0</v>
          </cell>
          <cell r="F5549">
            <v>0</v>
          </cell>
          <cell r="G5549">
            <v>0</v>
          </cell>
          <cell r="H5549">
            <v>0</v>
          </cell>
        </row>
        <row r="5550">
          <cell r="A5550">
            <v>0</v>
          </cell>
          <cell r="B5550">
            <v>0</v>
          </cell>
          <cell r="C5550">
            <v>0</v>
          </cell>
          <cell r="D5550">
            <v>0</v>
          </cell>
          <cell r="E5550">
            <v>0</v>
          </cell>
          <cell r="F5550">
            <v>0</v>
          </cell>
          <cell r="G5550">
            <v>0</v>
          </cell>
          <cell r="H5550">
            <v>0</v>
          </cell>
        </row>
        <row r="5551">
          <cell r="A5551">
            <v>0</v>
          </cell>
          <cell r="B5551">
            <v>0</v>
          </cell>
          <cell r="C5551">
            <v>0</v>
          </cell>
          <cell r="D5551">
            <v>0</v>
          </cell>
          <cell r="E5551">
            <v>0</v>
          </cell>
          <cell r="F5551">
            <v>0</v>
          </cell>
          <cell r="G5551">
            <v>0</v>
          </cell>
          <cell r="H5551">
            <v>0</v>
          </cell>
        </row>
        <row r="5552">
          <cell r="A5552">
            <v>0</v>
          </cell>
          <cell r="B5552">
            <v>0</v>
          </cell>
          <cell r="C5552">
            <v>0</v>
          </cell>
          <cell r="D5552">
            <v>0</v>
          </cell>
          <cell r="E5552">
            <v>0</v>
          </cell>
          <cell r="F5552">
            <v>0</v>
          </cell>
          <cell r="G5552">
            <v>0</v>
          </cell>
          <cell r="H5552">
            <v>0</v>
          </cell>
        </row>
        <row r="5553">
          <cell r="A5553">
            <v>0</v>
          </cell>
          <cell r="B5553">
            <v>0</v>
          </cell>
          <cell r="C5553">
            <v>0</v>
          </cell>
          <cell r="D5553">
            <v>0</v>
          </cell>
          <cell r="E5553">
            <v>0</v>
          </cell>
          <cell r="F5553">
            <v>0</v>
          </cell>
          <cell r="G5553">
            <v>0</v>
          </cell>
          <cell r="H5553">
            <v>0</v>
          </cell>
        </row>
        <row r="5554">
          <cell r="A5554">
            <v>0</v>
          </cell>
          <cell r="B5554">
            <v>0</v>
          </cell>
          <cell r="C5554">
            <v>0</v>
          </cell>
          <cell r="D5554">
            <v>0</v>
          </cell>
          <cell r="E5554">
            <v>0</v>
          </cell>
          <cell r="F5554">
            <v>0</v>
          </cell>
          <cell r="G5554">
            <v>0</v>
          </cell>
          <cell r="H5554">
            <v>0</v>
          </cell>
        </row>
        <row r="5555">
          <cell r="A5555">
            <v>0</v>
          </cell>
          <cell r="B5555">
            <v>0</v>
          </cell>
          <cell r="C5555">
            <v>0</v>
          </cell>
          <cell r="D5555">
            <v>0</v>
          </cell>
          <cell r="E5555">
            <v>0</v>
          </cell>
          <cell r="F5555">
            <v>0</v>
          </cell>
          <cell r="G5555">
            <v>0</v>
          </cell>
          <cell r="H5555">
            <v>0</v>
          </cell>
        </row>
        <row r="5556">
          <cell r="A5556">
            <v>0</v>
          </cell>
          <cell r="B5556">
            <v>0</v>
          </cell>
          <cell r="C5556">
            <v>0</v>
          </cell>
          <cell r="D5556">
            <v>0</v>
          </cell>
          <cell r="E5556">
            <v>0</v>
          </cell>
          <cell r="F5556">
            <v>0</v>
          </cell>
          <cell r="G5556">
            <v>0</v>
          </cell>
          <cell r="H5556">
            <v>0</v>
          </cell>
        </row>
        <row r="5557">
          <cell r="A5557">
            <v>0</v>
          </cell>
          <cell r="B5557">
            <v>0</v>
          </cell>
          <cell r="C5557">
            <v>0</v>
          </cell>
          <cell r="D5557">
            <v>0</v>
          </cell>
          <cell r="E5557">
            <v>0</v>
          </cell>
          <cell r="F5557">
            <v>0</v>
          </cell>
          <cell r="G5557">
            <v>0</v>
          </cell>
          <cell r="H5557">
            <v>0</v>
          </cell>
        </row>
        <row r="5558">
          <cell r="A5558">
            <v>0</v>
          </cell>
          <cell r="B5558">
            <v>0</v>
          </cell>
          <cell r="C5558">
            <v>0</v>
          </cell>
          <cell r="D5558">
            <v>0</v>
          </cell>
          <cell r="E5558">
            <v>0</v>
          </cell>
          <cell r="F5558">
            <v>0</v>
          </cell>
          <cell r="G5558">
            <v>0</v>
          </cell>
          <cell r="H5558">
            <v>0</v>
          </cell>
        </row>
        <row r="5559">
          <cell r="A5559">
            <v>0</v>
          </cell>
          <cell r="B5559">
            <v>0</v>
          </cell>
          <cell r="C5559">
            <v>0</v>
          </cell>
          <cell r="D5559">
            <v>0</v>
          </cell>
          <cell r="E5559">
            <v>0</v>
          </cell>
          <cell r="F5559">
            <v>0</v>
          </cell>
          <cell r="G5559">
            <v>0</v>
          </cell>
          <cell r="H5559">
            <v>0</v>
          </cell>
        </row>
        <row r="5560">
          <cell r="A5560">
            <v>0</v>
          </cell>
          <cell r="B5560">
            <v>0</v>
          </cell>
          <cell r="C5560">
            <v>0</v>
          </cell>
          <cell r="D5560">
            <v>0</v>
          </cell>
          <cell r="E5560">
            <v>0</v>
          </cell>
          <cell r="F5560">
            <v>0</v>
          </cell>
          <cell r="G5560">
            <v>0</v>
          </cell>
          <cell r="H5560">
            <v>0</v>
          </cell>
        </row>
        <row r="5561">
          <cell r="A5561">
            <v>0</v>
          </cell>
          <cell r="B5561">
            <v>0</v>
          </cell>
          <cell r="C5561">
            <v>0</v>
          </cell>
          <cell r="D5561">
            <v>0</v>
          </cell>
          <cell r="E5561">
            <v>0</v>
          </cell>
          <cell r="F5561">
            <v>0</v>
          </cell>
          <cell r="G5561">
            <v>0</v>
          </cell>
          <cell r="H5561">
            <v>0</v>
          </cell>
        </row>
        <row r="5562">
          <cell r="A5562">
            <v>0</v>
          </cell>
          <cell r="C5562">
            <v>0</v>
          </cell>
          <cell r="D5562">
            <v>0</v>
          </cell>
          <cell r="E5562">
            <v>0</v>
          </cell>
          <cell r="F5562">
            <v>0</v>
          </cell>
          <cell r="G5562">
            <v>0</v>
          </cell>
        </row>
        <row r="5563">
          <cell r="A5563">
            <v>0</v>
          </cell>
          <cell r="C5563">
            <v>0</v>
          </cell>
          <cell r="D5563">
            <v>0</v>
          </cell>
          <cell r="E5563">
            <v>0</v>
          </cell>
          <cell r="F5563">
            <v>0</v>
          </cell>
          <cell r="G5563">
            <v>0</v>
          </cell>
        </row>
        <row r="5564">
          <cell r="A5564">
            <v>0</v>
          </cell>
          <cell r="B5564">
            <v>0</v>
          </cell>
          <cell r="C5564">
            <v>0</v>
          </cell>
          <cell r="D5564">
            <v>0</v>
          </cell>
          <cell r="E5564">
            <v>0</v>
          </cell>
          <cell r="F5564">
            <v>0</v>
          </cell>
          <cell r="G5564">
            <v>0</v>
          </cell>
        </row>
        <row r="5565">
          <cell r="A5565">
            <v>0</v>
          </cell>
          <cell r="B5565" t="str">
            <v>OVIDIO HURTADO MOSQUERA</v>
          </cell>
          <cell r="C5565">
            <v>0</v>
          </cell>
          <cell r="D5565">
            <v>0</v>
          </cell>
          <cell r="E5565">
            <v>0</v>
          </cell>
          <cell r="F5565">
            <v>0</v>
          </cell>
          <cell r="G5565">
            <v>0</v>
          </cell>
        </row>
        <row r="5566">
          <cell r="A5566">
            <v>0</v>
          </cell>
          <cell r="B5566" t="str">
            <v>Consultor</v>
          </cell>
          <cell r="C5566">
            <v>0</v>
          </cell>
          <cell r="D5566">
            <v>0</v>
          </cell>
          <cell r="E5566">
            <v>0</v>
          </cell>
          <cell r="F5566">
            <v>0</v>
          </cell>
          <cell r="G5566">
            <v>0</v>
          </cell>
        </row>
        <row r="5567">
          <cell r="A5567">
            <v>0</v>
          </cell>
          <cell r="B5567" t="str">
            <v>Consultor</v>
          </cell>
          <cell r="C5567">
            <v>0</v>
          </cell>
          <cell r="D5567">
            <v>0</v>
          </cell>
          <cell r="E5567">
            <v>0</v>
          </cell>
          <cell r="F5567">
            <v>0</v>
          </cell>
          <cell r="G5567">
            <v>0</v>
          </cell>
        </row>
        <row r="5568">
          <cell r="A5568">
            <v>0</v>
          </cell>
          <cell r="B5568" t="str">
            <v>M.P. 05202-260189 ANT</v>
          </cell>
          <cell r="C5568" t="str">
            <v>ITEM  - PÁGINA 2</v>
          </cell>
          <cell r="D5568">
            <v>0</v>
          </cell>
          <cell r="E5568">
            <v>0</v>
          </cell>
          <cell r="F5568">
            <v>0</v>
          </cell>
          <cell r="G5568">
            <v>0</v>
          </cell>
          <cell r="H5568">
            <v>0</v>
          </cell>
        </row>
        <row r="5569">
          <cell r="A5569" t="str">
            <v>DEPARTAMENTO DE ANTIOQUIA</v>
          </cell>
          <cell r="B5569">
            <v>0</v>
          </cell>
          <cell r="C5569">
            <v>0</v>
          </cell>
          <cell r="D5569">
            <v>0</v>
          </cell>
          <cell r="E5569">
            <v>0</v>
          </cell>
          <cell r="F5569">
            <v>0</v>
          </cell>
          <cell r="G5569">
            <v>0</v>
          </cell>
          <cell r="H5569">
            <v>0</v>
          </cell>
        </row>
        <row r="5570">
          <cell r="A5570" t="str">
            <v>MUNICIPIO DE SAN VICENTE FERRER</v>
          </cell>
          <cell r="B5570">
            <v>0</v>
          </cell>
          <cell r="C5570">
            <v>0</v>
          </cell>
          <cell r="D5570">
            <v>0</v>
          </cell>
          <cell r="E5570">
            <v>0</v>
          </cell>
          <cell r="F5570">
            <v>0</v>
          </cell>
          <cell r="G5570">
            <v>0</v>
          </cell>
          <cell r="H5570">
            <v>0</v>
          </cell>
        </row>
        <row r="5571">
          <cell r="A5571" t="str">
            <v>PROYECTO:  INTERVENCION DE CALLEJONES EN LA ZONA URBANA DEL MUNICIPIO SAN VICENTE FERRER_CALLEJÓN 01-COCIACA</v>
          </cell>
          <cell r="B5571">
            <v>0</v>
          </cell>
          <cell r="C5571">
            <v>0</v>
          </cell>
          <cell r="D5571">
            <v>0</v>
          </cell>
          <cell r="E5571">
            <v>0</v>
          </cell>
          <cell r="F5571">
            <v>0</v>
          </cell>
          <cell r="G5571">
            <v>0</v>
          </cell>
          <cell r="H5571">
            <v>0</v>
          </cell>
        </row>
        <row r="5572">
          <cell r="A5572">
            <v>0</v>
          </cell>
          <cell r="C5572">
            <v>0</v>
          </cell>
          <cell r="D5572">
            <v>0</v>
          </cell>
          <cell r="E5572">
            <v>0</v>
          </cell>
          <cell r="F5572">
            <v>0</v>
          </cell>
          <cell r="G5572">
            <v>0</v>
          </cell>
          <cell r="H5572">
            <v>0</v>
          </cell>
        </row>
        <row r="5573">
          <cell r="A5573" t="str">
            <v>MEMORIAS DE OBRA</v>
          </cell>
          <cell r="B5573">
            <v>0</v>
          </cell>
          <cell r="C5573">
            <v>0</v>
          </cell>
          <cell r="D5573">
            <v>0</v>
          </cell>
          <cell r="E5573">
            <v>0</v>
          </cell>
          <cell r="F5573">
            <v>0</v>
          </cell>
          <cell r="G5573">
            <v>0</v>
          </cell>
          <cell r="H5573">
            <v>0</v>
          </cell>
        </row>
        <row r="5575">
          <cell r="A5575" t="str">
            <v>ITEM</v>
          </cell>
          <cell r="B5575" t="str">
            <v>DESCRIPCIÓN</v>
          </cell>
          <cell r="C5575">
            <v>0</v>
          </cell>
          <cell r="D5575">
            <v>0</v>
          </cell>
          <cell r="E5575">
            <v>0</v>
          </cell>
          <cell r="F5575">
            <v>0</v>
          </cell>
          <cell r="G5575" t="str">
            <v>UNIDAD</v>
          </cell>
          <cell r="H5575" t="str">
            <v>CANTIDAD</v>
          </cell>
        </row>
        <row r="5576">
          <cell r="A5576">
            <v>0</v>
          </cell>
          <cell r="B5576"/>
          <cell r="C5576">
            <v>0</v>
          </cell>
          <cell r="D5576">
            <v>0</v>
          </cell>
          <cell r="E5576">
            <v>0</v>
          </cell>
          <cell r="F5576">
            <v>0</v>
          </cell>
          <cell r="G5576"/>
          <cell r="H5576"/>
        </row>
        <row r="5577">
          <cell r="A5577">
            <v>0</v>
          </cell>
          <cell r="B5577">
            <v>0</v>
          </cell>
          <cell r="C5577">
            <v>0</v>
          </cell>
          <cell r="D5577">
            <v>0</v>
          </cell>
          <cell r="E5577">
            <v>0</v>
          </cell>
          <cell r="F5577">
            <v>0</v>
          </cell>
          <cell r="G5577">
            <v>0</v>
          </cell>
        </row>
        <row r="5578">
          <cell r="A5578" t="str">
            <v>DETALLE</v>
          </cell>
          <cell r="B5578">
            <v>0</v>
          </cell>
          <cell r="C5578" t="str">
            <v>FACTOR</v>
          </cell>
          <cell r="D5578" t="str">
            <v>CANTIDAD</v>
          </cell>
          <cell r="E5578" t="str">
            <v>A (ML)</v>
          </cell>
          <cell r="F5578" t="str">
            <v>B (M2)</v>
          </cell>
          <cell r="G5578" t="str">
            <v>C (M3)</v>
          </cell>
          <cell r="H5578" t="str">
            <v>TOTAL</v>
          </cell>
        </row>
        <row r="5579">
          <cell r="A5579">
            <v>0</v>
          </cell>
          <cell r="B5579">
            <v>0</v>
          </cell>
          <cell r="C5579">
            <v>0</v>
          </cell>
          <cell r="D5579">
            <v>0</v>
          </cell>
          <cell r="E5579">
            <v>0</v>
          </cell>
          <cell r="F5579">
            <v>0</v>
          </cell>
          <cell r="G5579">
            <v>0</v>
          </cell>
          <cell r="H5579"/>
        </row>
        <row r="5580">
          <cell r="A5580">
            <v>0</v>
          </cell>
          <cell r="B5580">
            <v>0</v>
          </cell>
          <cell r="C5580">
            <v>0</v>
          </cell>
          <cell r="D5580">
            <v>0</v>
          </cell>
          <cell r="E5580">
            <v>0</v>
          </cell>
          <cell r="F5580">
            <v>0</v>
          </cell>
          <cell r="G5580">
            <v>0</v>
          </cell>
          <cell r="H5580"/>
        </row>
        <row r="5581">
          <cell r="A5581">
            <v>0</v>
          </cell>
          <cell r="B5581">
            <v>0</v>
          </cell>
          <cell r="C5581">
            <v>0</v>
          </cell>
          <cell r="D5581">
            <v>0</v>
          </cell>
          <cell r="E5581">
            <v>0</v>
          </cell>
          <cell r="F5581">
            <v>0</v>
          </cell>
          <cell r="G5581">
            <v>0</v>
          </cell>
          <cell r="H5581"/>
        </row>
        <row r="5582">
          <cell r="A5582">
            <v>0</v>
          </cell>
          <cell r="B5582">
            <v>0</v>
          </cell>
          <cell r="C5582">
            <v>0</v>
          </cell>
          <cell r="D5582">
            <v>0</v>
          </cell>
          <cell r="E5582">
            <v>0</v>
          </cell>
          <cell r="F5582">
            <v>0</v>
          </cell>
          <cell r="G5582">
            <v>0</v>
          </cell>
          <cell r="H5582"/>
        </row>
        <row r="5583">
          <cell r="A5583">
            <v>0</v>
          </cell>
          <cell r="B5583">
            <v>0</v>
          </cell>
          <cell r="C5583">
            <v>0</v>
          </cell>
          <cell r="D5583">
            <v>0</v>
          </cell>
          <cell r="E5583">
            <v>0</v>
          </cell>
          <cell r="F5583">
            <v>0</v>
          </cell>
          <cell r="G5583">
            <v>0</v>
          </cell>
          <cell r="H5583"/>
        </row>
        <row r="5584">
          <cell r="A5584">
            <v>0</v>
          </cell>
          <cell r="B5584">
            <v>0</v>
          </cell>
          <cell r="C5584">
            <v>0</v>
          </cell>
          <cell r="D5584">
            <v>0</v>
          </cell>
          <cell r="E5584">
            <v>0</v>
          </cell>
          <cell r="F5584">
            <v>0</v>
          </cell>
          <cell r="G5584">
            <v>0</v>
          </cell>
          <cell r="H5584"/>
        </row>
        <row r="5585">
          <cell r="A5585">
            <v>0</v>
          </cell>
          <cell r="B5585">
            <v>0</v>
          </cell>
          <cell r="C5585">
            <v>0</v>
          </cell>
          <cell r="D5585">
            <v>0</v>
          </cell>
          <cell r="E5585">
            <v>0</v>
          </cell>
          <cell r="F5585">
            <v>0</v>
          </cell>
          <cell r="G5585">
            <v>0</v>
          </cell>
          <cell r="H5585"/>
        </row>
        <row r="5586">
          <cell r="A5586">
            <v>0</v>
          </cell>
          <cell r="B5586">
            <v>0</v>
          </cell>
          <cell r="C5586">
            <v>0</v>
          </cell>
          <cell r="D5586">
            <v>0</v>
          </cell>
          <cell r="E5586">
            <v>0</v>
          </cell>
          <cell r="F5586">
            <v>0</v>
          </cell>
          <cell r="G5586">
            <v>0</v>
          </cell>
          <cell r="H5586"/>
        </row>
        <row r="5587">
          <cell r="A5587">
            <v>0</v>
          </cell>
          <cell r="B5587">
            <v>0</v>
          </cell>
          <cell r="C5587">
            <v>0</v>
          </cell>
          <cell r="D5587">
            <v>0</v>
          </cell>
          <cell r="E5587">
            <v>0</v>
          </cell>
          <cell r="F5587">
            <v>0</v>
          </cell>
          <cell r="G5587">
            <v>0</v>
          </cell>
          <cell r="H5587"/>
        </row>
        <row r="5588">
          <cell r="A5588">
            <v>0</v>
          </cell>
          <cell r="B5588">
            <v>0</v>
          </cell>
          <cell r="C5588">
            <v>0</v>
          </cell>
          <cell r="D5588">
            <v>0</v>
          </cell>
          <cell r="E5588">
            <v>0</v>
          </cell>
          <cell r="F5588">
            <v>0</v>
          </cell>
          <cell r="G5588">
            <v>0</v>
          </cell>
          <cell r="H5588"/>
        </row>
        <row r="5589">
          <cell r="A5589">
            <v>0</v>
          </cell>
          <cell r="B5589">
            <v>0</v>
          </cell>
          <cell r="C5589">
            <v>0</v>
          </cell>
          <cell r="D5589">
            <v>0</v>
          </cell>
          <cell r="E5589">
            <v>0</v>
          </cell>
          <cell r="F5589">
            <v>0</v>
          </cell>
          <cell r="G5589">
            <v>0</v>
          </cell>
          <cell r="H5589"/>
        </row>
        <row r="5590">
          <cell r="A5590">
            <v>0</v>
          </cell>
          <cell r="B5590">
            <v>0</v>
          </cell>
          <cell r="C5590">
            <v>0</v>
          </cell>
          <cell r="D5590">
            <v>0</v>
          </cell>
          <cell r="E5590">
            <v>0</v>
          </cell>
          <cell r="F5590">
            <v>0</v>
          </cell>
          <cell r="G5590">
            <v>0</v>
          </cell>
          <cell r="H5590"/>
        </row>
        <row r="5591">
          <cell r="A5591">
            <v>0</v>
          </cell>
          <cell r="B5591">
            <v>0</v>
          </cell>
          <cell r="C5591">
            <v>0</v>
          </cell>
          <cell r="D5591">
            <v>0</v>
          </cell>
          <cell r="E5591">
            <v>0</v>
          </cell>
          <cell r="F5591">
            <v>0</v>
          </cell>
          <cell r="G5591">
            <v>0</v>
          </cell>
          <cell r="H5591"/>
        </row>
        <row r="5592">
          <cell r="A5592">
            <v>0</v>
          </cell>
          <cell r="B5592">
            <v>0</v>
          </cell>
          <cell r="C5592">
            <v>0</v>
          </cell>
          <cell r="D5592">
            <v>0</v>
          </cell>
          <cell r="E5592">
            <v>0</v>
          </cell>
          <cell r="F5592">
            <v>0</v>
          </cell>
          <cell r="G5592">
            <v>0</v>
          </cell>
          <cell r="H5592"/>
        </row>
        <row r="5593">
          <cell r="A5593">
            <v>0</v>
          </cell>
          <cell r="B5593">
            <v>0</v>
          </cell>
          <cell r="C5593">
            <v>0</v>
          </cell>
          <cell r="D5593">
            <v>0</v>
          </cell>
          <cell r="E5593">
            <v>0</v>
          </cell>
          <cell r="F5593">
            <v>0</v>
          </cell>
          <cell r="G5593">
            <v>0</v>
          </cell>
          <cell r="H5593"/>
        </row>
        <row r="5594">
          <cell r="A5594">
            <v>0</v>
          </cell>
          <cell r="B5594">
            <v>0</v>
          </cell>
          <cell r="C5594">
            <v>0</v>
          </cell>
          <cell r="D5594">
            <v>0</v>
          </cell>
          <cell r="E5594">
            <v>0</v>
          </cell>
          <cell r="F5594">
            <v>0</v>
          </cell>
          <cell r="G5594">
            <v>0</v>
          </cell>
          <cell r="H5594"/>
        </row>
        <row r="5595">
          <cell r="A5595">
            <v>0</v>
          </cell>
          <cell r="B5595">
            <v>0</v>
          </cell>
          <cell r="C5595">
            <v>0</v>
          </cell>
          <cell r="D5595">
            <v>0</v>
          </cell>
          <cell r="E5595">
            <v>0</v>
          </cell>
          <cell r="F5595">
            <v>0</v>
          </cell>
          <cell r="G5595">
            <v>0</v>
          </cell>
          <cell r="H5595"/>
        </row>
        <row r="5596">
          <cell r="A5596">
            <v>0</v>
          </cell>
          <cell r="B5596">
            <v>0</v>
          </cell>
          <cell r="C5596">
            <v>0</v>
          </cell>
          <cell r="D5596">
            <v>0</v>
          </cell>
          <cell r="E5596">
            <v>0</v>
          </cell>
          <cell r="F5596">
            <v>0</v>
          </cell>
          <cell r="G5596">
            <v>0</v>
          </cell>
          <cell r="H5596"/>
        </row>
        <row r="5597">
          <cell r="A5597">
            <v>0</v>
          </cell>
          <cell r="B5597">
            <v>0</v>
          </cell>
          <cell r="C5597">
            <v>0</v>
          </cell>
          <cell r="D5597">
            <v>0</v>
          </cell>
          <cell r="E5597">
            <v>0</v>
          </cell>
          <cell r="F5597">
            <v>0</v>
          </cell>
          <cell r="G5597">
            <v>0</v>
          </cell>
          <cell r="H5597"/>
        </row>
        <row r="5598">
          <cell r="A5598">
            <v>0</v>
          </cell>
          <cell r="B5598">
            <v>0</v>
          </cell>
          <cell r="C5598">
            <v>0</v>
          </cell>
          <cell r="D5598">
            <v>0</v>
          </cell>
          <cell r="E5598">
            <v>0</v>
          </cell>
          <cell r="F5598">
            <v>0</v>
          </cell>
          <cell r="G5598">
            <v>0</v>
          </cell>
          <cell r="H5598"/>
        </row>
        <row r="5599">
          <cell r="A5599">
            <v>0</v>
          </cell>
          <cell r="B5599">
            <v>0</v>
          </cell>
          <cell r="C5599">
            <v>0</v>
          </cell>
          <cell r="D5599">
            <v>0</v>
          </cell>
          <cell r="E5599">
            <v>0</v>
          </cell>
          <cell r="F5599">
            <v>0</v>
          </cell>
          <cell r="G5599">
            <v>0</v>
          </cell>
          <cell r="H5599"/>
        </row>
        <row r="5600">
          <cell r="A5600">
            <v>0</v>
          </cell>
          <cell r="B5600">
            <v>0</v>
          </cell>
          <cell r="C5600">
            <v>0</v>
          </cell>
          <cell r="D5600">
            <v>0</v>
          </cell>
          <cell r="E5600">
            <v>0</v>
          </cell>
          <cell r="F5600">
            <v>0</v>
          </cell>
          <cell r="G5600">
            <v>0</v>
          </cell>
          <cell r="H5600"/>
        </row>
        <row r="5601">
          <cell r="A5601">
            <v>0</v>
          </cell>
          <cell r="B5601">
            <v>0</v>
          </cell>
          <cell r="C5601">
            <v>0</v>
          </cell>
          <cell r="D5601">
            <v>0</v>
          </cell>
          <cell r="E5601">
            <v>0</v>
          </cell>
          <cell r="F5601">
            <v>0</v>
          </cell>
          <cell r="G5601">
            <v>0</v>
          </cell>
          <cell r="H5601"/>
        </row>
        <row r="5602">
          <cell r="A5602">
            <v>0</v>
          </cell>
          <cell r="B5602">
            <v>0</v>
          </cell>
          <cell r="C5602">
            <v>0</v>
          </cell>
          <cell r="D5602">
            <v>0</v>
          </cell>
          <cell r="E5602">
            <v>0</v>
          </cell>
          <cell r="F5602">
            <v>0</v>
          </cell>
          <cell r="G5602">
            <v>0</v>
          </cell>
          <cell r="H5602"/>
        </row>
        <row r="5603">
          <cell r="A5603">
            <v>0</v>
          </cell>
          <cell r="B5603">
            <v>0</v>
          </cell>
          <cell r="C5603">
            <v>0</v>
          </cell>
          <cell r="D5603">
            <v>0</v>
          </cell>
          <cell r="E5603">
            <v>0</v>
          </cell>
          <cell r="F5603">
            <v>0</v>
          </cell>
          <cell r="G5603">
            <v>0</v>
          </cell>
          <cell r="H5603"/>
        </row>
        <row r="5604">
          <cell r="A5604">
            <v>0</v>
          </cell>
          <cell r="B5604">
            <v>0</v>
          </cell>
          <cell r="C5604">
            <v>0</v>
          </cell>
          <cell r="D5604">
            <v>0</v>
          </cell>
          <cell r="E5604">
            <v>0</v>
          </cell>
          <cell r="F5604">
            <v>0</v>
          </cell>
          <cell r="G5604">
            <v>0</v>
          </cell>
          <cell r="H5604"/>
        </row>
        <row r="5605">
          <cell r="A5605">
            <v>0</v>
          </cell>
          <cell r="B5605">
            <v>0</v>
          </cell>
          <cell r="C5605">
            <v>0</v>
          </cell>
          <cell r="D5605">
            <v>0</v>
          </cell>
          <cell r="E5605">
            <v>0</v>
          </cell>
          <cell r="F5605">
            <v>0</v>
          </cell>
          <cell r="G5605">
            <v>0</v>
          </cell>
          <cell r="H5605"/>
        </row>
        <row r="5606">
          <cell r="A5606">
            <v>0</v>
          </cell>
          <cell r="B5606">
            <v>0</v>
          </cell>
          <cell r="C5606">
            <v>0</v>
          </cell>
          <cell r="D5606">
            <v>0</v>
          </cell>
          <cell r="E5606">
            <v>0</v>
          </cell>
          <cell r="F5606">
            <v>0</v>
          </cell>
          <cell r="G5606">
            <v>0</v>
          </cell>
          <cell r="H5606"/>
        </row>
        <row r="5607">
          <cell r="A5607">
            <v>0</v>
          </cell>
          <cell r="B5607">
            <v>0</v>
          </cell>
          <cell r="C5607">
            <v>0</v>
          </cell>
          <cell r="D5607">
            <v>0</v>
          </cell>
          <cell r="E5607">
            <v>0</v>
          </cell>
          <cell r="F5607">
            <v>0</v>
          </cell>
          <cell r="G5607">
            <v>0</v>
          </cell>
          <cell r="H5607"/>
        </row>
        <row r="5608">
          <cell r="A5608">
            <v>0</v>
          </cell>
          <cell r="B5608">
            <v>0</v>
          </cell>
          <cell r="C5608">
            <v>0</v>
          </cell>
          <cell r="D5608">
            <v>0</v>
          </cell>
          <cell r="E5608">
            <v>0</v>
          </cell>
          <cell r="F5608">
            <v>0</v>
          </cell>
          <cell r="G5608">
            <v>0</v>
          </cell>
          <cell r="H5608"/>
        </row>
        <row r="5609">
          <cell r="A5609">
            <v>0</v>
          </cell>
          <cell r="B5609">
            <v>0</v>
          </cell>
          <cell r="C5609">
            <v>0</v>
          </cell>
          <cell r="D5609">
            <v>0</v>
          </cell>
          <cell r="E5609">
            <v>0</v>
          </cell>
          <cell r="F5609">
            <v>0</v>
          </cell>
          <cell r="G5609">
            <v>0</v>
          </cell>
          <cell r="H5609"/>
        </row>
        <row r="5610">
          <cell r="A5610" t="str">
            <v>ITEM  - PÁGINA 1</v>
          </cell>
          <cell r="B5610">
            <v>0</v>
          </cell>
          <cell r="C5610">
            <v>0</v>
          </cell>
          <cell r="D5610">
            <v>0</v>
          </cell>
          <cell r="E5610">
            <v>0</v>
          </cell>
          <cell r="F5610">
            <v>0</v>
          </cell>
          <cell r="G5610">
            <v>0</v>
          </cell>
          <cell r="H5610">
            <v>0</v>
          </cell>
        </row>
        <row r="5611">
          <cell r="A5611">
            <v>0</v>
          </cell>
          <cell r="B5611">
            <v>0</v>
          </cell>
          <cell r="C5611">
            <v>0</v>
          </cell>
          <cell r="D5611">
            <v>0</v>
          </cell>
          <cell r="E5611">
            <v>0</v>
          </cell>
          <cell r="F5611">
            <v>0</v>
          </cell>
          <cell r="G5611">
            <v>0</v>
          </cell>
          <cell r="H5611"/>
        </row>
        <row r="5612">
          <cell r="A5612">
            <v>0</v>
          </cell>
          <cell r="B5612">
            <v>0</v>
          </cell>
          <cell r="C5612">
            <v>0</v>
          </cell>
          <cell r="D5612">
            <v>0</v>
          </cell>
          <cell r="E5612">
            <v>0</v>
          </cell>
          <cell r="F5612">
            <v>0</v>
          </cell>
          <cell r="G5612">
            <v>0</v>
          </cell>
          <cell r="H5612"/>
        </row>
        <row r="5613">
          <cell r="A5613">
            <v>0</v>
          </cell>
          <cell r="B5613">
            <v>0</v>
          </cell>
          <cell r="C5613">
            <v>0</v>
          </cell>
          <cell r="D5613">
            <v>0</v>
          </cell>
          <cell r="E5613">
            <v>0</v>
          </cell>
          <cell r="F5613">
            <v>0</v>
          </cell>
          <cell r="G5613">
            <v>0</v>
          </cell>
          <cell r="H5613"/>
        </row>
        <row r="5614">
          <cell r="A5614">
            <v>0</v>
          </cell>
          <cell r="B5614">
            <v>0</v>
          </cell>
          <cell r="C5614">
            <v>0</v>
          </cell>
          <cell r="D5614">
            <v>0</v>
          </cell>
          <cell r="E5614">
            <v>0</v>
          </cell>
          <cell r="F5614">
            <v>0</v>
          </cell>
          <cell r="G5614">
            <v>0</v>
          </cell>
          <cell r="H5614"/>
        </row>
        <row r="5615">
          <cell r="A5615">
            <v>0</v>
          </cell>
          <cell r="B5615">
            <v>0</v>
          </cell>
          <cell r="C5615">
            <v>0</v>
          </cell>
          <cell r="D5615">
            <v>0</v>
          </cell>
          <cell r="E5615">
            <v>0</v>
          </cell>
          <cell r="F5615">
            <v>0</v>
          </cell>
          <cell r="G5615">
            <v>0</v>
          </cell>
          <cell r="H5615"/>
        </row>
        <row r="5616">
          <cell r="A5616">
            <v>0</v>
          </cell>
          <cell r="B5616">
            <v>0</v>
          </cell>
          <cell r="C5616">
            <v>0</v>
          </cell>
          <cell r="D5616">
            <v>0</v>
          </cell>
          <cell r="E5616">
            <v>0</v>
          </cell>
          <cell r="F5616">
            <v>0</v>
          </cell>
          <cell r="G5616">
            <v>0</v>
          </cell>
          <cell r="H5616"/>
        </row>
        <row r="5617">
          <cell r="A5617">
            <v>0</v>
          </cell>
          <cell r="B5617">
            <v>0</v>
          </cell>
          <cell r="C5617">
            <v>0</v>
          </cell>
          <cell r="D5617">
            <v>0</v>
          </cell>
          <cell r="E5617">
            <v>0</v>
          </cell>
          <cell r="F5617">
            <v>0</v>
          </cell>
          <cell r="G5617">
            <v>0</v>
          </cell>
          <cell r="H5617"/>
        </row>
        <row r="5618">
          <cell r="A5618">
            <v>0</v>
          </cell>
          <cell r="B5618">
            <v>0</v>
          </cell>
          <cell r="C5618">
            <v>0</v>
          </cell>
          <cell r="D5618">
            <v>0</v>
          </cell>
          <cell r="E5618">
            <v>0</v>
          </cell>
          <cell r="F5618">
            <v>0</v>
          </cell>
          <cell r="G5618">
            <v>0</v>
          </cell>
          <cell r="H5618"/>
        </row>
        <row r="5619">
          <cell r="A5619">
            <v>0</v>
          </cell>
          <cell r="B5619">
            <v>0</v>
          </cell>
          <cell r="C5619">
            <v>0</v>
          </cell>
          <cell r="D5619">
            <v>0</v>
          </cell>
          <cell r="E5619">
            <v>0</v>
          </cell>
          <cell r="F5619">
            <v>0</v>
          </cell>
          <cell r="G5619">
            <v>0</v>
          </cell>
          <cell r="H5619"/>
        </row>
        <row r="5620">
          <cell r="A5620">
            <v>0</v>
          </cell>
          <cell r="B5620">
            <v>0</v>
          </cell>
          <cell r="C5620">
            <v>0</v>
          </cell>
          <cell r="D5620">
            <v>0</v>
          </cell>
          <cell r="E5620">
            <v>0</v>
          </cell>
          <cell r="F5620">
            <v>0</v>
          </cell>
          <cell r="G5620">
            <v>0</v>
          </cell>
          <cell r="H5620"/>
        </row>
        <row r="5621">
          <cell r="A5621">
            <v>0</v>
          </cell>
          <cell r="B5621">
            <v>0</v>
          </cell>
          <cell r="C5621">
            <v>0</v>
          </cell>
          <cell r="D5621">
            <v>0</v>
          </cell>
          <cell r="E5621">
            <v>0</v>
          </cell>
          <cell r="F5621">
            <v>0</v>
          </cell>
          <cell r="G5621">
            <v>0</v>
          </cell>
          <cell r="H5621"/>
        </row>
        <row r="5622">
          <cell r="A5622">
            <v>0</v>
          </cell>
          <cell r="B5622">
            <v>0</v>
          </cell>
          <cell r="C5622">
            <v>0</v>
          </cell>
          <cell r="D5622">
            <v>0</v>
          </cell>
          <cell r="E5622">
            <v>0</v>
          </cell>
          <cell r="F5622">
            <v>0</v>
          </cell>
          <cell r="G5622">
            <v>0</v>
          </cell>
          <cell r="H5622"/>
        </row>
        <row r="5623">
          <cell r="A5623">
            <v>0</v>
          </cell>
          <cell r="B5623">
            <v>0</v>
          </cell>
          <cell r="C5623">
            <v>0</v>
          </cell>
          <cell r="D5623">
            <v>0</v>
          </cell>
          <cell r="E5623">
            <v>0</v>
          </cell>
          <cell r="F5623">
            <v>0</v>
          </cell>
          <cell r="G5623">
            <v>0</v>
          </cell>
          <cell r="H5623"/>
        </row>
        <row r="5624">
          <cell r="A5624">
            <v>0</v>
          </cell>
          <cell r="B5624">
            <v>0</v>
          </cell>
          <cell r="C5624">
            <v>0</v>
          </cell>
          <cell r="D5624">
            <v>0</v>
          </cell>
          <cell r="E5624">
            <v>0</v>
          </cell>
          <cell r="F5624">
            <v>0</v>
          </cell>
          <cell r="G5624">
            <v>0</v>
          </cell>
          <cell r="H5624"/>
        </row>
        <row r="5625">
          <cell r="A5625">
            <v>0</v>
          </cell>
          <cell r="B5625">
            <v>0</v>
          </cell>
          <cell r="C5625">
            <v>0</v>
          </cell>
          <cell r="D5625">
            <v>0</v>
          </cell>
          <cell r="E5625">
            <v>0</v>
          </cell>
          <cell r="F5625">
            <v>0</v>
          </cell>
          <cell r="G5625">
            <v>0</v>
          </cell>
          <cell r="H5625"/>
        </row>
        <row r="5626">
          <cell r="A5626">
            <v>0</v>
          </cell>
          <cell r="B5626">
            <v>0</v>
          </cell>
          <cell r="C5626">
            <v>0</v>
          </cell>
          <cell r="D5626">
            <v>0</v>
          </cell>
          <cell r="E5626">
            <v>0</v>
          </cell>
          <cell r="F5626">
            <v>0</v>
          </cell>
          <cell r="G5626">
            <v>0</v>
          </cell>
          <cell r="H5626"/>
        </row>
        <row r="5627">
          <cell r="A5627">
            <v>0</v>
          </cell>
          <cell r="B5627">
            <v>0</v>
          </cell>
          <cell r="C5627">
            <v>0</v>
          </cell>
          <cell r="D5627">
            <v>0</v>
          </cell>
          <cell r="E5627">
            <v>0</v>
          </cell>
          <cell r="F5627">
            <v>0</v>
          </cell>
          <cell r="G5627">
            <v>0</v>
          </cell>
          <cell r="H5627"/>
        </row>
        <row r="5628">
          <cell r="A5628" t="str">
            <v xml:space="preserve">TOTAL CANTIDAD ITEM </v>
          </cell>
          <cell r="B5628">
            <v>0</v>
          </cell>
          <cell r="C5628">
            <v>0</v>
          </cell>
          <cell r="D5628">
            <v>0</v>
          </cell>
          <cell r="E5628">
            <v>0</v>
          </cell>
          <cell r="F5628">
            <v>0</v>
          </cell>
          <cell r="G5628">
            <v>0</v>
          </cell>
          <cell r="H5628"/>
        </row>
        <row r="5629">
          <cell r="A5629" t="str">
            <v>INSERTE PLANO, GRÁFICO O ESQUEMA AQUÍ</v>
          </cell>
          <cell r="B5629">
            <v>0</v>
          </cell>
          <cell r="C5629">
            <v>0</v>
          </cell>
          <cell r="D5629">
            <v>0</v>
          </cell>
          <cell r="E5629">
            <v>0</v>
          </cell>
          <cell r="F5629">
            <v>0</v>
          </cell>
          <cell r="G5629">
            <v>0</v>
          </cell>
          <cell r="H5629">
            <v>0</v>
          </cell>
        </row>
        <row r="5630">
          <cell r="A5630">
            <v>0</v>
          </cell>
          <cell r="B5630">
            <v>0</v>
          </cell>
          <cell r="C5630">
            <v>0</v>
          </cell>
          <cell r="D5630">
            <v>0</v>
          </cell>
          <cell r="E5630">
            <v>0</v>
          </cell>
          <cell r="F5630">
            <v>0</v>
          </cell>
          <cell r="G5630">
            <v>0</v>
          </cell>
          <cell r="H5630">
            <v>0</v>
          </cell>
        </row>
        <row r="5631">
          <cell r="A5631">
            <v>0</v>
          </cell>
          <cell r="B5631">
            <v>0</v>
          </cell>
          <cell r="C5631">
            <v>0</v>
          </cell>
          <cell r="D5631">
            <v>0</v>
          </cell>
          <cell r="E5631">
            <v>0</v>
          </cell>
          <cell r="F5631">
            <v>0</v>
          </cell>
          <cell r="G5631">
            <v>0</v>
          </cell>
          <cell r="H5631">
            <v>0</v>
          </cell>
        </row>
        <row r="5632">
          <cell r="A5632">
            <v>0</v>
          </cell>
          <cell r="B5632">
            <v>0</v>
          </cell>
          <cell r="C5632">
            <v>0</v>
          </cell>
          <cell r="D5632">
            <v>0</v>
          </cell>
          <cell r="E5632">
            <v>0</v>
          </cell>
          <cell r="F5632">
            <v>0</v>
          </cell>
          <cell r="G5632">
            <v>0</v>
          </cell>
          <cell r="H5632">
            <v>0</v>
          </cell>
        </row>
        <row r="5633">
          <cell r="A5633">
            <v>0</v>
          </cell>
          <cell r="B5633">
            <v>0</v>
          </cell>
          <cell r="C5633">
            <v>0</v>
          </cell>
          <cell r="D5633">
            <v>0</v>
          </cell>
          <cell r="E5633">
            <v>0</v>
          </cell>
          <cell r="F5633">
            <v>0</v>
          </cell>
          <cell r="G5633">
            <v>0</v>
          </cell>
          <cell r="H5633">
            <v>0</v>
          </cell>
        </row>
        <row r="5634">
          <cell r="A5634">
            <v>0</v>
          </cell>
          <cell r="B5634">
            <v>0</v>
          </cell>
          <cell r="C5634">
            <v>0</v>
          </cell>
          <cell r="D5634">
            <v>0</v>
          </cell>
          <cell r="E5634">
            <v>0</v>
          </cell>
          <cell r="F5634">
            <v>0</v>
          </cell>
          <cell r="G5634">
            <v>0</v>
          </cell>
          <cell r="H5634">
            <v>0</v>
          </cell>
        </row>
        <row r="5635">
          <cell r="A5635">
            <v>0</v>
          </cell>
          <cell r="B5635">
            <v>0</v>
          </cell>
          <cell r="C5635">
            <v>0</v>
          </cell>
          <cell r="D5635">
            <v>0</v>
          </cell>
          <cell r="E5635">
            <v>0</v>
          </cell>
          <cell r="F5635">
            <v>0</v>
          </cell>
          <cell r="G5635">
            <v>0</v>
          </cell>
          <cell r="H5635">
            <v>0</v>
          </cell>
        </row>
        <row r="5636">
          <cell r="A5636">
            <v>0</v>
          </cell>
          <cell r="B5636">
            <v>0</v>
          </cell>
          <cell r="C5636">
            <v>0</v>
          </cell>
          <cell r="D5636">
            <v>0</v>
          </cell>
          <cell r="E5636">
            <v>0</v>
          </cell>
          <cell r="F5636">
            <v>0</v>
          </cell>
          <cell r="G5636">
            <v>0</v>
          </cell>
          <cell r="H5636">
            <v>0</v>
          </cell>
        </row>
        <row r="5637">
          <cell r="A5637">
            <v>0</v>
          </cell>
          <cell r="B5637">
            <v>0</v>
          </cell>
          <cell r="C5637">
            <v>0</v>
          </cell>
          <cell r="D5637">
            <v>0</v>
          </cell>
          <cell r="E5637">
            <v>0</v>
          </cell>
          <cell r="F5637">
            <v>0</v>
          </cell>
          <cell r="G5637">
            <v>0</v>
          </cell>
          <cell r="H5637">
            <v>0</v>
          </cell>
        </row>
        <row r="5638">
          <cell r="A5638">
            <v>0</v>
          </cell>
          <cell r="B5638">
            <v>0</v>
          </cell>
          <cell r="C5638">
            <v>0</v>
          </cell>
          <cell r="D5638">
            <v>0</v>
          </cell>
          <cell r="E5638">
            <v>0</v>
          </cell>
          <cell r="F5638">
            <v>0</v>
          </cell>
          <cell r="G5638">
            <v>0</v>
          </cell>
          <cell r="H5638">
            <v>0</v>
          </cell>
        </row>
        <row r="5639">
          <cell r="A5639">
            <v>0</v>
          </cell>
          <cell r="B5639">
            <v>0</v>
          </cell>
          <cell r="C5639">
            <v>0</v>
          </cell>
          <cell r="D5639">
            <v>0</v>
          </cell>
          <cell r="E5639">
            <v>0</v>
          </cell>
          <cell r="F5639">
            <v>0</v>
          </cell>
          <cell r="G5639">
            <v>0</v>
          </cell>
          <cell r="H5639">
            <v>0</v>
          </cell>
        </row>
        <row r="5640">
          <cell r="A5640">
            <v>0</v>
          </cell>
          <cell r="B5640">
            <v>0</v>
          </cell>
          <cell r="C5640">
            <v>0</v>
          </cell>
          <cell r="D5640">
            <v>0</v>
          </cell>
          <cell r="E5640">
            <v>0</v>
          </cell>
          <cell r="F5640">
            <v>0</v>
          </cell>
          <cell r="G5640">
            <v>0</v>
          </cell>
          <cell r="H5640">
            <v>0</v>
          </cell>
        </row>
        <row r="5641">
          <cell r="A5641">
            <v>0</v>
          </cell>
          <cell r="B5641">
            <v>0</v>
          </cell>
          <cell r="C5641">
            <v>0</v>
          </cell>
          <cell r="D5641">
            <v>0</v>
          </cell>
          <cell r="E5641">
            <v>0</v>
          </cell>
          <cell r="F5641">
            <v>0</v>
          </cell>
          <cell r="G5641">
            <v>0</v>
          </cell>
          <cell r="H5641">
            <v>0</v>
          </cell>
        </row>
        <row r="5642">
          <cell r="A5642">
            <v>0</v>
          </cell>
          <cell r="B5642">
            <v>0</v>
          </cell>
          <cell r="C5642">
            <v>0</v>
          </cell>
          <cell r="D5642">
            <v>0</v>
          </cell>
          <cell r="E5642">
            <v>0</v>
          </cell>
          <cell r="F5642">
            <v>0</v>
          </cell>
          <cell r="G5642">
            <v>0</v>
          </cell>
          <cell r="H5642">
            <v>0</v>
          </cell>
        </row>
        <row r="5643">
          <cell r="A5643">
            <v>0</v>
          </cell>
          <cell r="B5643">
            <v>0</v>
          </cell>
          <cell r="C5643">
            <v>0</v>
          </cell>
          <cell r="D5643">
            <v>0</v>
          </cell>
          <cell r="E5643">
            <v>0</v>
          </cell>
          <cell r="F5643">
            <v>0</v>
          </cell>
          <cell r="G5643">
            <v>0</v>
          </cell>
          <cell r="H5643">
            <v>0</v>
          </cell>
        </row>
        <row r="5644">
          <cell r="A5644">
            <v>0</v>
          </cell>
          <cell r="B5644">
            <v>0</v>
          </cell>
          <cell r="C5644">
            <v>0</v>
          </cell>
          <cell r="D5644">
            <v>0</v>
          </cell>
          <cell r="E5644">
            <v>0</v>
          </cell>
          <cell r="F5644">
            <v>0</v>
          </cell>
          <cell r="G5644">
            <v>0</v>
          </cell>
          <cell r="H5644">
            <v>0</v>
          </cell>
        </row>
        <row r="5645">
          <cell r="A5645">
            <v>0</v>
          </cell>
          <cell r="B5645">
            <v>0</v>
          </cell>
          <cell r="C5645">
            <v>0</v>
          </cell>
          <cell r="D5645">
            <v>0</v>
          </cell>
          <cell r="E5645">
            <v>0</v>
          </cell>
          <cell r="F5645">
            <v>0</v>
          </cell>
          <cell r="G5645">
            <v>0</v>
          </cell>
          <cell r="H5645">
            <v>0</v>
          </cell>
        </row>
        <row r="5646">
          <cell r="A5646">
            <v>0</v>
          </cell>
          <cell r="B5646">
            <v>0</v>
          </cell>
          <cell r="C5646">
            <v>0</v>
          </cell>
          <cell r="D5646">
            <v>0</v>
          </cell>
          <cell r="E5646">
            <v>0</v>
          </cell>
          <cell r="F5646">
            <v>0</v>
          </cell>
          <cell r="G5646">
            <v>0</v>
          </cell>
          <cell r="H5646">
            <v>0</v>
          </cell>
        </row>
        <row r="5647">
          <cell r="A5647">
            <v>0</v>
          </cell>
          <cell r="B5647">
            <v>0</v>
          </cell>
          <cell r="C5647">
            <v>0</v>
          </cell>
          <cell r="D5647">
            <v>0</v>
          </cell>
          <cell r="E5647">
            <v>0</v>
          </cell>
          <cell r="F5647">
            <v>0</v>
          </cell>
          <cell r="G5647">
            <v>0</v>
          </cell>
          <cell r="H5647">
            <v>0</v>
          </cell>
        </row>
        <row r="5648">
          <cell r="A5648">
            <v>0</v>
          </cell>
          <cell r="B5648">
            <v>0</v>
          </cell>
          <cell r="C5648">
            <v>0</v>
          </cell>
          <cell r="D5648">
            <v>0</v>
          </cell>
          <cell r="E5648">
            <v>0</v>
          </cell>
          <cell r="F5648">
            <v>0</v>
          </cell>
          <cell r="G5648">
            <v>0</v>
          </cell>
          <cell r="H5648">
            <v>0</v>
          </cell>
        </row>
        <row r="5649">
          <cell r="A5649">
            <v>0</v>
          </cell>
          <cell r="C5649">
            <v>0</v>
          </cell>
          <cell r="D5649">
            <v>0</v>
          </cell>
          <cell r="E5649">
            <v>0</v>
          </cell>
          <cell r="F5649">
            <v>0</v>
          </cell>
          <cell r="G5649">
            <v>0</v>
          </cell>
        </row>
        <row r="5650">
          <cell r="A5650">
            <v>0</v>
          </cell>
          <cell r="C5650">
            <v>0</v>
          </cell>
          <cell r="D5650">
            <v>0</v>
          </cell>
          <cell r="E5650">
            <v>0</v>
          </cell>
          <cell r="F5650">
            <v>0</v>
          </cell>
          <cell r="G5650">
            <v>0</v>
          </cell>
        </row>
        <row r="5651">
          <cell r="A5651">
            <v>0</v>
          </cell>
          <cell r="B5651">
            <v>0</v>
          </cell>
          <cell r="C5651">
            <v>0</v>
          </cell>
          <cell r="D5651">
            <v>0</v>
          </cell>
          <cell r="E5651">
            <v>0</v>
          </cell>
          <cell r="F5651">
            <v>0</v>
          </cell>
          <cell r="G5651">
            <v>0</v>
          </cell>
        </row>
        <row r="5652">
          <cell r="A5652">
            <v>0</v>
          </cell>
          <cell r="B5652" t="str">
            <v>OVIDIO HURTADO MOSQUERA</v>
          </cell>
          <cell r="C5652">
            <v>0</v>
          </cell>
          <cell r="D5652">
            <v>0</v>
          </cell>
          <cell r="E5652">
            <v>0</v>
          </cell>
          <cell r="F5652">
            <v>0</v>
          </cell>
          <cell r="G5652">
            <v>0</v>
          </cell>
        </row>
        <row r="5653">
          <cell r="A5653">
            <v>0</v>
          </cell>
          <cell r="B5653" t="str">
            <v>Consultor</v>
          </cell>
          <cell r="C5653">
            <v>0</v>
          </cell>
          <cell r="D5653">
            <v>0</v>
          </cell>
          <cell r="E5653">
            <v>0</v>
          </cell>
          <cell r="F5653">
            <v>0</v>
          </cell>
          <cell r="G5653">
            <v>0</v>
          </cell>
        </row>
        <row r="5654">
          <cell r="A5654">
            <v>0</v>
          </cell>
          <cell r="B5654" t="str">
            <v>Consultor</v>
          </cell>
          <cell r="C5654">
            <v>0</v>
          </cell>
          <cell r="D5654">
            <v>0</v>
          </cell>
          <cell r="E5654">
            <v>0</v>
          </cell>
          <cell r="F5654">
            <v>0</v>
          </cell>
          <cell r="G5654">
            <v>0</v>
          </cell>
        </row>
        <row r="5655">
          <cell r="A5655">
            <v>0</v>
          </cell>
          <cell r="B5655" t="str">
            <v>M.P. 05202-260189 ANT</v>
          </cell>
          <cell r="C5655" t="str">
            <v>ITEM  - PÁGINA 2</v>
          </cell>
          <cell r="D5655">
            <v>0</v>
          </cell>
          <cell r="E5655">
            <v>0</v>
          </cell>
          <cell r="F5655">
            <v>0</v>
          </cell>
          <cell r="G5655">
            <v>0</v>
          </cell>
          <cell r="H5655">
            <v>0</v>
          </cell>
        </row>
        <row r="5656">
          <cell r="A5656" t="str">
            <v>DEPARTAMENTO DE ANTIOQUIA</v>
          </cell>
          <cell r="B5656">
            <v>0</v>
          </cell>
          <cell r="C5656">
            <v>0</v>
          </cell>
          <cell r="D5656">
            <v>0</v>
          </cell>
          <cell r="E5656">
            <v>0</v>
          </cell>
          <cell r="F5656">
            <v>0</v>
          </cell>
          <cell r="G5656">
            <v>0</v>
          </cell>
          <cell r="H5656">
            <v>0</v>
          </cell>
        </row>
        <row r="5657">
          <cell r="A5657" t="str">
            <v>MUNICIPIO DE SAN VICENTE FERRER</v>
          </cell>
          <cell r="B5657">
            <v>0</v>
          </cell>
          <cell r="C5657">
            <v>0</v>
          </cell>
          <cell r="D5657">
            <v>0</v>
          </cell>
          <cell r="E5657">
            <v>0</v>
          </cell>
          <cell r="F5657">
            <v>0</v>
          </cell>
          <cell r="G5657">
            <v>0</v>
          </cell>
          <cell r="H5657">
            <v>0</v>
          </cell>
        </row>
        <row r="5658">
          <cell r="A5658" t="str">
            <v>PROYECTO:  INTERVENCION DE CALLEJONES EN LA ZONA URBANA DEL MUNICIPIO SAN VICENTE FERRER_CALLEJÓN 01-COCIACA</v>
          </cell>
          <cell r="B5658">
            <v>0</v>
          </cell>
          <cell r="C5658">
            <v>0</v>
          </cell>
          <cell r="D5658">
            <v>0</v>
          </cell>
          <cell r="E5658">
            <v>0</v>
          </cell>
          <cell r="F5658">
            <v>0</v>
          </cell>
          <cell r="G5658">
            <v>0</v>
          </cell>
          <cell r="H5658">
            <v>0</v>
          </cell>
        </row>
        <row r="5659">
          <cell r="A5659">
            <v>0</v>
          </cell>
          <cell r="C5659">
            <v>0</v>
          </cell>
          <cell r="D5659">
            <v>0</v>
          </cell>
          <cell r="E5659">
            <v>0</v>
          </cell>
          <cell r="F5659">
            <v>0</v>
          </cell>
          <cell r="G5659">
            <v>0</v>
          </cell>
          <cell r="H5659">
            <v>0</v>
          </cell>
        </row>
        <row r="5660">
          <cell r="A5660" t="str">
            <v>MEMORIAS DE OBRA</v>
          </cell>
          <cell r="B5660">
            <v>0</v>
          </cell>
          <cell r="C5660">
            <v>0</v>
          </cell>
          <cell r="D5660">
            <v>0</v>
          </cell>
          <cell r="E5660">
            <v>0</v>
          </cell>
          <cell r="F5660">
            <v>0</v>
          </cell>
          <cell r="G5660">
            <v>0</v>
          </cell>
          <cell r="H5660">
            <v>0</v>
          </cell>
        </row>
        <row r="5662">
          <cell r="A5662" t="str">
            <v>ITEM</v>
          </cell>
          <cell r="B5662" t="str">
            <v>DESCRIPCIÓN</v>
          </cell>
          <cell r="C5662">
            <v>0</v>
          </cell>
          <cell r="D5662">
            <v>0</v>
          </cell>
          <cell r="E5662">
            <v>0</v>
          </cell>
          <cell r="F5662">
            <v>0</v>
          </cell>
          <cell r="G5662" t="str">
            <v>UNIDAD</v>
          </cell>
          <cell r="H5662" t="str">
            <v>CANTIDAD</v>
          </cell>
        </row>
        <row r="5663">
          <cell r="A5663">
            <v>0</v>
          </cell>
          <cell r="B5663"/>
          <cell r="C5663">
            <v>0</v>
          </cell>
          <cell r="D5663">
            <v>0</v>
          </cell>
          <cell r="E5663">
            <v>0</v>
          </cell>
          <cell r="F5663">
            <v>0</v>
          </cell>
          <cell r="G5663"/>
          <cell r="H5663"/>
        </row>
        <row r="5664">
          <cell r="A5664">
            <v>0</v>
          </cell>
          <cell r="B5664">
            <v>0</v>
          </cell>
          <cell r="C5664">
            <v>0</v>
          </cell>
          <cell r="D5664">
            <v>0</v>
          </cell>
          <cell r="E5664">
            <v>0</v>
          </cell>
          <cell r="F5664">
            <v>0</v>
          </cell>
          <cell r="G5664">
            <v>0</v>
          </cell>
        </row>
        <row r="5665">
          <cell r="A5665" t="str">
            <v>DETALLE</v>
          </cell>
          <cell r="B5665">
            <v>0</v>
          </cell>
          <cell r="C5665" t="str">
            <v>FACTOR</v>
          </cell>
          <cell r="D5665" t="str">
            <v>CANTIDAD</v>
          </cell>
          <cell r="E5665" t="str">
            <v>A (ML)</v>
          </cell>
          <cell r="F5665" t="str">
            <v>B (M2)</v>
          </cell>
          <cell r="G5665" t="str">
            <v>C (M3)</v>
          </cell>
          <cell r="H5665" t="str">
            <v>TOTAL</v>
          </cell>
        </row>
        <row r="5666">
          <cell r="A5666">
            <v>0</v>
          </cell>
          <cell r="B5666">
            <v>0</v>
          </cell>
          <cell r="C5666">
            <v>0</v>
          </cell>
          <cell r="D5666">
            <v>0</v>
          </cell>
          <cell r="E5666">
            <v>0</v>
          </cell>
          <cell r="F5666">
            <v>0</v>
          </cell>
          <cell r="G5666">
            <v>0</v>
          </cell>
          <cell r="H5666"/>
        </row>
        <row r="5667">
          <cell r="A5667">
            <v>0</v>
          </cell>
          <cell r="B5667">
            <v>0</v>
          </cell>
          <cell r="C5667">
            <v>0</v>
          </cell>
          <cell r="D5667">
            <v>0</v>
          </cell>
          <cell r="E5667">
            <v>0</v>
          </cell>
          <cell r="F5667">
            <v>0</v>
          </cell>
          <cell r="G5667">
            <v>0</v>
          </cell>
          <cell r="H5667"/>
        </row>
        <row r="5668">
          <cell r="A5668">
            <v>0</v>
          </cell>
          <cell r="B5668">
            <v>0</v>
          </cell>
          <cell r="C5668">
            <v>0</v>
          </cell>
          <cell r="D5668">
            <v>0</v>
          </cell>
          <cell r="E5668">
            <v>0</v>
          </cell>
          <cell r="F5668">
            <v>0</v>
          </cell>
          <cell r="G5668">
            <v>0</v>
          </cell>
          <cell r="H5668"/>
        </row>
        <row r="5669">
          <cell r="A5669">
            <v>0</v>
          </cell>
          <cell r="B5669">
            <v>0</v>
          </cell>
          <cell r="C5669">
            <v>0</v>
          </cell>
          <cell r="D5669">
            <v>0</v>
          </cell>
          <cell r="E5669">
            <v>0</v>
          </cell>
          <cell r="F5669">
            <v>0</v>
          </cell>
          <cell r="G5669">
            <v>0</v>
          </cell>
          <cell r="H5669"/>
        </row>
        <row r="5670">
          <cell r="A5670">
            <v>0</v>
          </cell>
          <cell r="B5670">
            <v>0</v>
          </cell>
          <cell r="C5670">
            <v>0</v>
          </cell>
          <cell r="D5670">
            <v>0</v>
          </cell>
          <cell r="E5670">
            <v>0</v>
          </cell>
          <cell r="F5670">
            <v>0</v>
          </cell>
          <cell r="G5670">
            <v>0</v>
          </cell>
          <cell r="H5670"/>
        </row>
        <row r="5671">
          <cell r="A5671">
            <v>0</v>
          </cell>
          <cell r="B5671">
            <v>0</v>
          </cell>
          <cell r="C5671">
            <v>0</v>
          </cell>
          <cell r="D5671">
            <v>0</v>
          </cell>
          <cell r="E5671">
            <v>0</v>
          </cell>
          <cell r="F5671">
            <v>0</v>
          </cell>
          <cell r="G5671">
            <v>0</v>
          </cell>
          <cell r="H5671"/>
        </row>
        <row r="5672">
          <cell r="A5672">
            <v>0</v>
          </cell>
          <cell r="B5672">
            <v>0</v>
          </cell>
          <cell r="C5672">
            <v>0</v>
          </cell>
          <cell r="D5672">
            <v>0</v>
          </cell>
          <cell r="E5672">
            <v>0</v>
          </cell>
          <cell r="F5672">
            <v>0</v>
          </cell>
          <cell r="G5672">
            <v>0</v>
          </cell>
          <cell r="H5672"/>
        </row>
        <row r="5673">
          <cell r="A5673">
            <v>0</v>
          </cell>
          <cell r="B5673">
            <v>0</v>
          </cell>
          <cell r="C5673">
            <v>0</v>
          </cell>
          <cell r="D5673">
            <v>0</v>
          </cell>
          <cell r="E5673">
            <v>0</v>
          </cell>
          <cell r="F5673">
            <v>0</v>
          </cell>
          <cell r="G5673">
            <v>0</v>
          </cell>
          <cell r="H5673"/>
        </row>
        <row r="5674">
          <cell r="A5674">
            <v>0</v>
          </cell>
          <cell r="B5674">
            <v>0</v>
          </cell>
          <cell r="C5674">
            <v>0</v>
          </cell>
          <cell r="D5674">
            <v>0</v>
          </cell>
          <cell r="E5674">
            <v>0</v>
          </cell>
          <cell r="F5674">
            <v>0</v>
          </cell>
          <cell r="G5674">
            <v>0</v>
          </cell>
          <cell r="H5674"/>
        </row>
        <row r="5675">
          <cell r="A5675">
            <v>0</v>
          </cell>
          <cell r="B5675">
            <v>0</v>
          </cell>
          <cell r="C5675">
            <v>0</v>
          </cell>
          <cell r="D5675">
            <v>0</v>
          </cell>
          <cell r="E5675">
            <v>0</v>
          </cell>
          <cell r="F5675">
            <v>0</v>
          </cell>
          <cell r="G5675">
            <v>0</v>
          </cell>
          <cell r="H5675"/>
        </row>
        <row r="5676">
          <cell r="A5676">
            <v>0</v>
          </cell>
          <cell r="B5676">
            <v>0</v>
          </cell>
          <cell r="C5676">
            <v>0</v>
          </cell>
          <cell r="D5676">
            <v>0</v>
          </cell>
          <cell r="E5676">
            <v>0</v>
          </cell>
          <cell r="F5676">
            <v>0</v>
          </cell>
          <cell r="G5676">
            <v>0</v>
          </cell>
          <cell r="H5676"/>
        </row>
        <row r="5677">
          <cell r="A5677">
            <v>0</v>
          </cell>
          <cell r="B5677">
            <v>0</v>
          </cell>
          <cell r="C5677">
            <v>0</v>
          </cell>
          <cell r="D5677">
            <v>0</v>
          </cell>
          <cell r="E5677">
            <v>0</v>
          </cell>
          <cell r="F5677">
            <v>0</v>
          </cell>
          <cell r="G5677">
            <v>0</v>
          </cell>
          <cell r="H5677"/>
        </row>
        <row r="5678">
          <cell r="A5678">
            <v>0</v>
          </cell>
          <cell r="B5678">
            <v>0</v>
          </cell>
          <cell r="C5678">
            <v>0</v>
          </cell>
          <cell r="D5678">
            <v>0</v>
          </cell>
          <cell r="E5678">
            <v>0</v>
          </cell>
          <cell r="F5678">
            <v>0</v>
          </cell>
          <cell r="G5678">
            <v>0</v>
          </cell>
          <cell r="H5678"/>
        </row>
        <row r="5679">
          <cell r="A5679">
            <v>0</v>
          </cell>
          <cell r="B5679">
            <v>0</v>
          </cell>
          <cell r="C5679">
            <v>0</v>
          </cell>
          <cell r="D5679">
            <v>0</v>
          </cell>
          <cell r="E5679">
            <v>0</v>
          </cell>
          <cell r="F5679">
            <v>0</v>
          </cell>
          <cell r="G5679">
            <v>0</v>
          </cell>
          <cell r="H5679"/>
        </row>
        <row r="5680">
          <cell r="A5680">
            <v>0</v>
          </cell>
          <cell r="B5680">
            <v>0</v>
          </cell>
          <cell r="C5680">
            <v>0</v>
          </cell>
          <cell r="D5680">
            <v>0</v>
          </cell>
          <cell r="E5680">
            <v>0</v>
          </cell>
          <cell r="F5680">
            <v>0</v>
          </cell>
          <cell r="G5680">
            <v>0</v>
          </cell>
          <cell r="H5680"/>
        </row>
        <row r="5681">
          <cell r="A5681">
            <v>0</v>
          </cell>
          <cell r="B5681">
            <v>0</v>
          </cell>
          <cell r="C5681">
            <v>0</v>
          </cell>
          <cell r="D5681">
            <v>0</v>
          </cell>
          <cell r="E5681">
            <v>0</v>
          </cell>
          <cell r="F5681">
            <v>0</v>
          </cell>
          <cell r="G5681">
            <v>0</v>
          </cell>
          <cell r="H5681"/>
        </row>
        <row r="5682">
          <cell r="A5682">
            <v>0</v>
          </cell>
          <cell r="B5682">
            <v>0</v>
          </cell>
          <cell r="C5682">
            <v>0</v>
          </cell>
          <cell r="D5682">
            <v>0</v>
          </cell>
          <cell r="E5682">
            <v>0</v>
          </cell>
          <cell r="F5682">
            <v>0</v>
          </cell>
          <cell r="G5682">
            <v>0</v>
          </cell>
          <cell r="H5682"/>
        </row>
        <row r="5683">
          <cell r="A5683">
            <v>0</v>
          </cell>
          <cell r="B5683">
            <v>0</v>
          </cell>
          <cell r="C5683">
            <v>0</v>
          </cell>
          <cell r="D5683">
            <v>0</v>
          </cell>
          <cell r="E5683">
            <v>0</v>
          </cell>
          <cell r="F5683">
            <v>0</v>
          </cell>
          <cell r="G5683">
            <v>0</v>
          </cell>
          <cell r="H5683"/>
        </row>
        <row r="5684">
          <cell r="A5684">
            <v>0</v>
          </cell>
          <cell r="B5684">
            <v>0</v>
          </cell>
          <cell r="C5684">
            <v>0</v>
          </cell>
          <cell r="D5684">
            <v>0</v>
          </cell>
          <cell r="E5684">
            <v>0</v>
          </cell>
          <cell r="F5684">
            <v>0</v>
          </cell>
          <cell r="G5684">
            <v>0</v>
          </cell>
          <cell r="H5684"/>
        </row>
        <row r="5685">
          <cell r="A5685">
            <v>0</v>
          </cell>
          <cell r="B5685">
            <v>0</v>
          </cell>
          <cell r="C5685">
            <v>0</v>
          </cell>
          <cell r="D5685">
            <v>0</v>
          </cell>
          <cell r="E5685">
            <v>0</v>
          </cell>
          <cell r="F5685">
            <v>0</v>
          </cell>
          <cell r="G5685">
            <v>0</v>
          </cell>
          <cell r="H5685"/>
        </row>
        <row r="5686">
          <cell r="A5686">
            <v>0</v>
          </cell>
          <cell r="B5686">
            <v>0</v>
          </cell>
          <cell r="C5686">
            <v>0</v>
          </cell>
          <cell r="D5686">
            <v>0</v>
          </cell>
          <cell r="E5686">
            <v>0</v>
          </cell>
          <cell r="F5686">
            <v>0</v>
          </cell>
          <cell r="G5686">
            <v>0</v>
          </cell>
          <cell r="H5686"/>
        </row>
        <row r="5687">
          <cell r="A5687">
            <v>0</v>
          </cell>
          <cell r="B5687">
            <v>0</v>
          </cell>
          <cell r="C5687">
            <v>0</v>
          </cell>
          <cell r="D5687">
            <v>0</v>
          </cell>
          <cell r="E5687">
            <v>0</v>
          </cell>
          <cell r="F5687">
            <v>0</v>
          </cell>
          <cell r="G5687">
            <v>0</v>
          </cell>
          <cell r="H5687"/>
        </row>
        <row r="5688">
          <cell r="A5688">
            <v>0</v>
          </cell>
          <cell r="B5688">
            <v>0</v>
          </cell>
          <cell r="C5688">
            <v>0</v>
          </cell>
          <cell r="D5688">
            <v>0</v>
          </cell>
          <cell r="E5688">
            <v>0</v>
          </cell>
          <cell r="F5688">
            <v>0</v>
          </cell>
          <cell r="G5688">
            <v>0</v>
          </cell>
          <cell r="H5688"/>
        </row>
        <row r="5689">
          <cell r="A5689">
            <v>0</v>
          </cell>
          <cell r="B5689">
            <v>0</v>
          </cell>
          <cell r="C5689">
            <v>0</v>
          </cell>
          <cell r="D5689">
            <v>0</v>
          </cell>
          <cell r="E5689">
            <v>0</v>
          </cell>
          <cell r="F5689">
            <v>0</v>
          </cell>
          <cell r="G5689">
            <v>0</v>
          </cell>
          <cell r="H5689"/>
        </row>
        <row r="5690">
          <cell r="A5690">
            <v>0</v>
          </cell>
          <cell r="B5690">
            <v>0</v>
          </cell>
          <cell r="C5690">
            <v>0</v>
          </cell>
          <cell r="D5690">
            <v>0</v>
          </cell>
          <cell r="E5690">
            <v>0</v>
          </cell>
          <cell r="F5690">
            <v>0</v>
          </cell>
          <cell r="G5690">
            <v>0</v>
          </cell>
          <cell r="H5690"/>
        </row>
        <row r="5691">
          <cell r="A5691">
            <v>0</v>
          </cell>
          <cell r="B5691">
            <v>0</v>
          </cell>
          <cell r="C5691">
            <v>0</v>
          </cell>
          <cell r="D5691">
            <v>0</v>
          </cell>
          <cell r="E5691">
            <v>0</v>
          </cell>
          <cell r="F5691">
            <v>0</v>
          </cell>
          <cell r="G5691">
            <v>0</v>
          </cell>
          <cell r="H5691"/>
        </row>
        <row r="5692">
          <cell r="A5692">
            <v>0</v>
          </cell>
          <cell r="B5692">
            <v>0</v>
          </cell>
          <cell r="C5692">
            <v>0</v>
          </cell>
          <cell r="D5692">
            <v>0</v>
          </cell>
          <cell r="E5692">
            <v>0</v>
          </cell>
          <cell r="F5692">
            <v>0</v>
          </cell>
          <cell r="G5692">
            <v>0</v>
          </cell>
          <cell r="H5692"/>
        </row>
        <row r="5693">
          <cell r="A5693">
            <v>0</v>
          </cell>
          <cell r="B5693">
            <v>0</v>
          </cell>
          <cell r="C5693">
            <v>0</v>
          </cell>
          <cell r="D5693">
            <v>0</v>
          </cell>
          <cell r="E5693">
            <v>0</v>
          </cell>
          <cell r="F5693">
            <v>0</v>
          </cell>
          <cell r="G5693">
            <v>0</v>
          </cell>
          <cell r="H5693"/>
        </row>
        <row r="5694">
          <cell r="A5694">
            <v>0</v>
          </cell>
          <cell r="B5694">
            <v>0</v>
          </cell>
          <cell r="C5694">
            <v>0</v>
          </cell>
          <cell r="D5694">
            <v>0</v>
          </cell>
          <cell r="E5694">
            <v>0</v>
          </cell>
          <cell r="F5694">
            <v>0</v>
          </cell>
          <cell r="G5694">
            <v>0</v>
          </cell>
          <cell r="H5694"/>
        </row>
        <row r="5695">
          <cell r="A5695">
            <v>0</v>
          </cell>
          <cell r="B5695">
            <v>0</v>
          </cell>
          <cell r="C5695">
            <v>0</v>
          </cell>
          <cell r="D5695">
            <v>0</v>
          </cell>
          <cell r="E5695">
            <v>0</v>
          </cell>
          <cell r="F5695">
            <v>0</v>
          </cell>
          <cell r="G5695">
            <v>0</v>
          </cell>
          <cell r="H5695"/>
        </row>
        <row r="5696">
          <cell r="A5696">
            <v>0</v>
          </cell>
          <cell r="B5696">
            <v>0</v>
          </cell>
          <cell r="C5696">
            <v>0</v>
          </cell>
          <cell r="D5696">
            <v>0</v>
          </cell>
          <cell r="E5696">
            <v>0</v>
          </cell>
          <cell r="F5696">
            <v>0</v>
          </cell>
          <cell r="G5696">
            <v>0</v>
          </cell>
          <cell r="H5696"/>
        </row>
        <row r="5697">
          <cell r="A5697" t="str">
            <v>ITEM  - PÁGINA 1</v>
          </cell>
          <cell r="B5697">
            <v>0</v>
          </cell>
          <cell r="C5697">
            <v>0</v>
          </cell>
          <cell r="D5697">
            <v>0</v>
          </cell>
          <cell r="E5697">
            <v>0</v>
          </cell>
          <cell r="F5697">
            <v>0</v>
          </cell>
          <cell r="G5697">
            <v>0</v>
          </cell>
          <cell r="H5697">
            <v>0</v>
          </cell>
        </row>
        <row r="5698">
          <cell r="A5698">
            <v>0</v>
          </cell>
          <cell r="B5698">
            <v>0</v>
          </cell>
          <cell r="C5698">
            <v>0</v>
          </cell>
          <cell r="D5698">
            <v>0</v>
          </cell>
          <cell r="E5698">
            <v>0</v>
          </cell>
          <cell r="F5698">
            <v>0</v>
          </cell>
          <cell r="G5698">
            <v>0</v>
          </cell>
          <cell r="H5698"/>
        </row>
        <row r="5699">
          <cell r="A5699">
            <v>0</v>
          </cell>
          <cell r="B5699">
            <v>0</v>
          </cell>
          <cell r="C5699">
            <v>0</v>
          </cell>
          <cell r="D5699">
            <v>0</v>
          </cell>
          <cell r="E5699">
            <v>0</v>
          </cell>
          <cell r="F5699">
            <v>0</v>
          </cell>
          <cell r="G5699">
            <v>0</v>
          </cell>
          <cell r="H5699"/>
        </row>
        <row r="5700">
          <cell r="A5700">
            <v>0</v>
          </cell>
          <cell r="B5700">
            <v>0</v>
          </cell>
          <cell r="C5700">
            <v>0</v>
          </cell>
          <cell r="D5700">
            <v>0</v>
          </cell>
          <cell r="E5700">
            <v>0</v>
          </cell>
          <cell r="F5700">
            <v>0</v>
          </cell>
          <cell r="G5700">
            <v>0</v>
          </cell>
          <cell r="H5700"/>
        </row>
        <row r="5701">
          <cell r="A5701">
            <v>0</v>
          </cell>
          <cell r="B5701">
            <v>0</v>
          </cell>
          <cell r="C5701">
            <v>0</v>
          </cell>
          <cell r="D5701">
            <v>0</v>
          </cell>
          <cell r="E5701">
            <v>0</v>
          </cell>
          <cell r="F5701">
            <v>0</v>
          </cell>
          <cell r="G5701">
            <v>0</v>
          </cell>
          <cell r="H5701"/>
        </row>
        <row r="5702">
          <cell r="A5702">
            <v>0</v>
          </cell>
          <cell r="B5702">
            <v>0</v>
          </cell>
          <cell r="C5702">
            <v>0</v>
          </cell>
          <cell r="D5702">
            <v>0</v>
          </cell>
          <cell r="E5702">
            <v>0</v>
          </cell>
          <cell r="F5702">
            <v>0</v>
          </cell>
          <cell r="G5702">
            <v>0</v>
          </cell>
          <cell r="H5702"/>
        </row>
        <row r="5703">
          <cell r="A5703">
            <v>0</v>
          </cell>
          <cell r="B5703">
            <v>0</v>
          </cell>
          <cell r="C5703">
            <v>0</v>
          </cell>
          <cell r="D5703">
            <v>0</v>
          </cell>
          <cell r="E5703">
            <v>0</v>
          </cell>
          <cell r="F5703">
            <v>0</v>
          </cell>
          <cell r="G5703">
            <v>0</v>
          </cell>
          <cell r="H5703"/>
        </row>
        <row r="5704">
          <cell r="A5704">
            <v>0</v>
          </cell>
          <cell r="B5704">
            <v>0</v>
          </cell>
          <cell r="C5704">
            <v>0</v>
          </cell>
          <cell r="D5704">
            <v>0</v>
          </cell>
          <cell r="E5704">
            <v>0</v>
          </cell>
          <cell r="F5704">
            <v>0</v>
          </cell>
          <cell r="G5704">
            <v>0</v>
          </cell>
          <cell r="H5704"/>
        </row>
        <row r="5705">
          <cell r="A5705">
            <v>0</v>
          </cell>
          <cell r="B5705">
            <v>0</v>
          </cell>
          <cell r="C5705">
            <v>0</v>
          </cell>
          <cell r="D5705">
            <v>0</v>
          </cell>
          <cell r="E5705">
            <v>0</v>
          </cell>
          <cell r="F5705">
            <v>0</v>
          </cell>
          <cell r="G5705">
            <v>0</v>
          </cell>
          <cell r="H5705"/>
        </row>
        <row r="5706">
          <cell r="A5706">
            <v>0</v>
          </cell>
          <cell r="B5706">
            <v>0</v>
          </cell>
          <cell r="C5706">
            <v>0</v>
          </cell>
          <cell r="D5706">
            <v>0</v>
          </cell>
          <cell r="E5706">
            <v>0</v>
          </cell>
          <cell r="F5706">
            <v>0</v>
          </cell>
          <cell r="G5706">
            <v>0</v>
          </cell>
          <cell r="H5706"/>
        </row>
        <row r="5707">
          <cell r="A5707">
            <v>0</v>
          </cell>
          <cell r="B5707">
            <v>0</v>
          </cell>
          <cell r="C5707">
            <v>0</v>
          </cell>
          <cell r="D5707">
            <v>0</v>
          </cell>
          <cell r="E5707">
            <v>0</v>
          </cell>
          <cell r="F5707">
            <v>0</v>
          </cell>
          <cell r="G5707">
            <v>0</v>
          </cell>
          <cell r="H5707"/>
        </row>
        <row r="5708">
          <cell r="A5708">
            <v>0</v>
          </cell>
          <cell r="B5708">
            <v>0</v>
          </cell>
          <cell r="C5708">
            <v>0</v>
          </cell>
          <cell r="D5708">
            <v>0</v>
          </cell>
          <cell r="E5708">
            <v>0</v>
          </cell>
          <cell r="F5708">
            <v>0</v>
          </cell>
          <cell r="G5708">
            <v>0</v>
          </cell>
          <cell r="H5708"/>
        </row>
        <row r="5709">
          <cell r="A5709">
            <v>0</v>
          </cell>
          <cell r="B5709">
            <v>0</v>
          </cell>
          <cell r="C5709">
            <v>0</v>
          </cell>
          <cell r="D5709">
            <v>0</v>
          </cell>
          <cell r="E5709">
            <v>0</v>
          </cell>
          <cell r="F5709">
            <v>0</v>
          </cell>
          <cell r="G5709">
            <v>0</v>
          </cell>
          <cell r="H5709"/>
        </row>
        <row r="5710">
          <cell r="A5710">
            <v>0</v>
          </cell>
          <cell r="B5710">
            <v>0</v>
          </cell>
          <cell r="C5710">
            <v>0</v>
          </cell>
          <cell r="D5710">
            <v>0</v>
          </cell>
          <cell r="E5710">
            <v>0</v>
          </cell>
          <cell r="F5710">
            <v>0</v>
          </cell>
          <cell r="G5710">
            <v>0</v>
          </cell>
          <cell r="H5710"/>
        </row>
        <row r="5711">
          <cell r="A5711">
            <v>0</v>
          </cell>
          <cell r="B5711">
            <v>0</v>
          </cell>
          <cell r="C5711">
            <v>0</v>
          </cell>
          <cell r="D5711">
            <v>0</v>
          </cell>
          <cell r="E5711">
            <v>0</v>
          </cell>
          <cell r="F5711">
            <v>0</v>
          </cell>
          <cell r="G5711">
            <v>0</v>
          </cell>
          <cell r="H5711"/>
        </row>
        <row r="5712">
          <cell r="A5712">
            <v>0</v>
          </cell>
          <cell r="B5712">
            <v>0</v>
          </cell>
          <cell r="C5712">
            <v>0</v>
          </cell>
          <cell r="D5712">
            <v>0</v>
          </cell>
          <cell r="E5712">
            <v>0</v>
          </cell>
          <cell r="F5712">
            <v>0</v>
          </cell>
          <cell r="G5712">
            <v>0</v>
          </cell>
          <cell r="H5712"/>
        </row>
        <row r="5713">
          <cell r="A5713">
            <v>0</v>
          </cell>
          <cell r="B5713">
            <v>0</v>
          </cell>
          <cell r="C5713">
            <v>0</v>
          </cell>
          <cell r="D5713">
            <v>0</v>
          </cell>
          <cell r="E5713">
            <v>0</v>
          </cell>
          <cell r="F5713">
            <v>0</v>
          </cell>
          <cell r="G5713">
            <v>0</v>
          </cell>
          <cell r="H5713"/>
        </row>
        <row r="5714">
          <cell r="A5714">
            <v>0</v>
          </cell>
          <cell r="B5714">
            <v>0</v>
          </cell>
          <cell r="C5714">
            <v>0</v>
          </cell>
          <cell r="D5714">
            <v>0</v>
          </cell>
          <cell r="E5714">
            <v>0</v>
          </cell>
          <cell r="F5714">
            <v>0</v>
          </cell>
          <cell r="G5714">
            <v>0</v>
          </cell>
          <cell r="H5714"/>
        </row>
        <row r="5715">
          <cell r="A5715" t="str">
            <v xml:space="preserve">TOTAL CANTIDAD ITEM </v>
          </cell>
          <cell r="B5715">
            <v>0</v>
          </cell>
          <cell r="C5715">
            <v>0</v>
          </cell>
          <cell r="D5715">
            <v>0</v>
          </cell>
          <cell r="E5715">
            <v>0</v>
          </cell>
          <cell r="F5715">
            <v>0</v>
          </cell>
          <cell r="G5715">
            <v>0</v>
          </cell>
          <cell r="H5715"/>
        </row>
        <row r="5716">
          <cell r="A5716" t="str">
            <v>INSERTE PLANO, GRÁFICO O ESQUEMA AQUÍ</v>
          </cell>
          <cell r="B5716">
            <v>0</v>
          </cell>
          <cell r="C5716">
            <v>0</v>
          </cell>
          <cell r="D5716">
            <v>0</v>
          </cell>
          <cell r="E5716">
            <v>0</v>
          </cell>
          <cell r="F5716">
            <v>0</v>
          </cell>
          <cell r="G5716">
            <v>0</v>
          </cell>
          <cell r="H5716">
            <v>0</v>
          </cell>
        </row>
        <row r="5717">
          <cell r="A5717">
            <v>0</v>
          </cell>
          <cell r="B5717">
            <v>0</v>
          </cell>
          <cell r="C5717">
            <v>0</v>
          </cell>
          <cell r="D5717">
            <v>0</v>
          </cell>
          <cell r="E5717">
            <v>0</v>
          </cell>
          <cell r="F5717">
            <v>0</v>
          </cell>
          <cell r="G5717">
            <v>0</v>
          </cell>
          <cell r="H5717">
            <v>0</v>
          </cell>
        </row>
        <row r="5718">
          <cell r="A5718">
            <v>0</v>
          </cell>
          <cell r="B5718">
            <v>0</v>
          </cell>
          <cell r="C5718">
            <v>0</v>
          </cell>
          <cell r="D5718">
            <v>0</v>
          </cell>
          <cell r="E5718">
            <v>0</v>
          </cell>
          <cell r="F5718">
            <v>0</v>
          </cell>
          <cell r="G5718">
            <v>0</v>
          </cell>
          <cell r="H5718">
            <v>0</v>
          </cell>
        </row>
        <row r="5719">
          <cell r="A5719">
            <v>0</v>
          </cell>
          <cell r="B5719">
            <v>0</v>
          </cell>
          <cell r="C5719">
            <v>0</v>
          </cell>
          <cell r="D5719">
            <v>0</v>
          </cell>
          <cell r="E5719">
            <v>0</v>
          </cell>
          <cell r="F5719">
            <v>0</v>
          </cell>
          <cell r="G5719">
            <v>0</v>
          </cell>
          <cell r="H5719">
            <v>0</v>
          </cell>
        </row>
        <row r="5720">
          <cell r="A5720">
            <v>0</v>
          </cell>
          <cell r="B5720">
            <v>0</v>
          </cell>
          <cell r="C5720">
            <v>0</v>
          </cell>
          <cell r="D5720">
            <v>0</v>
          </cell>
          <cell r="E5720">
            <v>0</v>
          </cell>
          <cell r="F5720">
            <v>0</v>
          </cell>
          <cell r="G5720">
            <v>0</v>
          </cell>
          <cell r="H5720">
            <v>0</v>
          </cell>
        </row>
        <row r="5721">
          <cell r="A5721">
            <v>0</v>
          </cell>
          <cell r="B5721">
            <v>0</v>
          </cell>
          <cell r="C5721">
            <v>0</v>
          </cell>
          <cell r="D5721">
            <v>0</v>
          </cell>
          <cell r="E5721">
            <v>0</v>
          </cell>
          <cell r="F5721">
            <v>0</v>
          </cell>
          <cell r="G5721">
            <v>0</v>
          </cell>
          <cell r="H5721">
            <v>0</v>
          </cell>
        </row>
        <row r="5722">
          <cell r="A5722">
            <v>0</v>
          </cell>
          <cell r="B5722">
            <v>0</v>
          </cell>
          <cell r="C5722">
            <v>0</v>
          </cell>
          <cell r="D5722">
            <v>0</v>
          </cell>
          <cell r="E5722">
            <v>0</v>
          </cell>
          <cell r="F5722">
            <v>0</v>
          </cell>
          <cell r="G5722">
            <v>0</v>
          </cell>
          <cell r="H5722">
            <v>0</v>
          </cell>
        </row>
        <row r="5723">
          <cell r="A5723">
            <v>0</v>
          </cell>
          <cell r="B5723">
            <v>0</v>
          </cell>
          <cell r="C5723">
            <v>0</v>
          </cell>
          <cell r="D5723">
            <v>0</v>
          </cell>
          <cell r="E5723">
            <v>0</v>
          </cell>
          <cell r="F5723">
            <v>0</v>
          </cell>
          <cell r="G5723">
            <v>0</v>
          </cell>
          <cell r="H5723">
            <v>0</v>
          </cell>
        </row>
        <row r="5724">
          <cell r="A5724">
            <v>0</v>
          </cell>
          <cell r="B5724">
            <v>0</v>
          </cell>
          <cell r="C5724">
            <v>0</v>
          </cell>
          <cell r="D5724">
            <v>0</v>
          </cell>
          <cell r="E5724">
            <v>0</v>
          </cell>
          <cell r="F5724">
            <v>0</v>
          </cell>
          <cell r="G5724">
            <v>0</v>
          </cell>
          <cell r="H5724">
            <v>0</v>
          </cell>
        </row>
        <row r="5725">
          <cell r="A5725">
            <v>0</v>
          </cell>
          <cell r="B5725">
            <v>0</v>
          </cell>
          <cell r="C5725">
            <v>0</v>
          </cell>
          <cell r="D5725">
            <v>0</v>
          </cell>
          <cell r="E5725">
            <v>0</v>
          </cell>
          <cell r="F5725">
            <v>0</v>
          </cell>
          <cell r="G5725">
            <v>0</v>
          </cell>
          <cell r="H5725">
            <v>0</v>
          </cell>
        </row>
        <row r="5726">
          <cell r="A5726">
            <v>0</v>
          </cell>
          <cell r="B5726">
            <v>0</v>
          </cell>
          <cell r="C5726">
            <v>0</v>
          </cell>
          <cell r="D5726">
            <v>0</v>
          </cell>
          <cell r="E5726">
            <v>0</v>
          </cell>
          <cell r="F5726">
            <v>0</v>
          </cell>
          <cell r="G5726">
            <v>0</v>
          </cell>
          <cell r="H5726">
            <v>0</v>
          </cell>
        </row>
        <row r="5727">
          <cell r="A5727">
            <v>0</v>
          </cell>
          <cell r="B5727">
            <v>0</v>
          </cell>
          <cell r="C5727">
            <v>0</v>
          </cell>
          <cell r="D5727">
            <v>0</v>
          </cell>
          <cell r="E5727">
            <v>0</v>
          </cell>
          <cell r="F5727">
            <v>0</v>
          </cell>
          <cell r="G5727">
            <v>0</v>
          </cell>
          <cell r="H5727">
            <v>0</v>
          </cell>
        </row>
        <row r="5728">
          <cell r="A5728">
            <v>0</v>
          </cell>
          <cell r="B5728">
            <v>0</v>
          </cell>
          <cell r="C5728">
            <v>0</v>
          </cell>
          <cell r="D5728">
            <v>0</v>
          </cell>
          <cell r="E5728">
            <v>0</v>
          </cell>
          <cell r="F5728">
            <v>0</v>
          </cell>
          <cell r="G5728">
            <v>0</v>
          </cell>
          <cell r="H5728">
            <v>0</v>
          </cell>
        </row>
        <row r="5729">
          <cell r="A5729">
            <v>0</v>
          </cell>
          <cell r="B5729">
            <v>0</v>
          </cell>
          <cell r="C5729">
            <v>0</v>
          </cell>
          <cell r="D5729">
            <v>0</v>
          </cell>
          <cell r="E5729">
            <v>0</v>
          </cell>
          <cell r="F5729">
            <v>0</v>
          </cell>
          <cell r="G5729">
            <v>0</v>
          </cell>
          <cell r="H5729">
            <v>0</v>
          </cell>
        </row>
        <row r="5730">
          <cell r="A5730">
            <v>0</v>
          </cell>
          <cell r="B5730">
            <v>0</v>
          </cell>
          <cell r="C5730">
            <v>0</v>
          </cell>
          <cell r="D5730">
            <v>0</v>
          </cell>
          <cell r="E5730">
            <v>0</v>
          </cell>
          <cell r="F5730">
            <v>0</v>
          </cell>
          <cell r="G5730">
            <v>0</v>
          </cell>
          <cell r="H5730">
            <v>0</v>
          </cell>
        </row>
        <row r="5731">
          <cell r="A5731">
            <v>0</v>
          </cell>
          <cell r="B5731">
            <v>0</v>
          </cell>
          <cell r="C5731">
            <v>0</v>
          </cell>
          <cell r="D5731">
            <v>0</v>
          </cell>
          <cell r="E5731">
            <v>0</v>
          </cell>
          <cell r="F5731">
            <v>0</v>
          </cell>
          <cell r="G5731">
            <v>0</v>
          </cell>
          <cell r="H5731">
            <v>0</v>
          </cell>
        </row>
        <row r="5732">
          <cell r="A5732">
            <v>0</v>
          </cell>
          <cell r="B5732">
            <v>0</v>
          </cell>
          <cell r="C5732">
            <v>0</v>
          </cell>
          <cell r="D5732">
            <v>0</v>
          </cell>
          <cell r="E5732">
            <v>0</v>
          </cell>
          <cell r="F5732">
            <v>0</v>
          </cell>
          <cell r="G5732">
            <v>0</v>
          </cell>
          <cell r="H5732">
            <v>0</v>
          </cell>
        </row>
        <row r="5733">
          <cell r="A5733">
            <v>0</v>
          </cell>
          <cell r="B5733">
            <v>0</v>
          </cell>
          <cell r="C5733">
            <v>0</v>
          </cell>
          <cell r="D5733">
            <v>0</v>
          </cell>
          <cell r="E5733">
            <v>0</v>
          </cell>
          <cell r="F5733">
            <v>0</v>
          </cell>
          <cell r="G5733">
            <v>0</v>
          </cell>
          <cell r="H5733">
            <v>0</v>
          </cell>
        </row>
        <row r="5734">
          <cell r="A5734">
            <v>0</v>
          </cell>
          <cell r="B5734">
            <v>0</v>
          </cell>
          <cell r="C5734">
            <v>0</v>
          </cell>
          <cell r="D5734">
            <v>0</v>
          </cell>
          <cell r="E5734">
            <v>0</v>
          </cell>
          <cell r="F5734">
            <v>0</v>
          </cell>
          <cell r="G5734">
            <v>0</v>
          </cell>
          <cell r="H5734">
            <v>0</v>
          </cell>
        </row>
        <row r="5735">
          <cell r="A5735">
            <v>0</v>
          </cell>
          <cell r="B5735">
            <v>0</v>
          </cell>
          <cell r="C5735">
            <v>0</v>
          </cell>
          <cell r="D5735">
            <v>0</v>
          </cell>
          <cell r="E5735">
            <v>0</v>
          </cell>
          <cell r="F5735">
            <v>0</v>
          </cell>
          <cell r="G5735">
            <v>0</v>
          </cell>
          <cell r="H5735">
            <v>0</v>
          </cell>
        </row>
        <row r="5736">
          <cell r="A5736">
            <v>0</v>
          </cell>
          <cell r="C5736">
            <v>0</v>
          </cell>
          <cell r="D5736">
            <v>0</v>
          </cell>
          <cell r="E5736">
            <v>0</v>
          </cell>
          <cell r="F5736">
            <v>0</v>
          </cell>
          <cell r="G5736">
            <v>0</v>
          </cell>
        </row>
        <row r="5737">
          <cell r="A5737">
            <v>0</v>
          </cell>
          <cell r="C5737">
            <v>0</v>
          </cell>
          <cell r="D5737">
            <v>0</v>
          </cell>
          <cell r="E5737">
            <v>0</v>
          </cell>
          <cell r="F5737">
            <v>0</v>
          </cell>
          <cell r="G5737">
            <v>0</v>
          </cell>
        </row>
        <row r="5738">
          <cell r="A5738">
            <v>0</v>
          </cell>
          <cell r="B5738">
            <v>0</v>
          </cell>
          <cell r="C5738">
            <v>0</v>
          </cell>
          <cell r="D5738">
            <v>0</v>
          </cell>
          <cell r="E5738">
            <v>0</v>
          </cell>
          <cell r="F5738">
            <v>0</v>
          </cell>
          <cell r="G5738">
            <v>0</v>
          </cell>
        </row>
        <row r="5739">
          <cell r="A5739">
            <v>0</v>
          </cell>
          <cell r="B5739" t="str">
            <v>OVIDIO HURTADO MOSQUERA</v>
          </cell>
          <cell r="C5739">
            <v>0</v>
          </cell>
          <cell r="D5739">
            <v>0</v>
          </cell>
          <cell r="E5739">
            <v>0</v>
          </cell>
          <cell r="F5739">
            <v>0</v>
          </cell>
          <cell r="G5739">
            <v>0</v>
          </cell>
        </row>
        <row r="5740">
          <cell r="A5740">
            <v>0</v>
          </cell>
          <cell r="B5740" t="str">
            <v>Consultor</v>
          </cell>
          <cell r="C5740">
            <v>0</v>
          </cell>
          <cell r="D5740">
            <v>0</v>
          </cell>
          <cell r="E5740">
            <v>0</v>
          </cell>
          <cell r="F5740">
            <v>0</v>
          </cell>
          <cell r="G5740">
            <v>0</v>
          </cell>
        </row>
        <row r="5741">
          <cell r="A5741">
            <v>0</v>
          </cell>
          <cell r="B5741" t="str">
            <v>Consultor</v>
          </cell>
          <cell r="C5741">
            <v>0</v>
          </cell>
          <cell r="D5741">
            <v>0</v>
          </cell>
          <cell r="E5741">
            <v>0</v>
          </cell>
          <cell r="F5741">
            <v>0</v>
          </cell>
          <cell r="G5741">
            <v>0</v>
          </cell>
        </row>
        <row r="5742">
          <cell r="A5742">
            <v>0</v>
          </cell>
          <cell r="B5742" t="str">
            <v>M.P. 05202-260189 ANT</v>
          </cell>
          <cell r="C5742" t="str">
            <v>ITEM  - PÁGINA 2</v>
          </cell>
          <cell r="D5742">
            <v>0</v>
          </cell>
          <cell r="E5742">
            <v>0</v>
          </cell>
          <cell r="F5742">
            <v>0</v>
          </cell>
          <cell r="G5742">
            <v>0</v>
          </cell>
          <cell r="H5742">
            <v>0</v>
          </cell>
        </row>
        <row r="5743">
          <cell r="A5743" t="str">
            <v>DEPARTAMENTO DE ANTIOQUIA</v>
          </cell>
          <cell r="B5743">
            <v>0</v>
          </cell>
          <cell r="C5743">
            <v>0</v>
          </cell>
          <cell r="D5743">
            <v>0</v>
          </cell>
          <cell r="E5743">
            <v>0</v>
          </cell>
          <cell r="F5743">
            <v>0</v>
          </cell>
          <cell r="G5743">
            <v>0</v>
          </cell>
          <cell r="H5743">
            <v>0</v>
          </cell>
        </row>
        <row r="5744">
          <cell r="A5744" t="str">
            <v>MUNICIPIO DE SAN VICENTE FERRER</v>
          </cell>
          <cell r="B5744">
            <v>0</v>
          </cell>
          <cell r="C5744">
            <v>0</v>
          </cell>
          <cell r="D5744">
            <v>0</v>
          </cell>
          <cell r="E5744">
            <v>0</v>
          </cell>
          <cell r="F5744">
            <v>0</v>
          </cell>
          <cell r="G5744">
            <v>0</v>
          </cell>
          <cell r="H5744">
            <v>0</v>
          </cell>
        </row>
        <row r="5745">
          <cell r="A5745" t="str">
            <v>PROYECTO:  INTERVENCION DE CALLEJONES EN LA ZONA URBANA DEL MUNICIPIO SAN VICENTE FERRER_CALLEJÓN 01-COCIACA</v>
          </cell>
          <cell r="B5745">
            <v>0</v>
          </cell>
          <cell r="C5745">
            <v>0</v>
          </cell>
          <cell r="D5745">
            <v>0</v>
          </cell>
          <cell r="E5745">
            <v>0</v>
          </cell>
          <cell r="F5745">
            <v>0</v>
          </cell>
          <cell r="G5745">
            <v>0</v>
          </cell>
          <cell r="H5745">
            <v>0</v>
          </cell>
        </row>
        <row r="5746">
          <cell r="A5746">
            <v>0</v>
          </cell>
          <cell r="C5746">
            <v>0</v>
          </cell>
          <cell r="D5746">
            <v>0</v>
          </cell>
          <cell r="E5746">
            <v>0</v>
          </cell>
          <cell r="F5746">
            <v>0</v>
          </cell>
          <cell r="G5746">
            <v>0</v>
          </cell>
          <cell r="H5746">
            <v>0</v>
          </cell>
        </row>
        <row r="5747">
          <cell r="A5747" t="str">
            <v>MEMORIAS DE OBRA</v>
          </cell>
          <cell r="B5747">
            <v>0</v>
          </cell>
          <cell r="C5747">
            <v>0</v>
          </cell>
          <cell r="D5747">
            <v>0</v>
          </cell>
          <cell r="E5747">
            <v>0</v>
          </cell>
          <cell r="F5747">
            <v>0</v>
          </cell>
          <cell r="G5747">
            <v>0</v>
          </cell>
          <cell r="H5747">
            <v>0</v>
          </cell>
        </row>
        <row r="5749">
          <cell r="A5749" t="str">
            <v>ITEM</v>
          </cell>
          <cell r="B5749" t="str">
            <v>DESCRIPCIÓN</v>
          </cell>
          <cell r="C5749">
            <v>0</v>
          </cell>
          <cell r="D5749">
            <v>0</v>
          </cell>
          <cell r="E5749">
            <v>0</v>
          </cell>
          <cell r="F5749">
            <v>0</v>
          </cell>
          <cell r="G5749" t="str">
            <v>UNIDAD</v>
          </cell>
          <cell r="H5749" t="str">
            <v>CANTIDAD</v>
          </cell>
        </row>
        <row r="5750">
          <cell r="A5750">
            <v>0</v>
          </cell>
          <cell r="B5750"/>
          <cell r="C5750">
            <v>0</v>
          </cell>
          <cell r="D5750">
            <v>0</v>
          </cell>
          <cell r="E5750">
            <v>0</v>
          </cell>
          <cell r="F5750">
            <v>0</v>
          </cell>
          <cell r="G5750"/>
          <cell r="H5750"/>
        </row>
        <row r="5751">
          <cell r="A5751">
            <v>0</v>
          </cell>
          <cell r="B5751">
            <v>0</v>
          </cell>
          <cell r="C5751">
            <v>0</v>
          </cell>
          <cell r="D5751">
            <v>0</v>
          </cell>
          <cell r="E5751">
            <v>0</v>
          </cell>
          <cell r="F5751">
            <v>0</v>
          </cell>
          <cell r="G5751">
            <v>0</v>
          </cell>
        </row>
        <row r="5752">
          <cell r="A5752" t="str">
            <v>DETALLE</v>
          </cell>
          <cell r="B5752">
            <v>0</v>
          </cell>
          <cell r="C5752" t="str">
            <v>FACTOR</v>
          </cell>
          <cell r="D5752" t="str">
            <v>CANTIDAD</v>
          </cell>
          <cell r="E5752" t="str">
            <v>A (ML)</v>
          </cell>
          <cell r="F5752" t="str">
            <v>B (M2)</v>
          </cell>
          <cell r="G5752" t="str">
            <v>C (M3)</v>
          </cell>
          <cell r="H5752" t="str">
            <v>TOTAL</v>
          </cell>
        </row>
        <row r="5753">
          <cell r="A5753">
            <v>0</v>
          </cell>
          <cell r="B5753">
            <v>0</v>
          </cell>
          <cell r="C5753">
            <v>0</v>
          </cell>
          <cell r="D5753">
            <v>0</v>
          </cell>
          <cell r="E5753">
            <v>0</v>
          </cell>
          <cell r="F5753">
            <v>0</v>
          </cell>
          <cell r="G5753">
            <v>0</v>
          </cell>
          <cell r="H5753"/>
        </row>
        <row r="5754">
          <cell r="A5754">
            <v>0</v>
          </cell>
          <cell r="B5754">
            <v>0</v>
          </cell>
          <cell r="C5754">
            <v>0</v>
          </cell>
          <cell r="D5754">
            <v>0</v>
          </cell>
          <cell r="E5754">
            <v>0</v>
          </cell>
          <cell r="F5754">
            <v>0</v>
          </cell>
          <cell r="G5754">
            <v>0</v>
          </cell>
          <cell r="H5754"/>
        </row>
        <row r="5755">
          <cell r="A5755">
            <v>0</v>
          </cell>
          <cell r="B5755">
            <v>0</v>
          </cell>
          <cell r="C5755">
            <v>0</v>
          </cell>
          <cell r="D5755">
            <v>0</v>
          </cell>
          <cell r="E5755">
            <v>0</v>
          </cell>
          <cell r="F5755">
            <v>0</v>
          </cell>
          <cell r="G5755">
            <v>0</v>
          </cell>
          <cell r="H5755"/>
        </row>
        <row r="5756">
          <cell r="A5756">
            <v>0</v>
          </cell>
          <cell r="B5756">
            <v>0</v>
          </cell>
          <cell r="C5756">
            <v>0</v>
          </cell>
          <cell r="D5756">
            <v>0</v>
          </cell>
          <cell r="E5756">
            <v>0</v>
          </cell>
          <cell r="F5756">
            <v>0</v>
          </cell>
          <cell r="G5756">
            <v>0</v>
          </cell>
          <cell r="H5756"/>
        </row>
        <row r="5757">
          <cell r="A5757">
            <v>0</v>
          </cell>
          <cell r="B5757">
            <v>0</v>
          </cell>
          <cell r="C5757">
            <v>0</v>
          </cell>
          <cell r="D5757">
            <v>0</v>
          </cell>
          <cell r="E5757">
            <v>0</v>
          </cell>
          <cell r="F5757">
            <v>0</v>
          </cell>
          <cell r="G5757">
            <v>0</v>
          </cell>
          <cell r="H5757"/>
        </row>
        <row r="5758">
          <cell r="A5758">
            <v>0</v>
          </cell>
          <cell r="B5758">
            <v>0</v>
          </cell>
          <cell r="C5758">
            <v>0</v>
          </cell>
          <cell r="D5758">
            <v>0</v>
          </cell>
          <cell r="E5758">
            <v>0</v>
          </cell>
          <cell r="F5758">
            <v>0</v>
          </cell>
          <cell r="G5758">
            <v>0</v>
          </cell>
          <cell r="H5758"/>
        </row>
        <row r="5759">
          <cell r="A5759">
            <v>0</v>
          </cell>
          <cell r="B5759">
            <v>0</v>
          </cell>
          <cell r="C5759">
            <v>0</v>
          </cell>
          <cell r="D5759">
            <v>0</v>
          </cell>
          <cell r="E5759">
            <v>0</v>
          </cell>
          <cell r="F5759">
            <v>0</v>
          </cell>
          <cell r="G5759">
            <v>0</v>
          </cell>
          <cell r="H5759"/>
        </row>
        <row r="5760">
          <cell r="A5760">
            <v>0</v>
          </cell>
          <cell r="B5760">
            <v>0</v>
          </cell>
          <cell r="C5760">
            <v>0</v>
          </cell>
          <cell r="D5760">
            <v>0</v>
          </cell>
          <cell r="E5760">
            <v>0</v>
          </cell>
          <cell r="F5760">
            <v>0</v>
          </cell>
          <cell r="G5760">
            <v>0</v>
          </cell>
          <cell r="H5760"/>
        </row>
        <row r="5761">
          <cell r="A5761">
            <v>0</v>
          </cell>
          <cell r="B5761">
            <v>0</v>
          </cell>
          <cell r="C5761">
            <v>0</v>
          </cell>
          <cell r="D5761">
            <v>0</v>
          </cell>
          <cell r="E5761">
            <v>0</v>
          </cell>
          <cell r="F5761">
            <v>0</v>
          </cell>
          <cell r="G5761">
            <v>0</v>
          </cell>
          <cell r="H5761"/>
        </row>
        <row r="5762">
          <cell r="A5762">
            <v>0</v>
          </cell>
          <cell r="B5762">
            <v>0</v>
          </cell>
          <cell r="C5762">
            <v>0</v>
          </cell>
          <cell r="D5762">
            <v>0</v>
          </cell>
          <cell r="E5762">
            <v>0</v>
          </cell>
          <cell r="F5762">
            <v>0</v>
          </cell>
          <cell r="G5762">
            <v>0</v>
          </cell>
          <cell r="H5762"/>
        </row>
        <row r="5763">
          <cell r="A5763">
            <v>0</v>
          </cell>
          <cell r="B5763">
            <v>0</v>
          </cell>
          <cell r="C5763">
            <v>0</v>
          </cell>
          <cell r="D5763">
            <v>0</v>
          </cell>
          <cell r="E5763">
            <v>0</v>
          </cell>
          <cell r="F5763">
            <v>0</v>
          </cell>
          <cell r="G5763">
            <v>0</v>
          </cell>
          <cell r="H5763"/>
        </row>
        <row r="5764">
          <cell r="A5764">
            <v>0</v>
          </cell>
          <cell r="B5764">
            <v>0</v>
          </cell>
          <cell r="C5764">
            <v>0</v>
          </cell>
          <cell r="D5764">
            <v>0</v>
          </cell>
          <cell r="E5764">
            <v>0</v>
          </cell>
          <cell r="F5764">
            <v>0</v>
          </cell>
          <cell r="G5764">
            <v>0</v>
          </cell>
          <cell r="H5764"/>
        </row>
        <row r="5765">
          <cell r="A5765">
            <v>0</v>
          </cell>
          <cell r="B5765">
            <v>0</v>
          </cell>
          <cell r="C5765">
            <v>0</v>
          </cell>
          <cell r="D5765">
            <v>0</v>
          </cell>
          <cell r="E5765">
            <v>0</v>
          </cell>
          <cell r="F5765">
            <v>0</v>
          </cell>
          <cell r="G5765">
            <v>0</v>
          </cell>
          <cell r="H5765"/>
        </row>
        <row r="5766">
          <cell r="A5766">
            <v>0</v>
          </cell>
          <cell r="B5766">
            <v>0</v>
          </cell>
          <cell r="C5766">
            <v>0</v>
          </cell>
          <cell r="D5766">
            <v>0</v>
          </cell>
          <cell r="E5766">
            <v>0</v>
          </cell>
          <cell r="F5766">
            <v>0</v>
          </cell>
          <cell r="G5766">
            <v>0</v>
          </cell>
          <cell r="H5766"/>
        </row>
        <row r="5767">
          <cell r="A5767">
            <v>0</v>
          </cell>
          <cell r="B5767">
            <v>0</v>
          </cell>
          <cell r="C5767">
            <v>0</v>
          </cell>
          <cell r="D5767">
            <v>0</v>
          </cell>
          <cell r="E5767">
            <v>0</v>
          </cell>
          <cell r="F5767">
            <v>0</v>
          </cell>
          <cell r="G5767">
            <v>0</v>
          </cell>
          <cell r="H5767"/>
        </row>
        <row r="5768">
          <cell r="A5768">
            <v>0</v>
          </cell>
          <cell r="B5768">
            <v>0</v>
          </cell>
          <cell r="C5768">
            <v>0</v>
          </cell>
          <cell r="D5768">
            <v>0</v>
          </cell>
          <cell r="E5768">
            <v>0</v>
          </cell>
          <cell r="F5768">
            <v>0</v>
          </cell>
          <cell r="G5768">
            <v>0</v>
          </cell>
          <cell r="H5768"/>
        </row>
        <row r="5769">
          <cell r="A5769">
            <v>0</v>
          </cell>
          <cell r="B5769">
            <v>0</v>
          </cell>
          <cell r="C5769">
            <v>0</v>
          </cell>
          <cell r="D5769">
            <v>0</v>
          </cell>
          <cell r="E5769">
            <v>0</v>
          </cell>
          <cell r="F5769">
            <v>0</v>
          </cell>
          <cell r="G5769">
            <v>0</v>
          </cell>
          <cell r="H5769"/>
        </row>
        <row r="5770">
          <cell r="A5770">
            <v>0</v>
          </cell>
          <cell r="B5770">
            <v>0</v>
          </cell>
          <cell r="C5770">
            <v>0</v>
          </cell>
          <cell r="D5770">
            <v>0</v>
          </cell>
          <cell r="E5770">
            <v>0</v>
          </cell>
          <cell r="F5770">
            <v>0</v>
          </cell>
          <cell r="G5770">
            <v>0</v>
          </cell>
          <cell r="H5770"/>
        </row>
        <row r="5771">
          <cell r="A5771">
            <v>0</v>
          </cell>
          <cell r="B5771">
            <v>0</v>
          </cell>
          <cell r="C5771">
            <v>0</v>
          </cell>
          <cell r="D5771">
            <v>0</v>
          </cell>
          <cell r="E5771">
            <v>0</v>
          </cell>
          <cell r="F5771">
            <v>0</v>
          </cell>
          <cell r="G5771">
            <v>0</v>
          </cell>
          <cell r="H5771"/>
        </row>
        <row r="5772">
          <cell r="A5772">
            <v>0</v>
          </cell>
          <cell r="B5772">
            <v>0</v>
          </cell>
          <cell r="C5772">
            <v>0</v>
          </cell>
          <cell r="D5772">
            <v>0</v>
          </cell>
          <cell r="E5772">
            <v>0</v>
          </cell>
          <cell r="F5772">
            <v>0</v>
          </cell>
          <cell r="G5772">
            <v>0</v>
          </cell>
          <cell r="H5772"/>
        </row>
        <row r="5773">
          <cell r="A5773">
            <v>0</v>
          </cell>
          <cell r="B5773">
            <v>0</v>
          </cell>
          <cell r="C5773">
            <v>0</v>
          </cell>
          <cell r="D5773">
            <v>0</v>
          </cell>
          <cell r="E5773">
            <v>0</v>
          </cell>
          <cell r="F5773">
            <v>0</v>
          </cell>
          <cell r="G5773">
            <v>0</v>
          </cell>
          <cell r="H5773"/>
        </row>
        <row r="5774">
          <cell r="A5774">
            <v>0</v>
          </cell>
          <cell r="B5774">
            <v>0</v>
          </cell>
          <cell r="C5774">
            <v>0</v>
          </cell>
          <cell r="D5774">
            <v>0</v>
          </cell>
          <cell r="E5774">
            <v>0</v>
          </cell>
          <cell r="F5774">
            <v>0</v>
          </cell>
          <cell r="G5774">
            <v>0</v>
          </cell>
          <cell r="H5774"/>
        </row>
        <row r="5775">
          <cell r="A5775">
            <v>0</v>
          </cell>
          <cell r="B5775">
            <v>0</v>
          </cell>
          <cell r="C5775">
            <v>0</v>
          </cell>
          <cell r="D5775">
            <v>0</v>
          </cell>
          <cell r="E5775">
            <v>0</v>
          </cell>
          <cell r="F5775">
            <v>0</v>
          </cell>
          <cell r="G5775">
            <v>0</v>
          </cell>
          <cell r="H5775"/>
        </row>
        <row r="5776">
          <cell r="A5776">
            <v>0</v>
          </cell>
          <cell r="B5776">
            <v>0</v>
          </cell>
          <cell r="C5776">
            <v>0</v>
          </cell>
          <cell r="D5776">
            <v>0</v>
          </cell>
          <cell r="E5776">
            <v>0</v>
          </cell>
          <cell r="F5776">
            <v>0</v>
          </cell>
          <cell r="G5776">
            <v>0</v>
          </cell>
          <cell r="H5776"/>
        </row>
        <row r="5777">
          <cell r="A5777">
            <v>0</v>
          </cell>
          <cell r="B5777">
            <v>0</v>
          </cell>
          <cell r="C5777">
            <v>0</v>
          </cell>
          <cell r="D5777">
            <v>0</v>
          </cell>
          <cell r="E5777">
            <v>0</v>
          </cell>
          <cell r="F5777">
            <v>0</v>
          </cell>
          <cell r="G5777">
            <v>0</v>
          </cell>
          <cell r="H5777"/>
        </row>
        <row r="5778">
          <cell r="A5778">
            <v>0</v>
          </cell>
          <cell r="B5778">
            <v>0</v>
          </cell>
          <cell r="C5778">
            <v>0</v>
          </cell>
          <cell r="D5778">
            <v>0</v>
          </cell>
          <cell r="E5778">
            <v>0</v>
          </cell>
          <cell r="F5778">
            <v>0</v>
          </cell>
          <cell r="G5778">
            <v>0</v>
          </cell>
          <cell r="H5778"/>
        </row>
        <row r="5779">
          <cell r="A5779">
            <v>0</v>
          </cell>
          <cell r="B5779">
            <v>0</v>
          </cell>
          <cell r="C5779">
            <v>0</v>
          </cell>
          <cell r="D5779">
            <v>0</v>
          </cell>
          <cell r="E5779">
            <v>0</v>
          </cell>
          <cell r="F5779">
            <v>0</v>
          </cell>
          <cell r="G5779">
            <v>0</v>
          </cell>
          <cell r="H5779"/>
        </row>
        <row r="5780">
          <cell r="A5780">
            <v>0</v>
          </cell>
          <cell r="B5780">
            <v>0</v>
          </cell>
          <cell r="C5780">
            <v>0</v>
          </cell>
          <cell r="D5780">
            <v>0</v>
          </cell>
          <cell r="E5780">
            <v>0</v>
          </cell>
          <cell r="F5780">
            <v>0</v>
          </cell>
          <cell r="G5780">
            <v>0</v>
          </cell>
          <cell r="H5780"/>
        </row>
        <row r="5781">
          <cell r="A5781">
            <v>0</v>
          </cell>
          <cell r="B5781">
            <v>0</v>
          </cell>
          <cell r="C5781">
            <v>0</v>
          </cell>
          <cell r="D5781">
            <v>0</v>
          </cell>
          <cell r="E5781">
            <v>0</v>
          </cell>
          <cell r="F5781">
            <v>0</v>
          </cell>
          <cell r="G5781">
            <v>0</v>
          </cell>
          <cell r="H5781"/>
        </row>
        <row r="5782">
          <cell r="A5782">
            <v>0</v>
          </cell>
          <cell r="B5782">
            <v>0</v>
          </cell>
          <cell r="C5782">
            <v>0</v>
          </cell>
          <cell r="D5782">
            <v>0</v>
          </cell>
          <cell r="E5782">
            <v>0</v>
          </cell>
          <cell r="F5782">
            <v>0</v>
          </cell>
          <cell r="G5782">
            <v>0</v>
          </cell>
          <cell r="H5782"/>
        </row>
        <row r="5783">
          <cell r="A5783">
            <v>0</v>
          </cell>
          <cell r="B5783">
            <v>0</v>
          </cell>
          <cell r="C5783">
            <v>0</v>
          </cell>
          <cell r="D5783">
            <v>0</v>
          </cell>
          <cell r="E5783">
            <v>0</v>
          </cell>
          <cell r="F5783">
            <v>0</v>
          </cell>
          <cell r="G5783">
            <v>0</v>
          </cell>
          <cell r="H5783"/>
        </row>
        <row r="5784">
          <cell r="A5784" t="str">
            <v>ITEM  - PÁGINA 1</v>
          </cell>
          <cell r="B5784">
            <v>0</v>
          </cell>
          <cell r="C5784">
            <v>0</v>
          </cell>
          <cell r="D5784">
            <v>0</v>
          </cell>
          <cell r="E5784">
            <v>0</v>
          </cell>
          <cell r="F5784">
            <v>0</v>
          </cell>
          <cell r="G5784">
            <v>0</v>
          </cell>
          <cell r="H5784">
            <v>0</v>
          </cell>
        </row>
        <row r="5785">
          <cell r="A5785">
            <v>0</v>
          </cell>
          <cell r="B5785">
            <v>0</v>
          </cell>
          <cell r="C5785">
            <v>0</v>
          </cell>
          <cell r="D5785">
            <v>0</v>
          </cell>
          <cell r="E5785">
            <v>0</v>
          </cell>
          <cell r="F5785">
            <v>0</v>
          </cell>
          <cell r="G5785">
            <v>0</v>
          </cell>
          <cell r="H5785"/>
        </row>
        <row r="5786">
          <cell r="A5786">
            <v>0</v>
          </cell>
          <cell r="B5786">
            <v>0</v>
          </cell>
          <cell r="C5786">
            <v>0</v>
          </cell>
          <cell r="D5786">
            <v>0</v>
          </cell>
          <cell r="E5786">
            <v>0</v>
          </cell>
          <cell r="F5786">
            <v>0</v>
          </cell>
          <cell r="G5786">
            <v>0</v>
          </cell>
          <cell r="H5786"/>
        </row>
        <row r="5787">
          <cell r="A5787">
            <v>0</v>
          </cell>
          <cell r="B5787">
            <v>0</v>
          </cell>
          <cell r="C5787">
            <v>0</v>
          </cell>
          <cell r="D5787">
            <v>0</v>
          </cell>
          <cell r="E5787">
            <v>0</v>
          </cell>
          <cell r="F5787">
            <v>0</v>
          </cell>
          <cell r="G5787">
            <v>0</v>
          </cell>
          <cell r="H5787"/>
        </row>
        <row r="5788">
          <cell r="A5788">
            <v>0</v>
          </cell>
          <cell r="B5788">
            <v>0</v>
          </cell>
          <cell r="C5788">
            <v>0</v>
          </cell>
          <cell r="D5788">
            <v>0</v>
          </cell>
          <cell r="E5788">
            <v>0</v>
          </cell>
          <cell r="F5788">
            <v>0</v>
          </cell>
          <cell r="G5788">
            <v>0</v>
          </cell>
          <cell r="H5788"/>
        </row>
        <row r="5789">
          <cell r="A5789">
            <v>0</v>
          </cell>
          <cell r="B5789">
            <v>0</v>
          </cell>
          <cell r="C5789">
            <v>0</v>
          </cell>
          <cell r="D5789">
            <v>0</v>
          </cell>
          <cell r="E5789">
            <v>0</v>
          </cell>
          <cell r="F5789">
            <v>0</v>
          </cell>
          <cell r="G5789">
            <v>0</v>
          </cell>
          <cell r="H5789"/>
        </row>
        <row r="5790">
          <cell r="A5790">
            <v>0</v>
          </cell>
          <cell r="B5790">
            <v>0</v>
          </cell>
          <cell r="C5790">
            <v>0</v>
          </cell>
          <cell r="D5790">
            <v>0</v>
          </cell>
          <cell r="E5790">
            <v>0</v>
          </cell>
          <cell r="F5790">
            <v>0</v>
          </cell>
          <cell r="G5790">
            <v>0</v>
          </cell>
          <cell r="H5790"/>
        </row>
        <row r="5791">
          <cell r="A5791">
            <v>0</v>
          </cell>
          <cell r="B5791">
            <v>0</v>
          </cell>
          <cell r="C5791">
            <v>0</v>
          </cell>
          <cell r="D5791">
            <v>0</v>
          </cell>
          <cell r="E5791">
            <v>0</v>
          </cell>
          <cell r="F5791">
            <v>0</v>
          </cell>
          <cell r="G5791">
            <v>0</v>
          </cell>
          <cell r="H5791"/>
        </row>
        <row r="5792">
          <cell r="A5792">
            <v>0</v>
          </cell>
          <cell r="B5792">
            <v>0</v>
          </cell>
          <cell r="C5792">
            <v>0</v>
          </cell>
          <cell r="D5792">
            <v>0</v>
          </cell>
          <cell r="E5792">
            <v>0</v>
          </cell>
          <cell r="F5792">
            <v>0</v>
          </cell>
          <cell r="G5792">
            <v>0</v>
          </cell>
          <cell r="H5792"/>
        </row>
        <row r="5793">
          <cell r="A5793">
            <v>0</v>
          </cell>
          <cell r="B5793">
            <v>0</v>
          </cell>
          <cell r="C5793">
            <v>0</v>
          </cell>
          <cell r="D5793">
            <v>0</v>
          </cell>
          <cell r="E5793">
            <v>0</v>
          </cell>
          <cell r="F5793">
            <v>0</v>
          </cell>
          <cell r="G5793">
            <v>0</v>
          </cell>
          <cell r="H5793"/>
        </row>
        <row r="5794">
          <cell r="A5794">
            <v>0</v>
          </cell>
          <cell r="B5794">
            <v>0</v>
          </cell>
          <cell r="C5794">
            <v>0</v>
          </cell>
          <cell r="D5794">
            <v>0</v>
          </cell>
          <cell r="E5794">
            <v>0</v>
          </cell>
          <cell r="F5794">
            <v>0</v>
          </cell>
          <cell r="G5794">
            <v>0</v>
          </cell>
          <cell r="H5794"/>
        </row>
        <row r="5795">
          <cell r="A5795">
            <v>0</v>
          </cell>
          <cell r="B5795">
            <v>0</v>
          </cell>
          <cell r="C5795">
            <v>0</v>
          </cell>
          <cell r="D5795">
            <v>0</v>
          </cell>
          <cell r="E5795">
            <v>0</v>
          </cell>
          <cell r="F5795">
            <v>0</v>
          </cell>
          <cell r="G5795">
            <v>0</v>
          </cell>
          <cell r="H5795"/>
        </row>
        <row r="5796">
          <cell r="A5796">
            <v>0</v>
          </cell>
          <cell r="B5796">
            <v>0</v>
          </cell>
          <cell r="C5796">
            <v>0</v>
          </cell>
          <cell r="D5796">
            <v>0</v>
          </cell>
          <cell r="E5796">
            <v>0</v>
          </cell>
          <cell r="F5796">
            <v>0</v>
          </cell>
          <cell r="G5796">
            <v>0</v>
          </cell>
          <cell r="H5796"/>
        </row>
        <row r="5797">
          <cell r="A5797">
            <v>0</v>
          </cell>
          <cell r="B5797">
            <v>0</v>
          </cell>
          <cell r="C5797">
            <v>0</v>
          </cell>
          <cell r="D5797">
            <v>0</v>
          </cell>
          <cell r="E5797">
            <v>0</v>
          </cell>
          <cell r="F5797">
            <v>0</v>
          </cell>
          <cell r="G5797">
            <v>0</v>
          </cell>
          <cell r="H5797"/>
        </row>
        <row r="5798">
          <cell r="A5798">
            <v>0</v>
          </cell>
          <cell r="B5798">
            <v>0</v>
          </cell>
          <cell r="C5798">
            <v>0</v>
          </cell>
          <cell r="D5798">
            <v>0</v>
          </cell>
          <cell r="E5798">
            <v>0</v>
          </cell>
          <cell r="F5798">
            <v>0</v>
          </cell>
          <cell r="G5798">
            <v>0</v>
          </cell>
          <cell r="H5798"/>
        </row>
        <row r="5799">
          <cell r="A5799">
            <v>0</v>
          </cell>
          <cell r="B5799">
            <v>0</v>
          </cell>
          <cell r="C5799">
            <v>0</v>
          </cell>
          <cell r="D5799">
            <v>0</v>
          </cell>
          <cell r="E5799">
            <v>0</v>
          </cell>
          <cell r="F5799">
            <v>0</v>
          </cell>
          <cell r="G5799">
            <v>0</v>
          </cell>
          <cell r="H5799"/>
        </row>
        <row r="5800">
          <cell r="A5800">
            <v>0</v>
          </cell>
          <cell r="B5800">
            <v>0</v>
          </cell>
          <cell r="C5800">
            <v>0</v>
          </cell>
          <cell r="D5800">
            <v>0</v>
          </cell>
          <cell r="E5800">
            <v>0</v>
          </cell>
          <cell r="F5800">
            <v>0</v>
          </cell>
          <cell r="G5800">
            <v>0</v>
          </cell>
          <cell r="H5800"/>
        </row>
        <row r="5801">
          <cell r="A5801">
            <v>0</v>
          </cell>
          <cell r="B5801">
            <v>0</v>
          </cell>
          <cell r="C5801">
            <v>0</v>
          </cell>
          <cell r="D5801">
            <v>0</v>
          </cell>
          <cell r="E5801">
            <v>0</v>
          </cell>
          <cell r="F5801">
            <v>0</v>
          </cell>
          <cell r="G5801">
            <v>0</v>
          </cell>
          <cell r="H5801"/>
        </row>
        <row r="5802">
          <cell r="A5802" t="str">
            <v xml:space="preserve">TOTAL CANTIDAD ITEM </v>
          </cell>
          <cell r="B5802">
            <v>0</v>
          </cell>
          <cell r="C5802">
            <v>0</v>
          </cell>
          <cell r="D5802">
            <v>0</v>
          </cell>
          <cell r="E5802">
            <v>0</v>
          </cell>
          <cell r="F5802">
            <v>0</v>
          </cell>
          <cell r="G5802">
            <v>0</v>
          </cell>
          <cell r="H5802"/>
        </row>
        <row r="5803">
          <cell r="A5803" t="str">
            <v>INSERTE PLANO, GRÁFICO O ESQUEMA AQUÍ</v>
          </cell>
          <cell r="B5803">
            <v>0</v>
          </cell>
          <cell r="C5803">
            <v>0</v>
          </cell>
          <cell r="D5803">
            <v>0</v>
          </cell>
          <cell r="E5803">
            <v>0</v>
          </cell>
          <cell r="F5803">
            <v>0</v>
          </cell>
          <cell r="G5803">
            <v>0</v>
          </cell>
          <cell r="H5803">
            <v>0</v>
          </cell>
        </row>
        <row r="5804">
          <cell r="A5804">
            <v>0</v>
          </cell>
          <cell r="B5804">
            <v>0</v>
          </cell>
          <cell r="C5804">
            <v>0</v>
          </cell>
          <cell r="D5804">
            <v>0</v>
          </cell>
          <cell r="E5804">
            <v>0</v>
          </cell>
          <cell r="F5804">
            <v>0</v>
          </cell>
          <cell r="G5804">
            <v>0</v>
          </cell>
          <cell r="H5804">
            <v>0</v>
          </cell>
        </row>
        <row r="5805">
          <cell r="A5805">
            <v>0</v>
          </cell>
          <cell r="B5805">
            <v>0</v>
          </cell>
          <cell r="C5805">
            <v>0</v>
          </cell>
          <cell r="D5805">
            <v>0</v>
          </cell>
          <cell r="E5805">
            <v>0</v>
          </cell>
          <cell r="F5805">
            <v>0</v>
          </cell>
          <cell r="G5805">
            <v>0</v>
          </cell>
          <cell r="H5805">
            <v>0</v>
          </cell>
        </row>
        <row r="5806">
          <cell r="A5806">
            <v>0</v>
          </cell>
          <cell r="B5806">
            <v>0</v>
          </cell>
          <cell r="C5806">
            <v>0</v>
          </cell>
          <cell r="D5806">
            <v>0</v>
          </cell>
          <cell r="E5806">
            <v>0</v>
          </cell>
          <cell r="F5806">
            <v>0</v>
          </cell>
          <cell r="G5806">
            <v>0</v>
          </cell>
          <cell r="H5806">
            <v>0</v>
          </cell>
        </row>
        <row r="5807">
          <cell r="A5807">
            <v>0</v>
          </cell>
          <cell r="B5807">
            <v>0</v>
          </cell>
          <cell r="C5807">
            <v>0</v>
          </cell>
          <cell r="D5807">
            <v>0</v>
          </cell>
          <cell r="E5807">
            <v>0</v>
          </cell>
          <cell r="F5807">
            <v>0</v>
          </cell>
          <cell r="G5807">
            <v>0</v>
          </cell>
          <cell r="H5807">
            <v>0</v>
          </cell>
        </row>
        <row r="5808">
          <cell r="A5808">
            <v>0</v>
          </cell>
          <cell r="B5808">
            <v>0</v>
          </cell>
          <cell r="C5808">
            <v>0</v>
          </cell>
          <cell r="D5808">
            <v>0</v>
          </cell>
          <cell r="E5808">
            <v>0</v>
          </cell>
          <cell r="F5808">
            <v>0</v>
          </cell>
          <cell r="G5808">
            <v>0</v>
          </cell>
          <cell r="H5808">
            <v>0</v>
          </cell>
        </row>
        <row r="5809">
          <cell r="A5809">
            <v>0</v>
          </cell>
          <cell r="B5809">
            <v>0</v>
          </cell>
          <cell r="C5809">
            <v>0</v>
          </cell>
          <cell r="D5809">
            <v>0</v>
          </cell>
          <cell r="E5809">
            <v>0</v>
          </cell>
          <cell r="F5809">
            <v>0</v>
          </cell>
          <cell r="G5809">
            <v>0</v>
          </cell>
          <cell r="H5809">
            <v>0</v>
          </cell>
        </row>
        <row r="5810">
          <cell r="A5810">
            <v>0</v>
          </cell>
          <cell r="B5810">
            <v>0</v>
          </cell>
          <cell r="C5810">
            <v>0</v>
          </cell>
          <cell r="D5810">
            <v>0</v>
          </cell>
          <cell r="E5810">
            <v>0</v>
          </cell>
          <cell r="F5810">
            <v>0</v>
          </cell>
          <cell r="G5810">
            <v>0</v>
          </cell>
          <cell r="H5810">
            <v>0</v>
          </cell>
        </row>
        <row r="5811">
          <cell r="A5811">
            <v>0</v>
          </cell>
          <cell r="B5811">
            <v>0</v>
          </cell>
          <cell r="C5811">
            <v>0</v>
          </cell>
          <cell r="D5811">
            <v>0</v>
          </cell>
          <cell r="E5811">
            <v>0</v>
          </cell>
          <cell r="F5811">
            <v>0</v>
          </cell>
          <cell r="G5811">
            <v>0</v>
          </cell>
          <cell r="H5811">
            <v>0</v>
          </cell>
        </row>
        <row r="5812">
          <cell r="A5812">
            <v>0</v>
          </cell>
          <cell r="B5812">
            <v>0</v>
          </cell>
          <cell r="C5812">
            <v>0</v>
          </cell>
          <cell r="D5812">
            <v>0</v>
          </cell>
          <cell r="E5812">
            <v>0</v>
          </cell>
          <cell r="F5812">
            <v>0</v>
          </cell>
          <cell r="G5812">
            <v>0</v>
          </cell>
          <cell r="H5812">
            <v>0</v>
          </cell>
        </row>
        <row r="5813">
          <cell r="A5813">
            <v>0</v>
          </cell>
          <cell r="B5813">
            <v>0</v>
          </cell>
          <cell r="C5813">
            <v>0</v>
          </cell>
          <cell r="D5813">
            <v>0</v>
          </cell>
          <cell r="E5813">
            <v>0</v>
          </cell>
          <cell r="F5813">
            <v>0</v>
          </cell>
          <cell r="G5813">
            <v>0</v>
          </cell>
          <cell r="H5813">
            <v>0</v>
          </cell>
        </row>
        <row r="5814">
          <cell r="A5814">
            <v>0</v>
          </cell>
          <cell r="B5814">
            <v>0</v>
          </cell>
          <cell r="C5814">
            <v>0</v>
          </cell>
          <cell r="D5814">
            <v>0</v>
          </cell>
          <cell r="E5814">
            <v>0</v>
          </cell>
          <cell r="F5814">
            <v>0</v>
          </cell>
          <cell r="G5814">
            <v>0</v>
          </cell>
          <cell r="H5814">
            <v>0</v>
          </cell>
        </row>
        <row r="5815">
          <cell r="A5815">
            <v>0</v>
          </cell>
          <cell r="B5815">
            <v>0</v>
          </cell>
          <cell r="C5815">
            <v>0</v>
          </cell>
          <cell r="D5815">
            <v>0</v>
          </cell>
          <cell r="E5815">
            <v>0</v>
          </cell>
          <cell r="F5815">
            <v>0</v>
          </cell>
          <cell r="G5815">
            <v>0</v>
          </cell>
          <cell r="H5815">
            <v>0</v>
          </cell>
        </row>
        <row r="5816">
          <cell r="A5816">
            <v>0</v>
          </cell>
          <cell r="B5816">
            <v>0</v>
          </cell>
          <cell r="C5816">
            <v>0</v>
          </cell>
          <cell r="D5816">
            <v>0</v>
          </cell>
          <cell r="E5816">
            <v>0</v>
          </cell>
          <cell r="F5816">
            <v>0</v>
          </cell>
          <cell r="G5816">
            <v>0</v>
          </cell>
          <cell r="H5816">
            <v>0</v>
          </cell>
        </row>
        <row r="5817">
          <cell r="A5817">
            <v>0</v>
          </cell>
          <cell r="B5817">
            <v>0</v>
          </cell>
          <cell r="C5817">
            <v>0</v>
          </cell>
          <cell r="D5817">
            <v>0</v>
          </cell>
          <cell r="E5817">
            <v>0</v>
          </cell>
          <cell r="F5817">
            <v>0</v>
          </cell>
          <cell r="G5817">
            <v>0</v>
          </cell>
          <cell r="H5817">
            <v>0</v>
          </cell>
        </row>
        <row r="5818">
          <cell r="A5818">
            <v>0</v>
          </cell>
          <cell r="B5818">
            <v>0</v>
          </cell>
          <cell r="C5818">
            <v>0</v>
          </cell>
          <cell r="D5818">
            <v>0</v>
          </cell>
          <cell r="E5818">
            <v>0</v>
          </cell>
          <cell r="F5818">
            <v>0</v>
          </cell>
          <cell r="G5818">
            <v>0</v>
          </cell>
          <cell r="H5818">
            <v>0</v>
          </cell>
        </row>
        <row r="5819">
          <cell r="A5819">
            <v>0</v>
          </cell>
          <cell r="B5819">
            <v>0</v>
          </cell>
          <cell r="C5819">
            <v>0</v>
          </cell>
          <cell r="D5819">
            <v>0</v>
          </cell>
          <cell r="E5819">
            <v>0</v>
          </cell>
          <cell r="F5819">
            <v>0</v>
          </cell>
          <cell r="G5819">
            <v>0</v>
          </cell>
          <cell r="H5819">
            <v>0</v>
          </cell>
        </row>
        <row r="5820">
          <cell r="A5820">
            <v>0</v>
          </cell>
          <cell r="B5820">
            <v>0</v>
          </cell>
          <cell r="C5820">
            <v>0</v>
          </cell>
          <cell r="D5820">
            <v>0</v>
          </cell>
          <cell r="E5820">
            <v>0</v>
          </cell>
          <cell r="F5820">
            <v>0</v>
          </cell>
          <cell r="G5820">
            <v>0</v>
          </cell>
          <cell r="H5820">
            <v>0</v>
          </cell>
        </row>
        <row r="5821">
          <cell r="A5821">
            <v>0</v>
          </cell>
          <cell r="B5821">
            <v>0</v>
          </cell>
          <cell r="C5821">
            <v>0</v>
          </cell>
          <cell r="D5821">
            <v>0</v>
          </cell>
          <cell r="E5821">
            <v>0</v>
          </cell>
          <cell r="F5821">
            <v>0</v>
          </cell>
          <cell r="G5821">
            <v>0</v>
          </cell>
          <cell r="H5821">
            <v>0</v>
          </cell>
        </row>
        <row r="5822">
          <cell r="A5822">
            <v>0</v>
          </cell>
          <cell r="B5822">
            <v>0</v>
          </cell>
          <cell r="C5822">
            <v>0</v>
          </cell>
          <cell r="D5822">
            <v>0</v>
          </cell>
          <cell r="E5822">
            <v>0</v>
          </cell>
          <cell r="F5822">
            <v>0</v>
          </cell>
          <cell r="G5822">
            <v>0</v>
          </cell>
          <cell r="H5822">
            <v>0</v>
          </cell>
        </row>
        <row r="5823">
          <cell r="A5823">
            <v>0</v>
          </cell>
          <cell r="C5823">
            <v>0</v>
          </cell>
          <cell r="D5823">
            <v>0</v>
          </cell>
          <cell r="E5823">
            <v>0</v>
          </cell>
          <cell r="F5823">
            <v>0</v>
          </cell>
          <cell r="G5823">
            <v>0</v>
          </cell>
        </row>
        <row r="5824">
          <cell r="A5824">
            <v>0</v>
          </cell>
          <cell r="C5824">
            <v>0</v>
          </cell>
          <cell r="D5824">
            <v>0</v>
          </cell>
          <cell r="E5824">
            <v>0</v>
          </cell>
          <cell r="F5824">
            <v>0</v>
          </cell>
          <cell r="G5824">
            <v>0</v>
          </cell>
        </row>
        <row r="5825">
          <cell r="A5825">
            <v>0</v>
          </cell>
          <cell r="B5825">
            <v>0</v>
          </cell>
          <cell r="C5825">
            <v>0</v>
          </cell>
          <cell r="D5825">
            <v>0</v>
          </cell>
          <cell r="E5825">
            <v>0</v>
          </cell>
          <cell r="F5825">
            <v>0</v>
          </cell>
          <cell r="G5825">
            <v>0</v>
          </cell>
        </row>
        <row r="5826">
          <cell r="A5826">
            <v>0</v>
          </cell>
          <cell r="B5826" t="str">
            <v>OVIDIO HURTADO MOSQUERA</v>
          </cell>
          <cell r="C5826">
            <v>0</v>
          </cell>
          <cell r="D5826">
            <v>0</v>
          </cell>
          <cell r="E5826">
            <v>0</v>
          </cell>
          <cell r="F5826">
            <v>0</v>
          </cell>
          <cell r="G5826">
            <v>0</v>
          </cell>
        </row>
        <row r="5827">
          <cell r="A5827">
            <v>0</v>
          </cell>
          <cell r="B5827" t="str">
            <v>Consultor</v>
          </cell>
          <cell r="C5827">
            <v>0</v>
          </cell>
          <cell r="D5827">
            <v>0</v>
          </cell>
          <cell r="E5827">
            <v>0</v>
          </cell>
          <cell r="F5827">
            <v>0</v>
          </cell>
          <cell r="G5827">
            <v>0</v>
          </cell>
        </row>
        <row r="5828">
          <cell r="A5828">
            <v>0</v>
          </cell>
          <cell r="B5828" t="str">
            <v>Consultor</v>
          </cell>
          <cell r="C5828">
            <v>0</v>
          </cell>
          <cell r="D5828">
            <v>0</v>
          </cell>
          <cell r="E5828">
            <v>0</v>
          </cell>
          <cell r="F5828">
            <v>0</v>
          </cell>
          <cell r="G5828">
            <v>0</v>
          </cell>
        </row>
        <row r="5829">
          <cell r="A5829">
            <v>0</v>
          </cell>
          <cell r="B5829" t="str">
            <v>M.P. 05202-260189 ANT</v>
          </cell>
          <cell r="C5829" t="str">
            <v>ITEM  - PÁGINA 2</v>
          </cell>
          <cell r="D5829">
            <v>0</v>
          </cell>
          <cell r="E5829">
            <v>0</v>
          </cell>
          <cell r="F5829">
            <v>0</v>
          </cell>
          <cell r="G5829">
            <v>0</v>
          </cell>
          <cell r="H5829">
            <v>0</v>
          </cell>
        </row>
        <row r="5830">
          <cell r="A5830" t="str">
            <v>DEPARTAMENTO DE ANTIOQUIA</v>
          </cell>
          <cell r="B5830">
            <v>0</v>
          </cell>
          <cell r="C5830">
            <v>0</v>
          </cell>
          <cell r="D5830">
            <v>0</v>
          </cell>
          <cell r="E5830">
            <v>0</v>
          </cell>
          <cell r="F5830">
            <v>0</v>
          </cell>
          <cell r="G5830">
            <v>0</v>
          </cell>
          <cell r="H5830">
            <v>0</v>
          </cell>
        </row>
        <row r="5831">
          <cell r="A5831" t="str">
            <v>MUNICIPIO DE SAN VICENTE FERRER</v>
          </cell>
          <cell r="B5831">
            <v>0</v>
          </cell>
          <cell r="C5831">
            <v>0</v>
          </cell>
          <cell r="D5831">
            <v>0</v>
          </cell>
          <cell r="E5831">
            <v>0</v>
          </cell>
          <cell r="F5831">
            <v>0</v>
          </cell>
          <cell r="G5831">
            <v>0</v>
          </cell>
          <cell r="H5831">
            <v>0</v>
          </cell>
        </row>
        <row r="5832">
          <cell r="A5832" t="str">
            <v>PROYECTO:  INTERVENCION DE CALLEJONES EN LA ZONA URBANA DEL MUNICIPIO SAN VICENTE FERRER_CALLEJÓN 01-COCIACA</v>
          </cell>
          <cell r="B5832">
            <v>0</v>
          </cell>
          <cell r="C5832">
            <v>0</v>
          </cell>
          <cell r="D5832">
            <v>0</v>
          </cell>
          <cell r="E5832">
            <v>0</v>
          </cell>
          <cell r="F5832">
            <v>0</v>
          </cell>
          <cell r="G5832">
            <v>0</v>
          </cell>
          <cell r="H5832">
            <v>0</v>
          </cell>
        </row>
        <row r="5833">
          <cell r="A5833">
            <v>0</v>
          </cell>
          <cell r="C5833">
            <v>0</v>
          </cell>
          <cell r="D5833">
            <v>0</v>
          </cell>
          <cell r="E5833">
            <v>0</v>
          </cell>
          <cell r="F5833">
            <v>0</v>
          </cell>
          <cell r="G5833">
            <v>0</v>
          </cell>
          <cell r="H5833">
            <v>0</v>
          </cell>
        </row>
        <row r="5834">
          <cell r="A5834" t="str">
            <v>MEMORIAS DE OBRA</v>
          </cell>
          <cell r="B5834">
            <v>0</v>
          </cell>
          <cell r="C5834">
            <v>0</v>
          </cell>
          <cell r="D5834">
            <v>0</v>
          </cell>
          <cell r="E5834">
            <v>0</v>
          </cell>
          <cell r="F5834">
            <v>0</v>
          </cell>
          <cell r="G5834">
            <v>0</v>
          </cell>
          <cell r="H5834">
            <v>0</v>
          </cell>
        </row>
        <row r="5836">
          <cell r="A5836" t="str">
            <v>ITEM</v>
          </cell>
          <cell r="B5836" t="str">
            <v>DESCRIPCIÓN</v>
          </cell>
          <cell r="C5836">
            <v>0</v>
          </cell>
          <cell r="D5836">
            <v>0</v>
          </cell>
          <cell r="E5836">
            <v>0</v>
          </cell>
          <cell r="F5836">
            <v>0</v>
          </cell>
          <cell r="G5836" t="str">
            <v>UNIDAD</v>
          </cell>
          <cell r="H5836" t="str">
            <v>CANTIDAD</v>
          </cell>
        </row>
        <row r="5837">
          <cell r="A5837">
            <v>0</v>
          </cell>
          <cell r="B5837"/>
          <cell r="C5837">
            <v>0</v>
          </cell>
          <cell r="D5837">
            <v>0</v>
          </cell>
          <cell r="E5837">
            <v>0</v>
          </cell>
          <cell r="F5837">
            <v>0</v>
          </cell>
          <cell r="G5837"/>
          <cell r="H5837"/>
        </row>
        <row r="5838">
          <cell r="A5838">
            <v>0</v>
          </cell>
          <cell r="B5838">
            <v>0</v>
          </cell>
          <cell r="C5838">
            <v>0</v>
          </cell>
          <cell r="D5838">
            <v>0</v>
          </cell>
          <cell r="E5838">
            <v>0</v>
          </cell>
          <cell r="F5838">
            <v>0</v>
          </cell>
          <cell r="G5838">
            <v>0</v>
          </cell>
        </row>
        <row r="5839">
          <cell r="A5839" t="str">
            <v>DETALLE</v>
          </cell>
          <cell r="B5839">
            <v>0</v>
          </cell>
          <cell r="C5839" t="str">
            <v>FACTOR</v>
          </cell>
          <cell r="D5839" t="str">
            <v>CANTIDAD</v>
          </cell>
          <cell r="E5839" t="str">
            <v>A (ML)</v>
          </cell>
          <cell r="F5839" t="str">
            <v>B (M2)</v>
          </cell>
          <cell r="G5839" t="str">
            <v>C (M3)</v>
          </cell>
          <cell r="H5839" t="str">
            <v>TOTAL</v>
          </cell>
        </row>
        <row r="5840">
          <cell r="A5840">
            <v>0</v>
          </cell>
          <cell r="B5840">
            <v>0</v>
          </cell>
          <cell r="C5840">
            <v>0</v>
          </cell>
          <cell r="D5840">
            <v>0</v>
          </cell>
          <cell r="E5840">
            <v>0</v>
          </cell>
          <cell r="F5840">
            <v>0</v>
          </cell>
          <cell r="G5840">
            <v>0</v>
          </cell>
          <cell r="H5840"/>
        </row>
        <row r="5841">
          <cell r="A5841">
            <v>0</v>
          </cell>
          <cell r="B5841">
            <v>0</v>
          </cell>
          <cell r="C5841">
            <v>0</v>
          </cell>
          <cell r="D5841">
            <v>0</v>
          </cell>
          <cell r="E5841">
            <v>0</v>
          </cell>
          <cell r="F5841">
            <v>0</v>
          </cell>
          <cell r="G5841">
            <v>0</v>
          </cell>
          <cell r="H5841"/>
        </row>
        <row r="5842">
          <cell r="A5842">
            <v>0</v>
          </cell>
          <cell r="B5842">
            <v>0</v>
          </cell>
          <cell r="C5842">
            <v>0</v>
          </cell>
          <cell r="D5842">
            <v>0</v>
          </cell>
          <cell r="E5842">
            <v>0</v>
          </cell>
          <cell r="F5842">
            <v>0</v>
          </cell>
          <cell r="G5842">
            <v>0</v>
          </cell>
          <cell r="H5842"/>
        </row>
        <row r="5843">
          <cell r="A5843">
            <v>0</v>
          </cell>
          <cell r="B5843">
            <v>0</v>
          </cell>
          <cell r="C5843">
            <v>0</v>
          </cell>
          <cell r="D5843">
            <v>0</v>
          </cell>
          <cell r="E5843">
            <v>0</v>
          </cell>
          <cell r="F5843">
            <v>0</v>
          </cell>
          <cell r="G5843">
            <v>0</v>
          </cell>
          <cell r="H5843"/>
        </row>
        <row r="5844">
          <cell r="A5844">
            <v>0</v>
          </cell>
          <cell r="B5844">
            <v>0</v>
          </cell>
          <cell r="C5844">
            <v>0</v>
          </cell>
          <cell r="D5844">
            <v>0</v>
          </cell>
          <cell r="E5844">
            <v>0</v>
          </cell>
          <cell r="F5844">
            <v>0</v>
          </cell>
          <cell r="G5844">
            <v>0</v>
          </cell>
          <cell r="H5844"/>
        </row>
        <row r="5845">
          <cell r="A5845">
            <v>0</v>
          </cell>
          <cell r="B5845">
            <v>0</v>
          </cell>
          <cell r="C5845">
            <v>0</v>
          </cell>
          <cell r="D5845">
            <v>0</v>
          </cell>
          <cell r="E5845">
            <v>0</v>
          </cell>
          <cell r="F5845">
            <v>0</v>
          </cell>
          <cell r="G5845">
            <v>0</v>
          </cell>
          <cell r="H5845"/>
        </row>
        <row r="5846">
          <cell r="A5846">
            <v>0</v>
          </cell>
          <cell r="B5846">
            <v>0</v>
          </cell>
          <cell r="C5846">
            <v>0</v>
          </cell>
          <cell r="D5846">
            <v>0</v>
          </cell>
          <cell r="E5846">
            <v>0</v>
          </cell>
          <cell r="F5846">
            <v>0</v>
          </cell>
          <cell r="G5846">
            <v>0</v>
          </cell>
          <cell r="H5846"/>
        </row>
        <row r="5847">
          <cell r="A5847">
            <v>0</v>
          </cell>
          <cell r="B5847">
            <v>0</v>
          </cell>
          <cell r="C5847">
            <v>0</v>
          </cell>
          <cell r="D5847">
            <v>0</v>
          </cell>
          <cell r="E5847">
            <v>0</v>
          </cell>
          <cell r="F5847">
            <v>0</v>
          </cell>
          <cell r="G5847">
            <v>0</v>
          </cell>
          <cell r="H5847"/>
        </row>
        <row r="5848">
          <cell r="A5848">
            <v>0</v>
          </cell>
          <cell r="B5848">
            <v>0</v>
          </cell>
          <cell r="C5848">
            <v>0</v>
          </cell>
          <cell r="D5848">
            <v>0</v>
          </cell>
          <cell r="E5848">
            <v>0</v>
          </cell>
          <cell r="F5848">
            <v>0</v>
          </cell>
          <cell r="G5848">
            <v>0</v>
          </cell>
          <cell r="H5848"/>
        </row>
        <row r="5849">
          <cell r="A5849">
            <v>0</v>
          </cell>
          <cell r="B5849">
            <v>0</v>
          </cell>
          <cell r="C5849">
            <v>0</v>
          </cell>
          <cell r="D5849">
            <v>0</v>
          </cell>
          <cell r="E5849">
            <v>0</v>
          </cell>
          <cell r="F5849">
            <v>0</v>
          </cell>
          <cell r="G5849">
            <v>0</v>
          </cell>
          <cell r="H5849"/>
        </row>
        <row r="5850">
          <cell r="A5850">
            <v>0</v>
          </cell>
          <cell r="B5850">
            <v>0</v>
          </cell>
          <cell r="C5850">
            <v>0</v>
          </cell>
          <cell r="D5850">
            <v>0</v>
          </cell>
          <cell r="E5850">
            <v>0</v>
          </cell>
          <cell r="F5850">
            <v>0</v>
          </cell>
          <cell r="G5850">
            <v>0</v>
          </cell>
          <cell r="H5850"/>
        </row>
        <row r="5851">
          <cell r="A5851">
            <v>0</v>
          </cell>
          <cell r="B5851">
            <v>0</v>
          </cell>
          <cell r="C5851">
            <v>0</v>
          </cell>
          <cell r="D5851">
            <v>0</v>
          </cell>
          <cell r="E5851">
            <v>0</v>
          </cell>
          <cell r="F5851">
            <v>0</v>
          </cell>
          <cell r="G5851">
            <v>0</v>
          </cell>
          <cell r="H5851"/>
        </row>
        <row r="5852">
          <cell r="A5852">
            <v>0</v>
          </cell>
          <cell r="B5852">
            <v>0</v>
          </cell>
          <cell r="C5852">
            <v>0</v>
          </cell>
          <cell r="D5852">
            <v>0</v>
          </cell>
          <cell r="E5852">
            <v>0</v>
          </cell>
          <cell r="F5852">
            <v>0</v>
          </cell>
          <cell r="G5852">
            <v>0</v>
          </cell>
          <cell r="H5852"/>
        </row>
        <row r="5853">
          <cell r="A5853">
            <v>0</v>
          </cell>
          <cell r="B5853">
            <v>0</v>
          </cell>
          <cell r="C5853">
            <v>0</v>
          </cell>
          <cell r="D5853">
            <v>0</v>
          </cell>
          <cell r="E5853">
            <v>0</v>
          </cell>
          <cell r="F5853">
            <v>0</v>
          </cell>
          <cell r="G5853">
            <v>0</v>
          </cell>
          <cell r="H5853"/>
        </row>
        <row r="5854">
          <cell r="A5854">
            <v>0</v>
          </cell>
          <cell r="B5854">
            <v>0</v>
          </cell>
          <cell r="C5854">
            <v>0</v>
          </cell>
          <cell r="D5854">
            <v>0</v>
          </cell>
          <cell r="E5854">
            <v>0</v>
          </cell>
          <cell r="F5854">
            <v>0</v>
          </cell>
          <cell r="G5854">
            <v>0</v>
          </cell>
          <cell r="H5854"/>
        </row>
        <row r="5855">
          <cell r="A5855">
            <v>0</v>
          </cell>
          <cell r="B5855">
            <v>0</v>
          </cell>
          <cell r="C5855">
            <v>0</v>
          </cell>
          <cell r="D5855">
            <v>0</v>
          </cell>
          <cell r="E5855">
            <v>0</v>
          </cell>
          <cell r="F5855">
            <v>0</v>
          </cell>
          <cell r="G5855">
            <v>0</v>
          </cell>
          <cell r="H5855"/>
        </row>
        <row r="5856">
          <cell r="A5856">
            <v>0</v>
          </cell>
          <cell r="B5856">
            <v>0</v>
          </cell>
          <cell r="C5856">
            <v>0</v>
          </cell>
          <cell r="D5856">
            <v>0</v>
          </cell>
          <cell r="E5856">
            <v>0</v>
          </cell>
          <cell r="F5856">
            <v>0</v>
          </cell>
          <cell r="G5856">
            <v>0</v>
          </cell>
          <cell r="H5856"/>
        </row>
        <row r="5857">
          <cell r="A5857">
            <v>0</v>
          </cell>
          <cell r="B5857">
            <v>0</v>
          </cell>
          <cell r="C5857">
            <v>0</v>
          </cell>
          <cell r="D5857">
            <v>0</v>
          </cell>
          <cell r="E5857">
            <v>0</v>
          </cell>
          <cell r="F5857">
            <v>0</v>
          </cell>
          <cell r="G5857">
            <v>0</v>
          </cell>
          <cell r="H5857"/>
        </row>
        <row r="5858">
          <cell r="A5858">
            <v>0</v>
          </cell>
          <cell r="B5858">
            <v>0</v>
          </cell>
          <cell r="C5858">
            <v>0</v>
          </cell>
          <cell r="D5858">
            <v>0</v>
          </cell>
          <cell r="E5858">
            <v>0</v>
          </cell>
          <cell r="F5858">
            <v>0</v>
          </cell>
          <cell r="G5858">
            <v>0</v>
          </cell>
          <cell r="H5858"/>
        </row>
        <row r="5859">
          <cell r="A5859">
            <v>0</v>
          </cell>
          <cell r="B5859">
            <v>0</v>
          </cell>
          <cell r="C5859">
            <v>0</v>
          </cell>
          <cell r="D5859">
            <v>0</v>
          </cell>
          <cell r="E5859">
            <v>0</v>
          </cell>
          <cell r="F5859">
            <v>0</v>
          </cell>
          <cell r="G5859">
            <v>0</v>
          </cell>
          <cell r="H5859"/>
        </row>
        <row r="5860">
          <cell r="A5860">
            <v>0</v>
          </cell>
          <cell r="B5860">
            <v>0</v>
          </cell>
          <cell r="C5860">
            <v>0</v>
          </cell>
          <cell r="D5860">
            <v>0</v>
          </cell>
          <cell r="E5860">
            <v>0</v>
          </cell>
          <cell r="F5860">
            <v>0</v>
          </cell>
          <cell r="G5860">
            <v>0</v>
          </cell>
          <cell r="H5860"/>
        </row>
        <row r="5861">
          <cell r="A5861">
            <v>0</v>
          </cell>
          <cell r="B5861">
            <v>0</v>
          </cell>
          <cell r="C5861">
            <v>0</v>
          </cell>
          <cell r="D5861">
            <v>0</v>
          </cell>
          <cell r="E5861">
            <v>0</v>
          </cell>
          <cell r="F5861">
            <v>0</v>
          </cell>
          <cell r="G5861">
            <v>0</v>
          </cell>
          <cell r="H5861"/>
        </row>
        <row r="5862">
          <cell r="A5862">
            <v>0</v>
          </cell>
          <cell r="B5862">
            <v>0</v>
          </cell>
          <cell r="C5862">
            <v>0</v>
          </cell>
          <cell r="D5862">
            <v>0</v>
          </cell>
          <cell r="E5862">
            <v>0</v>
          </cell>
          <cell r="F5862">
            <v>0</v>
          </cell>
          <cell r="G5862">
            <v>0</v>
          </cell>
          <cell r="H5862"/>
        </row>
        <row r="5863">
          <cell r="A5863">
            <v>0</v>
          </cell>
          <cell r="B5863">
            <v>0</v>
          </cell>
          <cell r="C5863">
            <v>0</v>
          </cell>
          <cell r="D5863">
            <v>0</v>
          </cell>
          <cell r="E5863">
            <v>0</v>
          </cell>
          <cell r="F5863">
            <v>0</v>
          </cell>
          <cell r="G5863">
            <v>0</v>
          </cell>
          <cell r="H5863"/>
        </row>
        <row r="5864">
          <cell r="A5864">
            <v>0</v>
          </cell>
          <cell r="B5864">
            <v>0</v>
          </cell>
          <cell r="C5864">
            <v>0</v>
          </cell>
          <cell r="D5864">
            <v>0</v>
          </cell>
          <cell r="E5864">
            <v>0</v>
          </cell>
          <cell r="F5864">
            <v>0</v>
          </cell>
          <cell r="G5864">
            <v>0</v>
          </cell>
          <cell r="H5864"/>
        </row>
        <row r="5865">
          <cell r="A5865">
            <v>0</v>
          </cell>
          <cell r="B5865">
            <v>0</v>
          </cell>
          <cell r="C5865">
            <v>0</v>
          </cell>
          <cell r="D5865">
            <v>0</v>
          </cell>
          <cell r="E5865">
            <v>0</v>
          </cell>
          <cell r="F5865">
            <v>0</v>
          </cell>
          <cell r="G5865">
            <v>0</v>
          </cell>
          <cell r="H5865"/>
        </row>
        <row r="5866">
          <cell r="A5866">
            <v>0</v>
          </cell>
          <cell r="B5866">
            <v>0</v>
          </cell>
          <cell r="C5866">
            <v>0</v>
          </cell>
          <cell r="D5866">
            <v>0</v>
          </cell>
          <cell r="E5866">
            <v>0</v>
          </cell>
          <cell r="F5866">
            <v>0</v>
          </cell>
          <cell r="G5866">
            <v>0</v>
          </cell>
          <cell r="H5866"/>
        </row>
        <row r="5867">
          <cell r="A5867">
            <v>0</v>
          </cell>
          <cell r="B5867">
            <v>0</v>
          </cell>
          <cell r="C5867">
            <v>0</v>
          </cell>
          <cell r="D5867">
            <v>0</v>
          </cell>
          <cell r="E5867">
            <v>0</v>
          </cell>
          <cell r="F5867">
            <v>0</v>
          </cell>
          <cell r="G5867">
            <v>0</v>
          </cell>
          <cell r="H5867"/>
        </row>
        <row r="5868">
          <cell r="A5868">
            <v>0</v>
          </cell>
          <cell r="B5868">
            <v>0</v>
          </cell>
          <cell r="C5868">
            <v>0</v>
          </cell>
          <cell r="D5868">
            <v>0</v>
          </cell>
          <cell r="E5868">
            <v>0</v>
          </cell>
          <cell r="F5868">
            <v>0</v>
          </cell>
          <cell r="G5868">
            <v>0</v>
          </cell>
          <cell r="H5868"/>
        </row>
        <row r="5869">
          <cell r="A5869">
            <v>0</v>
          </cell>
          <cell r="B5869">
            <v>0</v>
          </cell>
          <cell r="C5869">
            <v>0</v>
          </cell>
          <cell r="D5869">
            <v>0</v>
          </cell>
          <cell r="E5869">
            <v>0</v>
          </cell>
          <cell r="F5869">
            <v>0</v>
          </cell>
          <cell r="G5869">
            <v>0</v>
          </cell>
          <cell r="H5869"/>
        </row>
        <row r="5870">
          <cell r="A5870">
            <v>0</v>
          </cell>
          <cell r="B5870">
            <v>0</v>
          </cell>
          <cell r="C5870">
            <v>0</v>
          </cell>
          <cell r="D5870">
            <v>0</v>
          </cell>
          <cell r="E5870">
            <v>0</v>
          </cell>
          <cell r="F5870">
            <v>0</v>
          </cell>
          <cell r="G5870">
            <v>0</v>
          </cell>
          <cell r="H5870"/>
        </row>
        <row r="5871">
          <cell r="A5871" t="str">
            <v>ITEM  - PÁGINA 1</v>
          </cell>
          <cell r="B5871">
            <v>0</v>
          </cell>
          <cell r="C5871">
            <v>0</v>
          </cell>
          <cell r="D5871">
            <v>0</v>
          </cell>
          <cell r="E5871">
            <v>0</v>
          </cell>
          <cell r="F5871">
            <v>0</v>
          </cell>
          <cell r="G5871">
            <v>0</v>
          </cell>
          <cell r="H5871">
            <v>0</v>
          </cell>
        </row>
        <row r="5872">
          <cell r="A5872">
            <v>0</v>
          </cell>
          <cell r="B5872">
            <v>0</v>
          </cell>
          <cell r="C5872">
            <v>0</v>
          </cell>
          <cell r="D5872">
            <v>0</v>
          </cell>
          <cell r="E5872">
            <v>0</v>
          </cell>
          <cell r="F5872">
            <v>0</v>
          </cell>
          <cell r="G5872">
            <v>0</v>
          </cell>
          <cell r="H5872"/>
        </row>
        <row r="5873">
          <cell r="A5873">
            <v>0</v>
          </cell>
          <cell r="B5873">
            <v>0</v>
          </cell>
          <cell r="C5873">
            <v>0</v>
          </cell>
          <cell r="D5873">
            <v>0</v>
          </cell>
          <cell r="E5873">
            <v>0</v>
          </cell>
          <cell r="F5873">
            <v>0</v>
          </cell>
          <cell r="G5873">
            <v>0</v>
          </cell>
          <cell r="H5873"/>
        </row>
        <row r="5874">
          <cell r="A5874">
            <v>0</v>
          </cell>
          <cell r="B5874">
            <v>0</v>
          </cell>
          <cell r="C5874">
            <v>0</v>
          </cell>
          <cell r="D5874">
            <v>0</v>
          </cell>
          <cell r="E5874">
            <v>0</v>
          </cell>
          <cell r="F5874">
            <v>0</v>
          </cell>
          <cell r="G5874">
            <v>0</v>
          </cell>
          <cell r="H5874"/>
        </row>
        <row r="5875">
          <cell r="A5875">
            <v>0</v>
          </cell>
          <cell r="B5875">
            <v>0</v>
          </cell>
          <cell r="C5875">
            <v>0</v>
          </cell>
          <cell r="D5875">
            <v>0</v>
          </cell>
          <cell r="E5875">
            <v>0</v>
          </cell>
          <cell r="F5875">
            <v>0</v>
          </cell>
          <cell r="G5875">
            <v>0</v>
          </cell>
          <cell r="H5875"/>
        </row>
        <row r="5876">
          <cell r="A5876">
            <v>0</v>
          </cell>
          <cell r="B5876">
            <v>0</v>
          </cell>
          <cell r="C5876">
            <v>0</v>
          </cell>
          <cell r="D5876">
            <v>0</v>
          </cell>
          <cell r="E5876">
            <v>0</v>
          </cell>
          <cell r="F5876">
            <v>0</v>
          </cell>
          <cell r="G5876">
            <v>0</v>
          </cell>
          <cell r="H5876"/>
        </row>
        <row r="5877">
          <cell r="A5877">
            <v>0</v>
          </cell>
          <cell r="B5877">
            <v>0</v>
          </cell>
          <cell r="C5877">
            <v>0</v>
          </cell>
          <cell r="D5877">
            <v>0</v>
          </cell>
          <cell r="E5877">
            <v>0</v>
          </cell>
          <cell r="F5877">
            <v>0</v>
          </cell>
          <cell r="G5877">
            <v>0</v>
          </cell>
          <cell r="H5877"/>
        </row>
        <row r="5878">
          <cell r="A5878">
            <v>0</v>
          </cell>
          <cell r="B5878">
            <v>0</v>
          </cell>
          <cell r="C5878">
            <v>0</v>
          </cell>
          <cell r="D5878">
            <v>0</v>
          </cell>
          <cell r="E5878">
            <v>0</v>
          </cell>
          <cell r="F5878">
            <v>0</v>
          </cell>
          <cell r="G5878">
            <v>0</v>
          </cell>
          <cell r="H5878"/>
        </row>
        <row r="5879">
          <cell r="A5879">
            <v>0</v>
          </cell>
          <cell r="B5879">
            <v>0</v>
          </cell>
          <cell r="C5879">
            <v>0</v>
          </cell>
          <cell r="D5879">
            <v>0</v>
          </cell>
          <cell r="E5879">
            <v>0</v>
          </cell>
          <cell r="F5879">
            <v>0</v>
          </cell>
          <cell r="G5879">
            <v>0</v>
          </cell>
          <cell r="H5879"/>
        </row>
        <row r="5880">
          <cell r="A5880">
            <v>0</v>
          </cell>
          <cell r="B5880">
            <v>0</v>
          </cell>
          <cell r="C5880">
            <v>0</v>
          </cell>
          <cell r="D5880">
            <v>0</v>
          </cell>
          <cell r="E5880">
            <v>0</v>
          </cell>
          <cell r="F5880">
            <v>0</v>
          </cell>
          <cell r="G5880">
            <v>0</v>
          </cell>
          <cell r="H5880"/>
        </row>
        <row r="5881">
          <cell r="A5881">
            <v>0</v>
          </cell>
          <cell r="B5881">
            <v>0</v>
          </cell>
          <cell r="C5881">
            <v>0</v>
          </cell>
          <cell r="D5881">
            <v>0</v>
          </cell>
          <cell r="E5881">
            <v>0</v>
          </cell>
          <cell r="F5881">
            <v>0</v>
          </cell>
          <cell r="G5881">
            <v>0</v>
          </cell>
          <cell r="H5881"/>
        </row>
        <row r="5882">
          <cell r="A5882">
            <v>0</v>
          </cell>
          <cell r="B5882">
            <v>0</v>
          </cell>
          <cell r="C5882">
            <v>0</v>
          </cell>
          <cell r="D5882">
            <v>0</v>
          </cell>
          <cell r="E5882">
            <v>0</v>
          </cell>
          <cell r="F5882">
            <v>0</v>
          </cell>
          <cell r="G5882">
            <v>0</v>
          </cell>
          <cell r="H5882"/>
        </row>
        <row r="5883">
          <cell r="A5883">
            <v>0</v>
          </cell>
          <cell r="B5883">
            <v>0</v>
          </cell>
          <cell r="C5883">
            <v>0</v>
          </cell>
          <cell r="D5883">
            <v>0</v>
          </cell>
          <cell r="E5883">
            <v>0</v>
          </cell>
          <cell r="F5883">
            <v>0</v>
          </cell>
          <cell r="G5883">
            <v>0</v>
          </cell>
          <cell r="H5883"/>
        </row>
        <row r="5884">
          <cell r="A5884">
            <v>0</v>
          </cell>
          <cell r="B5884">
            <v>0</v>
          </cell>
          <cell r="C5884">
            <v>0</v>
          </cell>
          <cell r="D5884">
            <v>0</v>
          </cell>
          <cell r="E5884">
            <v>0</v>
          </cell>
          <cell r="F5884">
            <v>0</v>
          </cell>
          <cell r="G5884">
            <v>0</v>
          </cell>
          <cell r="H5884"/>
        </row>
        <row r="5885">
          <cell r="A5885">
            <v>0</v>
          </cell>
          <cell r="B5885">
            <v>0</v>
          </cell>
          <cell r="C5885">
            <v>0</v>
          </cell>
          <cell r="D5885">
            <v>0</v>
          </cell>
          <cell r="E5885">
            <v>0</v>
          </cell>
          <cell r="F5885">
            <v>0</v>
          </cell>
          <cell r="G5885">
            <v>0</v>
          </cell>
          <cell r="H5885"/>
        </row>
        <row r="5886">
          <cell r="A5886">
            <v>0</v>
          </cell>
          <cell r="B5886">
            <v>0</v>
          </cell>
          <cell r="C5886">
            <v>0</v>
          </cell>
          <cell r="D5886">
            <v>0</v>
          </cell>
          <cell r="E5886">
            <v>0</v>
          </cell>
          <cell r="F5886">
            <v>0</v>
          </cell>
          <cell r="G5886">
            <v>0</v>
          </cell>
          <cell r="H5886"/>
        </row>
        <row r="5887">
          <cell r="A5887">
            <v>0</v>
          </cell>
          <cell r="B5887">
            <v>0</v>
          </cell>
          <cell r="C5887">
            <v>0</v>
          </cell>
          <cell r="D5887">
            <v>0</v>
          </cell>
          <cell r="E5887">
            <v>0</v>
          </cell>
          <cell r="F5887">
            <v>0</v>
          </cell>
          <cell r="G5887">
            <v>0</v>
          </cell>
          <cell r="H5887"/>
        </row>
        <row r="5888">
          <cell r="A5888">
            <v>0</v>
          </cell>
          <cell r="B5888">
            <v>0</v>
          </cell>
          <cell r="C5888">
            <v>0</v>
          </cell>
          <cell r="D5888">
            <v>0</v>
          </cell>
          <cell r="E5888">
            <v>0</v>
          </cell>
          <cell r="F5888">
            <v>0</v>
          </cell>
          <cell r="G5888">
            <v>0</v>
          </cell>
          <cell r="H5888"/>
        </row>
        <row r="5889">
          <cell r="A5889" t="str">
            <v xml:space="preserve">TOTAL CANTIDAD ITEM </v>
          </cell>
          <cell r="B5889">
            <v>0</v>
          </cell>
          <cell r="C5889">
            <v>0</v>
          </cell>
          <cell r="D5889">
            <v>0</v>
          </cell>
          <cell r="E5889">
            <v>0</v>
          </cell>
          <cell r="F5889">
            <v>0</v>
          </cell>
          <cell r="G5889">
            <v>0</v>
          </cell>
          <cell r="H5889"/>
        </row>
        <row r="5890">
          <cell r="A5890" t="str">
            <v>INSERTE PLANO, GRÁFICO O ESQUEMA AQUÍ</v>
          </cell>
          <cell r="B5890">
            <v>0</v>
          </cell>
          <cell r="C5890">
            <v>0</v>
          </cell>
          <cell r="D5890">
            <v>0</v>
          </cell>
          <cell r="E5890">
            <v>0</v>
          </cell>
          <cell r="F5890">
            <v>0</v>
          </cell>
          <cell r="G5890">
            <v>0</v>
          </cell>
          <cell r="H5890">
            <v>0</v>
          </cell>
        </row>
        <row r="5891">
          <cell r="A5891">
            <v>0</v>
          </cell>
          <cell r="B5891">
            <v>0</v>
          </cell>
          <cell r="C5891">
            <v>0</v>
          </cell>
          <cell r="D5891">
            <v>0</v>
          </cell>
          <cell r="E5891">
            <v>0</v>
          </cell>
          <cell r="F5891">
            <v>0</v>
          </cell>
          <cell r="G5891">
            <v>0</v>
          </cell>
          <cell r="H5891">
            <v>0</v>
          </cell>
        </row>
        <row r="5892">
          <cell r="A5892">
            <v>0</v>
          </cell>
          <cell r="B5892">
            <v>0</v>
          </cell>
          <cell r="C5892">
            <v>0</v>
          </cell>
          <cell r="D5892">
            <v>0</v>
          </cell>
          <cell r="E5892">
            <v>0</v>
          </cell>
          <cell r="F5892">
            <v>0</v>
          </cell>
          <cell r="G5892">
            <v>0</v>
          </cell>
          <cell r="H5892">
            <v>0</v>
          </cell>
        </row>
        <row r="5893">
          <cell r="A5893">
            <v>0</v>
          </cell>
          <cell r="B5893">
            <v>0</v>
          </cell>
          <cell r="C5893">
            <v>0</v>
          </cell>
          <cell r="D5893">
            <v>0</v>
          </cell>
          <cell r="E5893">
            <v>0</v>
          </cell>
          <cell r="F5893">
            <v>0</v>
          </cell>
          <cell r="G5893">
            <v>0</v>
          </cell>
          <cell r="H5893">
            <v>0</v>
          </cell>
        </row>
        <row r="5894">
          <cell r="A5894">
            <v>0</v>
          </cell>
          <cell r="B5894">
            <v>0</v>
          </cell>
          <cell r="C5894">
            <v>0</v>
          </cell>
          <cell r="D5894">
            <v>0</v>
          </cell>
          <cell r="E5894">
            <v>0</v>
          </cell>
          <cell r="F5894">
            <v>0</v>
          </cell>
          <cell r="G5894">
            <v>0</v>
          </cell>
          <cell r="H5894">
            <v>0</v>
          </cell>
        </row>
        <row r="5895">
          <cell r="A5895">
            <v>0</v>
          </cell>
          <cell r="B5895">
            <v>0</v>
          </cell>
          <cell r="C5895">
            <v>0</v>
          </cell>
          <cell r="D5895">
            <v>0</v>
          </cell>
          <cell r="E5895">
            <v>0</v>
          </cell>
          <cell r="F5895">
            <v>0</v>
          </cell>
          <cell r="G5895">
            <v>0</v>
          </cell>
          <cell r="H5895">
            <v>0</v>
          </cell>
        </row>
        <row r="5896">
          <cell r="A5896">
            <v>0</v>
          </cell>
          <cell r="B5896">
            <v>0</v>
          </cell>
          <cell r="C5896">
            <v>0</v>
          </cell>
          <cell r="D5896">
            <v>0</v>
          </cell>
          <cell r="E5896">
            <v>0</v>
          </cell>
          <cell r="F5896">
            <v>0</v>
          </cell>
          <cell r="G5896">
            <v>0</v>
          </cell>
          <cell r="H5896">
            <v>0</v>
          </cell>
        </row>
        <row r="5897">
          <cell r="A5897">
            <v>0</v>
          </cell>
          <cell r="B5897">
            <v>0</v>
          </cell>
          <cell r="C5897">
            <v>0</v>
          </cell>
          <cell r="D5897">
            <v>0</v>
          </cell>
          <cell r="E5897">
            <v>0</v>
          </cell>
          <cell r="F5897">
            <v>0</v>
          </cell>
          <cell r="G5897">
            <v>0</v>
          </cell>
          <cell r="H5897">
            <v>0</v>
          </cell>
        </row>
        <row r="5898">
          <cell r="A5898">
            <v>0</v>
          </cell>
          <cell r="B5898">
            <v>0</v>
          </cell>
          <cell r="C5898">
            <v>0</v>
          </cell>
          <cell r="D5898">
            <v>0</v>
          </cell>
          <cell r="E5898">
            <v>0</v>
          </cell>
          <cell r="F5898">
            <v>0</v>
          </cell>
          <cell r="G5898">
            <v>0</v>
          </cell>
          <cell r="H5898">
            <v>0</v>
          </cell>
        </row>
        <row r="5899">
          <cell r="A5899">
            <v>0</v>
          </cell>
          <cell r="B5899">
            <v>0</v>
          </cell>
          <cell r="C5899">
            <v>0</v>
          </cell>
          <cell r="D5899">
            <v>0</v>
          </cell>
          <cell r="E5899">
            <v>0</v>
          </cell>
          <cell r="F5899">
            <v>0</v>
          </cell>
          <cell r="G5899">
            <v>0</v>
          </cell>
          <cell r="H5899">
            <v>0</v>
          </cell>
        </row>
        <row r="5900">
          <cell r="A5900">
            <v>0</v>
          </cell>
          <cell r="B5900">
            <v>0</v>
          </cell>
          <cell r="C5900">
            <v>0</v>
          </cell>
          <cell r="D5900">
            <v>0</v>
          </cell>
          <cell r="E5900">
            <v>0</v>
          </cell>
          <cell r="F5900">
            <v>0</v>
          </cell>
          <cell r="G5900">
            <v>0</v>
          </cell>
          <cell r="H5900">
            <v>0</v>
          </cell>
        </row>
        <row r="5901">
          <cell r="A5901">
            <v>0</v>
          </cell>
          <cell r="B5901">
            <v>0</v>
          </cell>
          <cell r="C5901">
            <v>0</v>
          </cell>
          <cell r="D5901">
            <v>0</v>
          </cell>
          <cell r="E5901">
            <v>0</v>
          </cell>
          <cell r="F5901">
            <v>0</v>
          </cell>
          <cell r="G5901">
            <v>0</v>
          </cell>
          <cell r="H5901">
            <v>0</v>
          </cell>
        </row>
        <row r="5902">
          <cell r="A5902">
            <v>0</v>
          </cell>
          <cell r="B5902">
            <v>0</v>
          </cell>
          <cell r="C5902">
            <v>0</v>
          </cell>
          <cell r="D5902">
            <v>0</v>
          </cell>
          <cell r="E5902">
            <v>0</v>
          </cell>
          <cell r="F5902">
            <v>0</v>
          </cell>
          <cell r="G5902">
            <v>0</v>
          </cell>
          <cell r="H5902">
            <v>0</v>
          </cell>
        </row>
        <row r="5903">
          <cell r="A5903">
            <v>0</v>
          </cell>
          <cell r="B5903">
            <v>0</v>
          </cell>
          <cell r="C5903">
            <v>0</v>
          </cell>
          <cell r="D5903">
            <v>0</v>
          </cell>
          <cell r="E5903">
            <v>0</v>
          </cell>
          <cell r="F5903">
            <v>0</v>
          </cell>
          <cell r="G5903">
            <v>0</v>
          </cell>
          <cell r="H5903">
            <v>0</v>
          </cell>
        </row>
        <row r="5904">
          <cell r="A5904">
            <v>0</v>
          </cell>
          <cell r="B5904">
            <v>0</v>
          </cell>
          <cell r="C5904">
            <v>0</v>
          </cell>
          <cell r="D5904">
            <v>0</v>
          </cell>
          <cell r="E5904">
            <v>0</v>
          </cell>
          <cell r="F5904">
            <v>0</v>
          </cell>
          <cell r="G5904">
            <v>0</v>
          </cell>
          <cell r="H5904">
            <v>0</v>
          </cell>
        </row>
        <row r="5905">
          <cell r="A5905">
            <v>0</v>
          </cell>
          <cell r="B5905">
            <v>0</v>
          </cell>
          <cell r="C5905">
            <v>0</v>
          </cell>
          <cell r="D5905">
            <v>0</v>
          </cell>
          <cell r="E5905">
            <v>0</v>
          </cell>
          <cell r="F5905">
            <v>0</v>
          </cell>
          <cell r="G5905">
            <v>0</v>
          </cell>
          <cell r="H5905">
            <v>0</v>
          </cell>
        </row>
        <row r="5906">
          <cell r="A5906">
            <v>0</v>
          </cell>
          <cell r="B5906">
            <v>0</v>
          </cell>
          <cell r="C5906">
            <v>0</v>
          </cell>
          <cell r="D5906">
            <v>0</v>
          </cell>
          <cell r="E5906">
            <v>0</v>
          </cell>
          <cell r="F5906">
            <v>0</v>
          </cell>
          <cell r="G5906">
            <v>0</v>
          </cell>
          <cell r="H5906">
            <v>0</v>
          </cell>
        </row>
        <row r="5907">
          <cell r="A5907">
            <v>0</v>
          </cell>
          <cell r="B5907">
            <v>0</v>
          </cell>
          <cell r="C5907">
            <v>0</v>
          </cell>
          <cell r="D5907">
            <v>0</v>
          </cell>
          <cell r="E5907">
            <v>0</v>
          </cell>
          <cell r="F5907">
            <v>0</v>
          </cell>
          <cell r="G5907">
            <v>0</v>
          </cell>
          <cell r="H5907">
            <v>0</v>
          </cell>
        </row>
        <row r="5908">
          <cell r="A5908">
            <v>0</v>
          </cell>
          <cell r="B5908">
            <v>0</v>
          </cell>
          <cell r="C5908">
            <v>0</v>
          </cell>
          <cell r="D5908">
            <v>0</v>
          </cell>
          <cell r="E5908">
            <v>0</v>
          </cell>
          <cell r="F5908">
            <v>0</v>
          </cell>
          <cell r="G5908">
            <v>0</v>
          </cell>
          <cell r="H5908">
            <v>0</v>
          </cell>
        </row>
        <row r="5909">
          <cell r="A5909">
            <v>0</v>
          </cell>
          <cell r="B5909">
            <v>0</v>
          </cell>
          <cell r="C5909">
            <v>0</v>
          </cell>
          <cell r="D5909">
            <v>0</v>
          </cell>
          <cell r="E5909">
            <v>0</v>
          </cell>
          <cell r="F5909">
            <v>0</v>
          </cell>
          <cell r="G5909">
            <v>0</v>
          </cell>
          <cell r="H5909">
            <v>0</v>
          </cell>
        </row>
        <row r="5910">
          <cell r="A5910">
            <v>0</v>
          </cell>
          <cell r="C5910">
            <v>0</v>
          </cell>
          <cell r="D5910">
            <v>0</v>
          </cell>
          <cell r="E5910">
            <v>0</v>
          </cell>
          <cell r="F5910">
            <v>0</v>
          </cell>
          <cell r="G5910">
            <v>0</v>
          </cell>
        </row>
        <row r="5911">
          <cell r="A5911">
            <v>0</v>
          </cell>
          <cell r="C5911">
            <v>0</v>
          </cell>
          <cell r="D5911">
            <v>0</v>
          </cell>
          <cell r="E5911">
            <v>0</v>
          </cell>
          <cell r="F5911">
            <v>0</v>
          </cell>
          <cell r="G5911">
            <v>0</v>
          </cell>
        </row>
        <row r="5912">
          <cell r="A5912">
            <v>0</v>
          </cell>
          <cell r="B5912">
            <v>0</v>
          </cell>
          <cell r="C5912">
            <v>0</v>
          </cell>
          <cell r="D5912">
            <v>0</v>
          </cell>
          <cell r="E5912">
            <v>0</v>
          </cell>
          <cell r="F5912">
            <v>0</v>
          </cell>
          <cell r="G5912">
            <v>0</v>
          </cell>
        </row>
        <row r="5913">
          <cell r="A5913">
            <v>0</v>
          </cell>
          <cell r="B5913" t="str">
            <v>OVIDIO HURTADO MOSQUERA</v>
          </cell>
          <cell r="C5913">
            <v>0</v>
          </cell>
          <cell r="D5913">
            <v>0</v>
          </cell>
          <cell r="E5913">
            <v>0</v>
          </cell>
          <cell r="F5913">
            <v>0</v>
          </cell>
          <cell r="G5913">
            <v>0</v>
          </cell>
        </row>
        <row r="5914">
          <cell r="A5914">
            <v>0</v>
          </cell>
          <cell r="B5914" t="str">
            <v>Consultor</v>
          </cell>
          <cell r="C5914">
            <v>0</v>
          </cell>
          <cell r="D5914">
            <v>0</v>
          </cell>
          <cell r="E5914">
            <v>0</v>
          </cell>
          <cell r="F5914">
            <v>0</v>
          </cell>
          <cell r="G5914">
            <v>0</v>
          </cell>
        </row>
        <row r="5915">
          <cell r="A5915">
            <v>0</v>
          </cell>
          <cell r="B5915" t="str">
            <v>Consultor</v>
          </cell>
          <cell r="C5915">
            <v>0</v>
          </cell>
          <cell r="D5915">
            <v>0</v>
          </cell>
          <cell r="E5915">
            <v>0</v>
          </cell>
          <cell r="F5915">
            <v>0</v>
          </cell>
          <cell r="G5915">
            <v>0</v>
          </cell>
        </row>
        <row r="5916">
          <cell r="A5916">
            <v>0</v>
          </cell>
          <cell r="B5916" t="str">
            <v>M.P. 05202-260189 ANT</v>
          </cell>
          <cell r="C5916" t="str">
            <v>ITEM  - PÁGINA 2</v>
          </cell>
          <cell r="D5916">
            <v>0</v>
          </cell>
          <cell r="E5916">
            <v>0</v>
          </cell>
          <cell r="F5916">
            <v>0</v>
          </cell>
          <cell r="G5916">
            <v>0</v>
          </cell>
          <cell r="H5916">
            <v>0</v>
          </cell>
        </row>
        <row r="5917">
          <cell r="A5917" t="str">
            <v>DEPARTAMENTO DE ANTIOQUIA</v>
          </cell>
          <cell r="B5917">
            <v>0</v>
          </cell>
          <cell r="C5917">
            <v>0</v>
          </cell>
          <cell r="D5917">
            <v>0</v>
          </cell>
          <cell r="E5917">
            <v>0</v>
          </cell>
          <cell r="F5917">
            <v>0</v>
          </cell>
          <cell r="G5917">
            <v>0</v>
          </cell>
          <cell r="H5917">
            <v>0</v>
          </cell>
        </row>
        <row r="5918">
          <cell r="A5918" t="str">
            <v>MUNICIPIO DE SAN VICENTE FERRER</v>
          </cell>
          <cell r="B5918">
            <v>0</v>
          </cell>
          <cell r="C5918">
            <v>0</v>
          </cell>
          <cell r="D5918">
            <v>0</v>
          </cell>
          <cell r="E5918">
            <v>0</v>
          </cell>
          <cell r="F5918">
            <v>0</v>
          </cell>
          <cell r="G5918">
            <v>0</v>
          </cell>
          <cell r="H5918">
            <v>0</v>
          </cell>
        </row>
        <row r="5919">
          <cell r="A5919" t="str">
            <v>PROYECTO:  INTERVENCION DE CALLEJONES EN LA ZONA URBANA DEL MUNICIPIO SAN VICENTE FERRER_CALLEJÓN 01-COCIACA</v>
          </cell>
          <cell r="B5919">
            <v>0</v>
          </cell>
          <cell r="C5919">
            <v>0</v>
          </cell>
          <cell r="D5919">
            <v>0</v>
          </cell>
          <cell r="E5919">
            <v>0</v>
          </cell>
          <cell r="F5919">
            <v>0</v>
          </cell>
          <cell r="G5919">
            <v>0</v>
          </cell>
          <cell r="H5919">
            <v>0</v>
          </cell>
        </row>
        <row r="5920">
          <cell r="A5920">
            <v>0</v>
          </cell>
          <cell r="C5920">
            <v>0</v>
          </cell>
          <cell r="D5920">
            <v>0</v>
          </cell>
          <cell r="E5920">
            <v>0</v>
          </cell>
          <cell r="F5920">
            <v>0</v>
          </cell>
          <cell r="G5920">
            <v>0</v>
          </cell>
          <cell r="H5920">
            <v>0</v>
          </cell>
        </row>
        <row r="5921">
          <cell r="A5921" t="str">
            <v>MEMORIAS DE OBRA</v>
          </cell>
          <cell r="B5921">
            <v>0</v>
          </cell>
          <cell r="C5921">
            <v>0</v>
          </cell>
          <cell r="D5921">
            <v>0</v>
          </cell>
          <cell r="E5921">
            <v>0</v>
          </cell>
          <cell r="F5921">
            <v>0</v>
          </cell>
          <cell r="G5921">
            <v>0</v>
          </cell>
          <cell r="H5921">
            <v>0</v>
          </cell>
        </row>
        <row r="5923">
          <cell r="A5923" t="str">
            <v>ITEM</v>
          </cell>
          <cell r="B5923" t="str">
            <v>DESCRIPCIÓN</v>
          </cell>
          <cell r="C5923">
            <v>0</v>
          </cell>
          <cell r="D5923">
            <v>0</v>
          </cell>
          <cell r="E5923">
            <v>0</v>
          </cell>
          <cell r="F5923">
            <v>0</v>
          </cell>
          <cell r="G5923" t="str">
            <v>UNIDAD</v>
          </cell>
          <cell r="H5923" t="str">
            <v>CANTIDAD</v>
          </cell>
        </row>
        <row r="5924">
          <cell r="A5924">
            <v>0</v>
          </cell>
          <cell r="B5924"/>
          <cell r="C5924">
            <v>0</v>
          </cell>
          <cell r="D5924">
            <v>0</v>
          </cell>
          <cell r="E5924">
            <v>0</v>
          </cell>
          <cell r="F5924">
            <v>0</v>
          </cell>
          <cell r="G5924"/>
          <cell r="H5924"/>
        </row>
        <row r="5925">
          <cell r="A5925">
            <v>0</v>
          </cell>
          <cell r="B5925">
            <v>0</v>
          </cell>
          <cell r="C5925">
            <v>0</v>
          </cell>
          <cell r="D5925">
            <v>0</v>
          </cell>
          <cell r="E5925">
            <v>0</v>
          </cell>
          <cell r="F5925">
            <v>0</v>
          </cell>
          <cell r="G5925">
            <v>0</v>
          </cell>
        </row>
        <row r="5926">
          <cell r="A5926" t="str">
            <v>DETALLE</v>
          </cell>
          <cell r="B5926">
            <v>0</v>
          </cell>
          <cell r="C5926" t="str">
            <v>FACTOR</v>
          </cell>
          <cell r="D5926" t="str">
            <v>CANTIDAD</v>
          </cell>
          <cell r="E5926" t="str">
            <v>A (ML)</v>
          </cell>
          <cell r="F5926" t="str">
            <v>B (M2)</v>
          </cell>
          <cell r="G5926" t="str">
            <v>C (M3)</v>
          </cell>
          <cell r="H5926" t="str">
            <v>TOTAL</v>
          </cell>
        </row>
        <row r="5927">
          <cell r="A5927">
            <v>0</v>
          </cell>
          <cell r="B5927">
            <v>0</v>
          </cell>
          <cell r="C5927">
            <v>0</v>
          </cell>
          <cell r="D5927">
            <v>0</v>
          </cell>
          <cell r="E5927">
            <v>0</v>
          </cell>
          <cell r="F5927">
            <v>0</v>
          </cell>
          <cell r="G5927">
            <v>0</v>
          </cell>
          <cell r="H5927"/>
        </row>
        <row r="5928">
          <cell r="A5928">
            <v>0</v>
          </cell>
          <cell r="B5928">
            <v>0</v>
          </cell>
          <cell r="C5928">
            <v>0</v>
          </cell>
          <cell r="D5928">
            <v>0</v>
          </cell>
          <cell r="E5928">
            <v>0</v>
          </cell>
          <cell r="F5928">
            <v>0</v>
          </cell>
          <cell r="G5928">
            <v>0</v>
          </cell>
          <cell r="H5928"/>
        </row>
        <row r="5929">
          <cell r="A5929">
            <v>0</v>
          </cell>
          <cell r="B5929">
            <v>0</v>
          </cell>
          <cell r="C5929">
            <v>0</v>
          </cell>
          <cell r="D5929">
            <v>0</v>
          </cell>
          <cell r="E5929">
            <v>0</v>
          </cell>
          <cell r="F5929">
            <v>0</v>
          </cell>
          <cell r="G5929">
            <v>0</v>
          </cell>
          <cell r="H5929"/>
        </row>
        <row r="5930">
          <cell r="A5930">
            <v>0</v>
          </cell>
          <cell r="B5930">
            <v>0</v>
          </cell>
          <cell r="C5930">
            <v>0</v>
          </cell>
          <cell r="D5930">
            <v>0</v>
          </cell>
          <cell r="E5930">
            <v>0</v>
          </cell>
          <cell r="F5930">
            <v>0</v>
          </cell>
          <cell r="G5930">
            <v>0</v>
          </cell>
          <cell r="H5930"/>
        </row>
        <row r="5931">
          <cell r="A5931">
            <v>0</v>
          </cell>
          <cell r="B5931">
            <v>0</v>
          </cell>
          <cell r="C5931">
            <v>0</v>
          </cell>
          <cell r="D5931">
            <v>0</v>
          </cell>
          <cell r="E5931">
            <v>0</v>
          </cell>
          <cell r="F5931">
            <v>0</v>
          </cell>
          <cell r="G5931">
            <v>0</v>
          </cell>
          <cell r="H5931"/>
        </row>
        <row r="5932">
          <cell r="A5932">
            <v>0</v>
          </cell>
          <cell r="B5932">
            <v>0</v>
          </cell>
          <cell r="C5932">
            <v>0</v>
          </cell>
          <cell r="D5932">
            <v>0</v>
          </cell>
          <cell r="E5932">
            <v>0</v>
          </cell>
          <cell r="F5932">
            <v>0</v>
          </cell>
          <cell r="G5932">
            <v>0</v>
          </cell>
          <cell r="H5932"/>
        </row>
        <row r="5933">
          <cell r="A5933">
            <v>0</v>
          </cell>
          <cell r="B5933">
            <v>0</v>
          </cell>
          <cell r="C5933">
            <v>0</v>
          </cell>
          <cell r="D5933">
            <v>0</v>
          </cell>
          <cell r="E5933">
            <v>0</v>
          </cell>
          <cell r="F5933">
            <v>0</v>
          </cell>
          <cell r="G5933">
            <v>0</v>
          </cell>
          <cell r="H5933"/>
        </row>
        <row r="5934">
          <cell r="A5934">
            <v>0</v>
          </cell>
          <cell r="B5934">
            <v>0</v>
          </cell>
          <cell r="C5934">
            <v>0</v>
          </cell>
          <cell r="D5934">
            <v>0</v>
          </cell>
          <cell r="E5934">
            <v>0</v>
          </cell>
          <cell r="F5934">
            <v>0</v>
          </cell>
          <cell r="G5934">
            <v>0</v>
          </cell>
          <cell r="H5934"/>
        </row>
        <row r="5935">
          <cell r="A5935">
            <v>0</v>
          </cell>
          <cell r="B5935">
            <v>0</v>
          </cell>
          <cell r="C5935">
            <v>0</v>
          </cell>
          <cell r="D5935">
            <v>0</v>
          </cell>
          <cell r="E5935">
            <v>0</v>
          </cell>
          <cell r="F5935">
            <v>0</v>
          </cell>
          <cell r="G5935">
            <v>0</v>
          </cell>
          <cell r="H5935"/>
        </row>
        <row r="5936">
          <cell r="A5936">
            <v>0</v>
          </cell>
          <cell r="B5936">
            <v>0</v>
          </cell>
          <cell r="C5936">
            <v>0</v>
          </cell>
          <cell r="D5936">
            <v>0</v>
          </cell>
          <cell r="E5936">
            <v>0</v>
          </cell>
          <cell r="F5936">
            <v>0</v>
          </cell>
          <cell r="G5936">
            <v>0</v>
          </cell>
          <cell r="H5936"/>
        </row>
        <row r="5937">
          <cell r="A5937">
            <v>0</v>
          </cell>
          <cell r="B5937">
            <v>0</v>
          </cell>
          <cell r="C5937">
            <v>0</v>
          </cell>
          <cell r="D5937">
            <v>0</v>
          </cell>
          <cell r="E5937">
            <v>0</v>
          </cell>
          <cell r="F5937">
            <v>0</v>
          </cell>
          <cell r="G5937">
            <v>0</v>
          </cell>
          <cell r="H5937"/>
        </row>
        <row r="5938">
          <cell r="A5938">
            <v>0</v>
          </cell>
          <cell r="B5938">
            <v>0</v>
          </cell>
          <cell r="C5938">
            <v>0</v>
          </cell>
          <cell r="D5938">
            <v>0</v>
          </cell>
          <cell r="E5938">
            <v>0</v>
          </cell>
          <cell r="F5938">
            <v>0</v>
          </cell>
          <cell r="G5938">
            <v>0</v>
          </cell>
          <cell r="H5938"/>
        </row>
        <row r="5939">
          <cell r="A5939">
            <v>0</v>
          </cell>
          <cell r="B5939">
            <v>0</v>
          </cell>
          <cell r="C5939">
            <v>0</v>
          </cell>
          <cell r="D5939">
            <v>0</v>
          </cell>
          <cell r="E5939">
            <v>0</v>
          </cell>
          <cell r="F5939">
            <v>0</v>
          </cell>
          <cell r="G5939">
            <v>0</v>
          </cell>
          <cell r="H5939"/>
        </row>
        <row r="5940">
          <cell r="A5940">
            <v>0</v>
          </cell>
          <cell r="B5940">
            <v>0</v>
          </cell>
          <cell r="C5940">
            <v>0</v>
          </cell>
          <cell r="D5940">
            <v>0</v>
          </cell>
          <cell r="E5940">
            <v>0</v>
          </cell>
          <cell r="F5940">
            <v>0</v>
          </cell>
          <cell r="G5940">
            <v>0</v>
          </cell>
          <cell r="H5940"/>
        </row>
        <row r="5941">
          <cell r="A5941">
            <v>0</v>
          </cell>
          <cell r="B5941">
            <v>0</v>
          </cell>
          <cell r="C5941">
            <v>0</v>
          </cell>
          <cell r="D5941">
            <v>0</v>
          </cell>
          <cell r="E5941">
            <v>0</v>
          </cell>
          <cell r="F5941">
            <v>0</v>
          </cell>
          <cell r="G5941">
            <v>0</v>
          </cell>
          <cell r="H5941"/>
        </row>
        <row r="5942">
          <cell r="A5942">
            <v>0</v>
          </cell>
          <cell r="B5942">
            <v>0</v>
          </cell>
          <cell r="C5942">
            <v>0</v>
          </cell>
          <cell r="D5942">
            <v>0</v>
          </cell>
          <cell r="E5942">
            <v>0</v>
          </cell>
          <cell r="F5942">
            <v>0</v>
          </cell>
          <cell r="G5942">
            <v>0</v>
          </cell>
          <cell r="H5942"/>
        </row>
        <row r="5943">
          <cell r="A5943">
            <v>0</v>
          </cell>
          <cell r="B5943">
            <v>0</v>
          </cell>
          <cell r="C5943">
            <v>0</v>
          </cell>
          <cell r="D5943">
            <v>0</v>
          </cell>
          <cell r="E5943">
            <v>0</v>
          </cell>
          <cell r="F5943">
            <v>0</v>
          </cell>
          <cell r="G5943">
            <v>0</v>
          </cell>
          <cell r="H5943"/>
        </row>
        <row r="5944">
          <cell r="A5944">
            <v>0</v>
          </cell>
          <cell r="B5944">
            <v>0</v>
          </cell>
          <cell r="C5944">
            <v>0</v>
          </cell>
          <cell r="D5944">
            <v>0</v>
          </cell>
          <cell r="E5944">
            <v>0</v>
          </cell>
          <cell r="F5944">
            <v>0</v>
          </cell>
          <cell r="G5944">
            <v>0</v>
          </cell>
          <cell r="H5944"/>
        </row>
        <row r="5945">
          <cell r="A5945">
            <v>0</v>
          </cell>
          <cell r="B5945">
            <v>0</v>
          </cell>
          <cell r="C5945">
            <v>0</v>
          </cell>
          <cell r="D5945">
            <v>0</v>
          </cell>
          <cell r="E5945">
            <v>0</v>
          </cell>
          <cell r="F5945">
            <v>0</v>
          </cell>
          <cell r="G5945">
            <v>0</v>
          </cell>
          <cell r="H5945"/>
        </row>
        <row r="5946">
          <cell r="A5946">
            <v>0</v>
          </cell>
          <cell r="B5946">
            <v>0</v>
          </cell>
          <cell r="C5946">
            <v>0</v>
          </cell>
          <cell r="D5946">
            <v>0</v>
          </cell>
          <cell r="E5946">
            <v>0</v>
          </cell>
          <cell r="F5946">
            <v>0</v>
          </cell>
          <cell r="G5946">
            <v>0</v>
          </cell>
          <cell r="H5946"/>
        </row>
        <row r="5947">
          <cell r="A5947">
            <v>0</v>
          </cell>
          <cell r="B5947">
            <v>0</v>
          </cell>
          <cell r="C5947">
            <v>0</v>
          </cell>
          <cell r="D5947">
            <v>0</v>
          </cell>
          <cell r="E5947">
            <v>0</v>
          </cell>
          <cell r="F5947">
            <v>0</v>
          </cell>
          <cell r="G5947">
            <v>0</v>
          </cell>
          <cell r="H5947"/>
        </row>
        <row r="5948">
          <cell r="A5948">
            <v>0</v>
          </cell>
          <cell r="B5948">
            <v>0</v>
          </cell>
          <cell r="C5948">
            <v>0</v>
          </cell>
          <cell r="D5948">
            <v>0</v>
          </cell>
          <cell r="E5948">
            <v>0</v>
          </cell>
          <cell r="F5948">
            <v>0</v>
          </cell>
          <cell r="G5948">
            <v>0</v>
          </cell>
          <cell r="H5948"/>
        </row>
        <row r="5949">
          <cell r="A5949">
            <v>0</v>
          </cell>
          <cell r="B5949">
            <v>0</v>
          </cell>
          <cell r="C5949">
            <v>0</v>
          </cell>
          <cell r="D5949">
            <v>0</v>
          </cell>
          <cell r="E5949">
            <v>0</v>
          </cell>
          <cell r="F5949">
            <v>0</v>
          </cell>
          <cell r="G5949">
            <v>0</v>
          </cell>
          <cell r="H5949"/>
        </row>
        <row r="5950">
          <cell r="A5950">
            <v>0</v>
          </cell>
          <cell r="B5950">
            <v>0</v>
          </cell>
          <cell r="C5950">
            <v>0</v>
          </cell>
          <cell r="D5950">
            <v>0</v>
          </cell>
          <cell r="E5950">
            <v>0</v>
          </cell>
          <cell r="F5950">
            <v>0</v>
          </cell>
          <cell r="G5950">
            <v>0</v>
          </cell>
          <cell r="H5950"/>
        </row>
        <row r="5951">
          <cell r="A5951">
            <v>0</v>
          </cell>
          <cell r="B5951">
            <v>0</v>
          </cell>
          <cell r="C5951">
            <v>0</v>
          </cell>
          <cell r="D5951">
            <v>0</v>
          </cell>
          <cell r="E5951">
            <v>0</v>
          </cell>
          <cell r="F5951">
            <v>0</v>
          </cell>
          <cell r="G5951">
            <v>0</v>
          </cell>
          <cell r="H5951"/>
        </row>
        <row r="5952">
          <cell r="A5952">
            <v>0</v>
          </cell>
          <cell r="B5952">
            <v>0</v>
          </cell>
          <cell r="C5952">
            <v>0</v>
          </cell>
          <cell r="D5952">
            <v>0</v>
          </cell>
          <cell r="E5952">
            <v>0</v>
          </cell>
          <cell r="F5952">
            <v>0</v>
          </cell>
          <cell r="G5952">
            <v>0</v>
          </cell>
          <cell r="H5952"/>
        </row>
        <row r="5953">
          <cell r="A5953">
            <v>0</v>
          </cell>
          <cell r="B5953">
            <v>0</v>
          </cell>
          <cell r="C5953">
            <v>0</v>
          </cell>
          <cell r="D5953">
            <v>0</v>
          </cell>
          <cell r="E5953">
            <v>0</v>
          </cell>
          <cell r="F5953">
            <v>0</v>
          </cell>
          <cell r="G5953">
            <v>0</v>
          </cell>
          <cell r="H5953"/>
        </row>
        <row r="5954">
          <cell r="A5954">
            <v>0</v>
          </cell>
          <cell r="B5954">
            <v>0</v>
          </cell>
          <cell r="C5954">
            <v>0</v>
          </cell>
          <cell r="D5954">
            <v>0</v>
          </cell>
          <cell r="E5954">
            <v>0</v>
          </cell>
          <cell r="F5954">
            <v>0</v>
          </cell>
          <cell r="G5954">
            <v>0</v>
          </cell>
          <cell r="H5954"/>
        </row>
        <row r="5955">
          <cell r="A5955">
            <v>0</v>
          </cell>
          <cell r="B5955">
            <v>0</v>
          </cell>
          <cell r="C5955">
            <v>0</v>
          </cell>
          <cell r="D5955">
            <v>0</v>
          </cell>
          <cell r="E5955">
            <v>0</v>
          </cell>
          <cell r="F5955">
            <v>0</v>
          </cell>
          <cell r="G5955">
            <v>0</v>
          </cell>
          <cell r="H5955"/>
        </row>
        <row r="5956">
          <cell r="A5956">
            <v>0</v>
          </cell>
          <cell r="B5956">
            <v>0</v>
          </cell>
          <cell r="C5956">
            <v>0</v>
          </cell>
          <cell r="D5956">
            <v>0</v>
          </cell>
          <cell r="E5956">
            <v>0</v>
          </cell>
          <cell r="F5956">
            <v>0</v>
          </cell>
          <cell r="G5956">
            <v>0</v>
          </cell>
          <cell r="H5956"/>
        </row>
        <row r="5957">
          <cell r="A5957">
            <v>0</v>
          </cell>
          <cell r="B5957">
            <v>0</v>
          </cell>
          <cell r="C5957">
            <v>0</v>
          </cell>
          <cell r="D5957">
            <v>0</v>
          </cell>
          <cell r="E5957">
            <v>0</v>
          </cell>
          <cell r="F5957">
            <v>0</v>
          </cell>
          <cell r="G5957">
            <v>0</v>
          </cell>
          <cell r="H5957"/>
        </row>
        <row r="5958">
          <cell r="A5958" t="str">
            <v>ITEM  - PÁGINA 1</v>
          </cell>
          <cell r="B5958">
            <v>0</v>
          </cell>
          <cell r="C5958">
            <v>0</v>
          </cell>
          <cell r="D5958">
            <v>0</v>
          </cell>
          <cell r="E5958">
            <v>0</v>
          </cell>
          <cell r="F5958">
            <v>0</v>
          </cell>
          <cell r="G5958">
            <v>0</v>
          </cell>
          <cell r="H5958">
            <v>0</v>
          </cell>
        </row>
        <row r="5959">
          <cell r="A5959">
            <v>0</v>
          </cell>
          <cell r="B5959">
            <v>0</v>
          </cell>
          <cell r="C5959">
            <v>0</v>
          </cell>
          <cell r="D5959">
            <v>0</v>
          </cell>
          <cell r="E5959">
            <v>0</v>
          </cell>
          <cell r="F5959">
            <v>0</v>
          </cell>
          <cell r="G5959">
            <v>0</v>
          </cell>
          <cell r="H5959"/>
        </row>
        <row r="5960">
          <cell r="A5960">
            <v>0</v>
          </cell>
          <cell r="B5960">
            <v>0</v>
          </cell>
          <cell r="C5960">
            <v>0</v>
          </cell>
          <cell r="D5960">
            <v>0</v>
          </cell>
          <cell r="E5960">
            <v>0</v>
          </cell>
          <cell r="F5960">
            <v>0</v>
          </cell>
          <cell r="G5960">
            <v>0</v>
          </cell>
          <cell r="H5960"/>
        </row>
        <row r="5961">
          <cell r="A5961">
            <v>0</v>
          </cell>
          <cell r="B5961">
            <v>0</v>
          </cell>
          <cell r="C5961">
            <v>0</v>
          </cell>
          <cell r="D5961">
            <v>0</v>
          </cell>
          <cell r="E5961">
            <v>0</v>
          </cell>
          <cell r="F5961">
            <v>0</v>
          </cell>
          <cell r="G5961">
            <v>0</v>
          </cell>
          <cell r="H5961"/>
        </row>
        <row r="5962">
          <cell r="A5962">
            <v>0</v>
          </cell>
          <cell r="B5962">
            <v>0</v>
          </cell>
          <cell r="C5962">
            <v>0</v>
          </cell>
          <cell r="D5962">
            <v>0</v>
          </cell>
          <cell r="E5962">
            <v>0</v>
          </cell>
          <cell r="F5962">
            <v>0</v>
          </cell>
          <cell r="G5962">
            <v>0</v>
          </cell>
          <cell r="H5962"/>
        </row>
        <row r="5963">
          <cell r="A5963">
            <v>0</v>
          </cell>
          <cell r="B5963">
            <v>0</v>
          </cell>
          <cell r="C5963">
            <v>0</v>
          </cell>
          <cell r="D5963">
            <v>0</v>
          </cell>
          <cell r="E5963">
            <v>0</v>
          </cell>
          <cell r="F5963">
            <v>0</v>
          </cell>
          <cell r="G5963">
            <v>0</v>
          </cell>
          <cell r="H5963"/>
        </row>
        <row r="5964">
          <cell r="A5964">
            <v>0</v>
          </cell>
          <cell r="B5964">
            <v>0</v>
          </cell>
          <cell r="C5964">
            <v>0</v>
          </cell>
          <cell r="D5964">
            <v>0</v>
          </cell>
          <cell r="E5964">
            <v>0</v>
          </cell>
          <cell r="F5964">
            <v>0</v>
          </cell>
          <cell r="G5964">
            <v>0</v>
          </cell>
          <cell r="H5964"/>
        </row>
        <row r="5965">
          <cell r="A5965">
            <v>0</v>
          </cell>
          <cell r="B5965">
            <v>0</v>
          </cell>
          <cell r="C5965">
            <v>0</v>
          </cell>
          <cell r="D5965">
            <v>0</v>
          </cell>
          <cell r="E5965">
            <v>0</v>
          </cell>
          <cell r="F5965">
            <v>0</v>
          </cell>
          <cell r="G5965">
            <v>0</v>
          </cell>
          <cell r="H5965"/>
        </row>
        <row r="5966">
          <cell r="A5966">
            <v>0</v>
          </cell>
          <cell r="B5966">
            <v>0</v>
          </cell>
          <cell r="C5966">
            <v>0</v>
          </cell>
          <cell r="D5966">
            <v>0</v>
          </cell>
          <cell r="E5966">
            <v>0</v>
          </cell>
          <cell r="F5966">
            <v>0</v>
          </cell>
          <cell r="G5966">
            <v>0</v>
          </cell>
          <cell r="H5966"/>
        </row>
        <row r="5967">
          <cell r="A5967">
            <v>0</v>
          </cell>
          <cell r="B5967">
            <v>0</v>
          </cell>
          <cell r="C5967">
            <v>0</v>
          </cell>
          <cell r="D5967">
            <v>0</v>
          </cell>
          <cell r="E5967">
            <v>0</v>
          </cell>
          <cell r="F5967">
            <v>0</v>
          </cell>
          <cell r="G5967">
            <v>0</v>
          </cell>
          <cell r="H5967"/>
        </row>
        <row r="5968">
          <cell r="A5968">
            <v>0</v>
          </cell>
          <cell r="B5968">
            <v>0</v>
          </cell>
          <cell r="C5968">
            <v>0</v>
          </cell>
          <cell r="D5968">
            <v>0</v>
          </cell>
          <cell r="E5968">
            <v>0</v>
          </cell>
          <cell r="F5968">
            <v>0</v>
          </cell>
          <cell r="G5968">
            <v>0</v>
          </cell>
          <cell r="H5968"/>
        </row>
        <row r="5969">
          <cell r="A5969">
            <v>0</v>
          </cell>
          <cell r="B5969">
            <v>0</v>
          </cell>
          <cell r="C5969">
            <v>0</v>
          </cell>
          <cell r="D5969">
            <v>0</v>
          </cell>
          <cell r="E5969">
            <v>0</v>
          </cell>
          <cell r="F5969">
            <v>0</v>
          </cell>
          <cell r="G5969">
            <v>0</v>
          </cell>
          <cell r="H5969"/>
        </row>
        <row r="5970">
          <cell r="A5970">
            <v>0</v>
          </cell>
          <cell r="B5970">
            <v>0</v>
          </cell>
          <cell r="C5970">
            <v>0</v>
          </cell>
          <cell r="D5970">
            <v>0</v>
          </cell>
          <cell r="E5970">
            <v>0</v>
          </cell>
          <cell r="F5970">
            <v>0</v>
          </cell>
          <cell r="G5970">
            <v>0</v>
          </cell>
          <cell r="H5970"/>
        </row>
        <row r="5971">
          <cell r="A5971">
            <v>0</v>
          </cell>
          <cell r="B5971">
            <v>0</v>
          </cell>
          <cell r="C5971">
            <v>0</v>
          </cell>
          <cell r="D5971">
            <v>0</v>
          </cell>
          <cell r="E5971">
            <v>0</v>
          </cell>
          <cell r="F5971">
            <v>0</v>
          </cell>
          <cell r="G5971">
            <v>0</v>
          </cell>
          <cell r="H5971"/>
        </row>
        <row r="5972">
          <cell r="A5972">
            <v>0</v>
          </cell>
          <cell r="B5972">
            <v>0</v>
          </cell>
          <cell r="C5972">
            <v>0</v>
          </cell>
          <cell r="D5972">
            <v>0</v>
          </cell>
          <cell r="E5972">
            <v>0</v>
          </cell>
          <cell r="F5972">
            <v>0</v>
          </cell>
          <cell r="G5972">
            <v>0</v>
          </cell>
          <cell r="H5972"/>
        </row>
        <row r="5973">
          <cell r="A5973">
            <v>0</v>
          </cell>
          <cell r="B5973">
            <v>0</v>
          </cell>
          <cell r="C5973">
            <v>0</v>
          </cell>
          <cell r="D5973">
            <v>0</v>
          </cell>
          <cell r="E5973">
            <v>0</v>
          </cell>
          <cell r="F5973">
            <v>0</v>
          </cell>
          <cell r="G5973">
            <v>0</v>
          </cell>
          <cell r="H5973"/>
        </row>
        <row r="5974">
          <cell r="A5974">
            <v>0</v>
          </cell>
          <cell r="B5974">
            <v>0</v>
          </cell>
          <cell r="C5974">
            <v>0</v>
          </cell>
          <cell r="D5974">
            <v>0</v>
          </cell>
          <cell r="E5974">
            <v>0</v>
          </cell>
          <cell r="F5974">
            <v>0</v>
          </cell>
          <cell r="G5974">
            <v>0</v>
          </cell>
          <cell r="H5974"/>
        </row>
        <row r="5975">
          <cell r="A5975">
            <v>0</v>
          </cell>
          <cell r="B5975">
            <v>0</v>
          </cell>
          <cell r="C5975">
            <v>0</v>
          </cell>
          <cell r="D5975">
            <v>0</v>
          </cell>
          <cell r="E5975">
            <v>0</v>
          </cell>
          <cell r="F5975">
            <v>0</v>
          </cell>
          <cell r="G5975">
            <v>0</v>
          </cell>
          <cell r="H5975"/>
        </row>
        <row r="5976">
          <cell r="A5976" t="str">
            <v xml:space="preserve">TOTAL CANTIDAD ITEM </v>
          </cell>
          <cell r="B5976">
            <v>0</v>
          </cell>
          <cell r="C5976">
            <v>0</v>
          </cell>
          <cell r="D5976">
            <v>0</v>
          </cell>
          <cell r="E5976">
            <v>0</v>
          </cell>
          <cell r="F5976">
            <v>0</v>
          </cell>
          <cell r="G5976">
            <v>0</v>
          </cell>
          <cell r="H5976"/>
        </row>
        <row r="5977">
          <cell r="A5977" t="str">
            <v>INSERTE PLANO, GRÁFICO O ESQUEMA AQUÍ</v>
          </cell>
          <cell r="B5977">
            <v>0</v>
          </cell>
          <cell r="C5977">
            <v>0</v>
          </cell>
          <cell r="D5977">
            <v>0</v>
          </cell>
          <cell r="E5977">
            <v>0</v>
          </cell>
          <cell r="F5977">
            <v>0</v>
          </cell>
          <cell r="G5977">
            <v>0</v>
          </cell>
          <cell r="H5977">
            <v>0</v>
          </cell>
        </row>
        <row r="5978">
          <cell r="A5978">
            <v>0</v>
          </cell>
          <cell r="B5978">
            <v>0</v>
          </cell>
          <cell r="C5978">
            <v>0</v>
          </cell>
          <cell r="D5978">
            <v>0</v>
          </cell>
          <cell r="E5978">
            <v>0</v>
          </cell>
          <cell r="F5978">
            <v>0</v>
          </cell>
          <cell r="G5978">
            <v>0</v>
          </cell>
          <cell r="H5978">
            <v>0</v>
          </cell>
        </row>
        <row r="5979">
          <cell r="A5979">
            <v>0</v>
          </cell>
          <cell r="B5979">
            <v>0</v>
          </cell>
          <cell r="C5979">
            <v>0</v>
          </cell>
          <cell r="D5979">
            <v>0</v>
          </cell>
          <cell r="E5979">
            <v>0</v>
          </cell>
          <cell r="F5979">
            <v>0</v>
          </cell>
          <cell r="G5979">
            <v>0</v>
          </cell>
          <cell r="H5979">
            <v>0</v>
          </cell>
        </row>
        <row r="5980">
          <cell r="A5980">
            <v>0</v>
          </cell>
          <cell r="B5980">
            <v>0</v>
          </cell>
          <cell r="C5980">
            <v>0</v>
          </cell>
          <cell r="D5980">
            <v>0</v>
          </cell>
          <cell r="E5980">
            <v>0</v>
          </cell>
          <cell r="F5980">
            <v>0</v>
          </cell>
          <cell r="G5980">
            <v>0</v>
          </cell>
          <cell r="H5980">
            <v>0</v>
          </cell>
        </row>
        <row r="5981">
          <cell r="A5981">
            <v>0</v>
          </cell>
          <cell r="B5981">
            <v>0</v>
          </cell>
          <cell r="C5981">
            <v>0</v>
          </cell>
          <cell r="D5981">
            <v>0</v>
          </cell>
          <cell r="E5981">
            <v>0</v>
          </cell>
          <cell r="F5981">
            <v>0</v>
          </cell>
          <cell r="G5981">
            <v>0</v>
          </cell>
          <cell r="H5981">
            <v>0</v>
          </cell>
        </row>
        <row r="5982">
          <cell r="A5982">
            <v>0</v>
          </cell>
          <cell r="B5982">
            <v>0</v>
          </cell>
          <cell r="C5982">
            <v>0</v>
          </cell>
          <cell r="D5982">
            <v>0</v>
          </cell>
          <cell r="E5982">
            <v>0</v>
          </cell>
          <cell r="F5982">
            <v>0</v>
          </cell>
          <cell r="G5982">
            <v>0</v>
          </cell>
          <cell r="H5982">
            <v>0</v>
          </cell>
        </row>
        <row r="5983">
          <cell r="A5983">
            <v>0</v>
          </cell>
          <cell r="B5983">
            <v>0</v>
          </cell>
          <cell r="C5983">
            <v>0</v>
          </cell>
          <cell r="D5983">
            <v>0</v>
          </cell>
          <cell r="E5983">
            <v>0</v>
          </cell>
          <cell r="F5983">
            <v>0</v>
          </cell>
          <cell r="G5983">
            <v>0</v>
          </cell>
          <cell r="H5983">
            <v>0</v>
          </cell>
        </row>
        <row r="5984">
          <cell r="A5984">
            <v>0</v>
          </cell>
          <cell r="B5984">
            <v>0</v>
          </cell>
          <cell r="C5984">
            <v>0</v>
          </cell>
          <cell r="D5984">
            <v>0</v>
          </cell>
          <cell r="E5984">
            <v>0</v>
          </cell>
          <cell r="F5984">
            <v>0</v>
          </cell>
          <cell r="G5984">
            <v>0</v>
          </cell>
          <cell r="H5984">
            <v>0</v>
          </cell>
        </row>
        <row r="5985">
          <cell r="A5985">
            <v>0</v>
          </cell>
          <cell r="B5985">
            <v>0</v>
          </cell>
          <cell r="C5985">
            <v>0</v>
          </cell>
          <cell r="D5985">
            <v>0</v>
          </cell>
          <cell r="E5985">
            <v>0</v>
          </cell>
          <cell r="F5985">
            <v>0</v>
          </cell>
          <cell r="G5985">
            <v>0</v>
          </cell>
          <cell r="H5985">
            <v>0</v>
          </cell>
        </row>
        <row r="5986">
          <cell r="A5986">
            <v>0</v>
          </cell>
          <cell r="B5986">
            <v>0</v>
          </cell>
          <cell r="C5986">
            <v>0</v>
          </cell>
          <cell r="D5986">
            <v>0</v>
          </cell>
          <cell r="E5986">
            <v>0</v>
          </cell>
          <cell r="F5986">
            <v>0</v>
          </cell>
          <cell r="G5986">
            <v>0</v>
          </cell>
          <cell r="H5986">
            <v>0</v>
          </cell>
        </row>
        <row r="5987">
          <cell r="A5987">
            <v>0</v>
          </cell>
          <cell r="B5987">
            <v>0</v>
          </cell>
          <cell r="C5987">
            <v>0</v>
          </cell>
          <cell r="D5987">
            <v>0</v>
          </cell>
          <cell r="E5987">
            <v>0</v>
          </cell>
          <cell r="F5987">
            <v>0</v>
          </cell>
          <cell r="G5987">
            <v>0</v>
          </cell>
          <cell r="H5987">
            <v>0</v>
          </cell>
        </row>
        <row r="5988">
          <cell r="A5988">
            <v>0</v>
          </cell>
          <cell r="B5988">
            <v>0</v>
          </cell>
          <cell r="C5988">
            <v>0</v>
          </cell>
          <cell r="D5988">
            <v>0</v>
          </cell>
          <cell r="E5988">
            <v>0</v>
          </cell>
          <cell r="F5988">
            <v>0</v>
          </cell>
          <cell r="G5988">
            <v>0</v>
          </cell>
          <cell r="H5988">
            <v>0</v>
          </cell>
        </row>
        <row r="5989">
          <cell r="A5989">
            <v>0</v>
          </cell>
          <cell r="B5989">
            <v>0</v>
          </cell>
          <cell r="C5989">
            <v>0</v>
          </cell>
          <cell r="D5989">
            <v>0</v>
          </cell>
          <cell r="E5989">
            <v>0</v>
          </cell>
          <cell r="F5989">
            <v>0</v>
          </cell>
          <cell r="G5989">
            <v>0</v>
          </cell>
          <cell r="H5989">
            <v>0</v>
          </cell>
        </row>
        <row r="5990">
          <cell r="A5990">
            <v>0</v>
          </cell>
          <cell r="B5990">
            <v>0</v>
          </cell>
          <cell r="C5990">
            <v>0</v>
          </cell>
          <cell r="D5990">
            <v>0</v>
          </cell>
          <cell r="E5990">
            <v>0</v>
          </cell>
          <cell r="F5990">
            <v>0</v>
          </cell>
          <cell r="G5990">
            <v>0</v>
          </cell>
          <cell r="H5990">
            <v>0</v>
          </cell>
        </row>
        <row r="5991">
          <cell r="A5991">
            <v>0</v>
          </cell>
          <cell r="B5991">
            <v>0</v>
          </cell>
          <cell r="C5991">
            <v>0</v>
          </cell>
          <cell r="D5991">
            <v>0</v>
          </cell>
          <cell r="E5991">
            <v>0</v>
          </cell>
          <cell r="F5991">
            <v>0</v>
          </cell>
          <cell r="G5991">
            <v>0</v>
          </cell>
          <cell r="H5991">
            <v>0</v>
          </cell>
        </row>
        <row r="5992">
          <cell r="A5992">
            <v>0</v>
          </cell>
          <cell r="B5992">
            <v>0</v>
          </cell>
          <cell r="C5992">
            <v>0</v>
          </cell>
          <cell r="D5992">
            <v>0</v>
          </cell>
          <cell r="E5992">
            <v>0</v>
          </cell>
          <cell r="F5992">
            <v>0</v>
          </cell>
          <cell r="G5992">
            <v>0</v>
          </cell>
          <cell r="H5992">
            <v>0</v>
          </cell>
        </row>
        <row r="5993">
          <cell r="A5993">
            <v>0</v>
          </cell>
          <cell r="B5993">
            <v>0</v>
          </cell>
          <cell r="C5993">
            <v>0</v>
          </cell>
          <cell r="D5993">
            <v>0</v>
          </cell>
          <cell r="E5993">
            <v>0</v>
          </cell>
          <cell r="F5993">
            <v>0</v>
          </cell>
          <cell r="G5993">
            <v>0</v>
          </cell>
          <cell r="H5993">
            <v>0</v>
          </cell>
        </row>
        <row r="5994">
          <cell r="A5994">
            <v>0</v>
          </cell>
          <cell r="B5994">
            <v>0</v>
          </cell>
          <cell r="C5994">
            <v>0</v>
          </cell>
          <cell r="D5994">
            <v>0</v>
          </cell>
          <cell r="E5994">
            <v>0</v>
          </cell>
          <cell r="F5994">
            <v>0</v>
          </cell>
          <cell r="G5994">
            <v>0</v>
          </cell>
          <cell r="H5994">
            <v>0</v>
          </cell>
        </row>
        <row r="5995">
          <cell r="A5995">
            <v>0</v>
          </cell>
          <cell r="B5995">
            <v>0</v>
          </cell>
          <cell r="C5995">
            <v>0</v>
          </cell>
          <cell r="D5995">
            <v>0</v>
          </cell>
          <cell r="E5995">
            <v>0</v>
          </cell>
          <cell r="F5995">
            <v>0</v>
          </cell>
          <cell r="G5995">
            <v>0</v>
          </cell>
          <cell r="H5995">
            <v>0</v>
          </cell>
        </row>
        <row r="5996">
          <cell r="A5996">
            <v>0</v>
          </cell>
          <cell r="B5996">
            <v>0</v>
          </cell>
          <cell r="C5996">
            <v>0</v>
          </cell>
          <cell r="D5996">
            <v>0</v>
          </cell>
          <cell r="E5996">
            <v>0</v>
          </cell>
          <cell r="F5996">
            <v>0</v>
          </cell>
          <cell r="G5996">
            <v>0</v>
          </cell>
          <cell r="H5996">
            <v>0</v>
          </cell>
        </row>
        <row r="5997">
          <cell r="A5997">
            <v>0</v>
          </cell>
          <cell r="C5997">
            <v>0</v>
          </cell>
          <cell r="D5997">
            <v>0</v>
          </cell>
          <cell r="E5997">
            <v>0</v>
          </cell>
          <cell r="F5997">
            <v>0</v>
          </cell>
          <cell r="G5997">
            <v>0</v>
          </cell>
        </row>
        <row r="5998">
          <cell r="A5998">
            <v>0</v>
          </cell>
          <cell r="C5998">
            <v>0</v>
          </cell>
          <cell r="D5998">
            <v>0</v>
          </cell>
          <cell r="E5998">
            <v>0</v>
          </cell>
          <cell r="F5998">
            <v>0</v>
          </cell>
          <cell r="G5998">
            <v>0</v>
          </cell>
        </row>
        <row r="5999">
          <cell r="A5999">
            <v>0</v>
          </cell>
          <cell r="B5999">
            <v>0</v>
          </cell>
          <cell r="C5999">
            <v>0</v>
          </cell>
          <cell r="D5999">
            <v>0</v>
          </cell>
          <cell r="E5999">
            <v>0</v>
          </cell>
          <cell r="F5999">
            <v>0</v>
          </cell>
          <cell r="G5999">
            <v>0</v>
          </cell>
        </row>
        <row r="6000">
          <cell r="A6000">
            <v>0</v>
          </cell>
          <cell r="B6000" t="str">
            <v>OVIDIO HURTADO MOSQUERA</v>
          </cell>
          <cell r="C6000">
            <v>0</v>
          </cell>
          <cell r="D6000">
            <v>0</v>
          </cell>
          <cell r="E6000">
            <v>0</v>
          </cell>
          <cell r="F6000">
            <v>0</v>
          </cell>
          <cell r="G6000">
            <v>0</v>
          </cell>
        </row>
        <row r="6001">
          <cell r="A6001">
            <v>0</v>
          </cell>
          <cell r="B6001" t="str">
            <v>Consultor</v>
          </cell>
          <cell r="C6001">
            <v>0</v>
          </cell>
          <cell r="D6001">
            <v>0</v>
          </cell>
          <cell r="E6001">
            <v>0</v>
          </cell>
          <cell r="F6001">
            <v>0</v>
          </cell>
          <cell r="G6001">
            <v>0</v>
          </cell>
        </row>
        <row r="6002">
          <cell r="A6002">
            <v>0</v>
          </cell>
          <cell r="B6002" t="str">
            <v>Consultor</v>
          </cell>
          <cell r="C6002">
            <v>0</v>
          </cell>
          <cell r="D6002">
            <v>0</v>
          </cell>
          <cell r="E6002">
            <v>0</v>
          </cell>
          <cell r="F6002">
            <v>0</v>
          </cell>
          <cell r="G6002">
            <v>0</v>
          </cell>
        </row>
        <row r="6003">
          <cell r="A6003">
            <v>0</v>
          </cell>
          <cell r="B6003" t="str">
            <v>M.P. 05202-260189 ANT</v>
          </cell>
          <cell r="C6003" t="str">
            <v>ITEM  - PÁGINA 2</v>
          </cell>
          <cell r="D6003">
            <v>0</v>
          </cell>
          <cell r="E6003">
            <v>0</v>
          </cell>
          <cell r="F6003">
            <v>0</v>
          </cell>
          <cell r="G6003">
            <v>0</v>
          </cell>
          <cell r="H6003">
            <v>0</v>
          </cell>
        </row>
        <row r="6004">
          <cell r="A6004" t="str">
            <v>DEPARTAMENTO DE ANTIOQUIA</v>
          </cell>
          <cell r="B6004">
            <v>0</v>
          </cell>
          <cell r="C6004">
            <v>0</v>
          </cell>
          <cell r="D6004">
            <v>0</v>
          </cell>
          <cell r="E6004">
            <v>0</v>
          </cell>
          <cell r="F6004">
            <v>0</v>
          </cell>
          <cell r="G6004">
            <v>0</v>
          </cell>
          <cell r="H6004">
            <v>0</v>
          </cell>
        </row>
        <row r="6005">
          <cell r="A6005" t="str">
            <v>MUNICIPIO DE SAN VICENTE FERRER</v>
          </cell>
          <cell r="B6005">
            <v>0</v>
          </cell>
          <cell r="C6005">
            <v>0</v>
          </cell>
          <cell r="D6005">
            <v>0</v>
          </cell>
          <cell r="E6005">
            <v>0</v>
          </cell>
          <cell r="F6005">
            <v>0</v>
          </cell>
          <cell r="G6005">
            <v>0</v>
          </cell>
          <cell r="H6005">
            <v>0</v>
          </cell>
        </row>
        <row r="6006">
          <cell r="A6006" t="str">
            <v>PROYECTO:  INTERVENCION DE CALLEJONES EN LA ZONA URBANA DEL MUNICIPIO SAN VICENTE FERRER_CALLEJÓN 01-COCIACA</v>
          </cell>
          <cell r="B6006">
            <v>0</v>
          </cell>
          <cell r="C6006">
            <v>0</v>
          </cell>
          <cell r="D6006">
            <v>0</v>
          </cell>
          <cell r="E6006">
            <v>0</v>
          </cell>
          <cell r="F6006">
            <v>0</v>
          </cell>
          <cell r="G6006">
            <v>0</v>
          </cell>
          <cell r="H6006">
            <v>0</v>
          </cell>
        </row>
        <row r="6007">
          <cell r="A6007">
            <v>0</v>
          </cell>
          <cell r="C6007">
            <v>0</v>
          </cell>
          <cell r="D6007">
            <v>0</v>
          </cell>
          <cell r="E6007">
            <v>0</v>
          </cell>
          <cell r="F6007">
            <v>0</v>
          </cell>
          <cell r="G6007">
            <v>0</v>
          </cell>
          <cell r="H6007">
            <v>0</v>
          </cell>
        </row>
        <row r="6008">
          <cell r="A6008" t="str">
            <v>MEMORIAS DE OBRA</v>
          </cell>
          <cell r="B6008">
            <v>0</v>
          </cell>
          <cell r="C6008">
            <v>0</v>
          </cell>
          <cell r="D6008">
            <v>0</v>
          </cell>
          <cell r="E6008">
            <v>0</v>
          </cell>
          <cell r="F6008">
            <v>0</v>
          </cell>
          <cell r="G6008">
            <v>0</v>
          </cell>
          <cell r="H6008">
            <v>0</v>
          </cell>
        </row>
        <row r="6010">
          <cell r="A6010" t="str">
            <v>ITEM</v>
          </cell>
          <cell r="B6010" t="str">
            <v>DESCRIPCIÓN</v>
          </cell>
          <cell r="C6010">
            <v>0</v>
          </cell>
          <cell r="D6010">
            <v>0</v>
          </cell>
          <cell r="E6010">
            <v>0</v>
          </cell>
          <cell r="F6010">
            <v>0</v>
          </cell>
          <cell r="G6010" t="str">
            <v>UNIDAD</v>
          </cell>
          <cell r="H6010" t="str">
            <v>CANTIDAD</v>
          </cell>
        </row>
        <row r="6011">
          <cell r="A6011">
            <v>0</v>
          </cell>
          <cell r="B6011"/>
          <cell r="C6011">
            <v>0</v>
          </cell>
          <cell r="D6011">
            <v>0</v>
          </cell>
          <cell r="E6011">
            <v>0</v>
          </cell>
          <cell r="F6011">
            <v>0</v>
          </cell>
          <cell r="G6011"/>
          <cell r="H6011"/>
        </row>
        <row r="6012">
          <cell r="A6012">
            <v>0</v>
          </cell>
          <cell r="B6012">
            <v>0</v>
          </cell>
          <cell r="C6012">
            <v>0</v>
          </cell>
          <cell r="D6012">
            <v>0</v>
          </cell>
          <cell r="E6012">
            <v>0</v>
          </cell>
          <cell r="F6012">
            <v>0</v>
          </cell>
          <cell r="G6012">
            <v>0</v>
          </cell>
        </row>
        <row r="6013">
          <cell r="A6013" t="str">
            <v>DETALLE</v>
          </cell>
          <cell r="B6013">
            <v>0</v>
          </cell>
          <cell r="C6013" t="str">
            <v>FACTOR</v>
          </cell>
          <cell r="D6013" t="str">
            <v>CANTIDAD</v>
          </cell>
          <cell r="E6013" t="str">
            <v>A (ML)</v>
          </cell>
          <cell r="F6013" t="str">
            <v>B (M2)</v>
          </cell>
          <cell r="G6013" t="str">
            <v>C (M3)</v>
          </cell>
          <cell r="H6013" t="str">
            <v>TOTAL</v>
          </cell>
        </row>
        <row r="6014">
          <cell r="A6014">
            <v>0</v>
          </cell>
          <cell r="B6014">
            <v>0</v>
          </cell>
          <cell r="C6014">
            <v>0</v>
          </cell>
          <cell r="D6014">
            <v>0</v>
          </cell>
          <cell r="E6014">
            <v>0</v>
          </cell>
          <cell r="F6014">
            <v>0</v>
          </cell>
          <cell r="G6014">
            <v>0</v>
          </cell>
          <cell r="H6014"/>
        </row>
        <row r="6015">
          <cell r="A6015">
            <v>0</v>
          </cell>
          <cell r="B6015">
            <v>0</v>
          </cell>
          <cell r="C6015">
            <v>0</v>
          </cell>
          <cell r="D6015">
            <v>0</v>
          </cell>
          <cell r="E6015">
            <v>0</v>
          </cell>
          <cell r="F6015">
            <v>0</v>
          </cell>
          <cell r="G6015">
            <v>0</v>
          </cell>
          <cell r="H6015"/>
        </row>
        <row r="6016">
          <cell r="A6016">
            <v>0</v>
          </cell>
          <cell r="B6016">
            <v>0</v>
          </cell>
          <cell r="C6016">
            <v>0</v>
          </cell>
          <cell r="D6016">
            <v>0</v>
          </cell>
          <cell r="E6016">
            <v>0</v>
          </cell>
          <cell r="F6016">
            <v>0</v>
          </cell>
          <cell r="G6016">
            <v>0</v>
          </cell>
          <cell r="H6016"/>
        </row>
        <row r="6017">
          <cell r="A6017">
            <v>0</v>
          </cell>
          <cell r="B6017">
            <v>0</v>
          </cell>
          <cell r="C6017">
            <v>0</v>
          </cell>
          <cell r="D6017">
            <v>0</v>
          </cell>
          <cell r="E6017">
            <v>0</v>
          </cell>
          <cell r="F6017">
            <v>0</v>
          </cell>
          <cell r="G6017">
            <v>0</v>
          </cell>
          <cell r="H6017"/>
        </row>
        <row r="6018">
          <cell r="A6018">
            <v>0</v>
          </cell>
          <cell r="B6018">
            <v>0</v>
          </cell>
          <cell r="C6018">
            <v>0</v>
          </cell>
          <cell r="D6018">
            <v>0</v>
          </cell>
          <cell r="E6018">
            <v>0</v>
          </cell>
          <cell r="F6018">
            <v>0</v>
          </cell>
          <cell r="G6018">
            <v>0</v>
          </cell>
          <cell r="H6018"/>
        </row>
        <row r="6019">
          <cell r="A6019">
            <v>0</v>
          </cell>
          <cell r="B6019">
            <v>0</v>
          </cell>
          <cell r="C6019">
            <v>0</v>
          </cell>
          <cell r="D6019">
            <v>0</v>
          </cell>
          <cell r="E6019">
            <v>0</v>
          </cell>
          <cell r="F6019">
            <v>0</v>
          </cell>
          <cell r="G6019">
            <v>0</v>
          </cell>
          <cell r="H6019"/>
        </row>
        <row r="6020">
          <cell r="A6020">
            <v>0</v>
          </cell>
          <cell r="B6020">
            <v>0</v>
          </cell>
          <cell r="C6020">
            <v>0</v>
          </cell>
          <cell r="D6020">
            <v>0</v>
          </cell>
          <cell r="E6020">
            <v>0</v>
          </cell>
          <cell r="F6020">
            <v>0</v>
          </cell>
          <cell r="G6020">
            <v>0</v>
          </cell>
          <cell r="H6020"/>
        </row>
        <row r="6021">
          <cell r="A6021">
            <v>0</v>
          </cell>
          <cell r="B6021">
            <v>0</v>
          </cell>
          <cell r="C6021">
            <v>0</v>
          </cell>
          <cell r="D6021">
            <v>0</v>
          </cell>
          <cell r="E6021">
            <v>0</v>
          </cell>
          <cell r="F6021">
            <v>0</v>
          </cell>
          <cell r="G6021">
            <v>0</v>
          </cell>
          <cell r="H6021"/>
        </row>
        <row r="6022">
          <cell r="A6022">
            <v>0</v>
          </cell>
          <cell r="B6022">
            <v>0</v>
          </cell>
          <cell r="C6022">
            <v>0</v>
          </cell>
          <cell r="D6022">
            <v>0</v>
          </cell>
          <cell r="E6022">
            <v>0</v>
          </cell>
          <cell r="F6022">
            <v>0</v>
          </cell>
          <cell r="G6022">
            <v>0</v>
          </cell>
          <cell r="H6022"/>
        </row>
        <row r="6023">
          <cell r="A6023">
            <v>0</v>
          </cell>
          <cell r="B6023">
            <v>0</v>
          </cell>
          <cell r="C6023">
            <v>0</v>
          </cell>
          <cell r="D6023">
            <v>0</v>
          </cell>
          <cell r="E6023">
            <v>0</v>
          </cell>
          <cell r="F6023">
            <v>0</v>
          </cell>
          <cell r="G6023">
            <v>0</v>
          </cell>
          <cell r="H6023"/>
        </row>
        <row r="6024">
          <cell r="A6024">
            <v>0</v>
          </cell>
          <cell r="B6024">
            <v>0</v>
          </cell>
          <cell r="C6024">
            <v>0</v>
          </cell>
          <cell r="D6024">
            <v>0</v>
          </cell>
          <cell r="E6024">
            <v>0</v>
          </cell>
          <cell r="F6024">
            <v>0</v>
          </cell>
          <cell r="G6024">
            <v>0</v>
          </cell>
          <cell r="H6024"/>
        </row>
        <row r="6025">
          <cell r="A6025">
            <v>0</v>
          </cell>
          <cell r="B6025">
            <v>0</v>
          </cell>
          <cell r="C6025">
            <v>0</v>
          </cell>
          <cell r="D6025">
            <v>0</v>
          </cell>
          <cell r="E6025">
            <v>0</v>
          </cell>
          <cell r="F6025">
            <v>0</v>
          </cell>
          <cell r="G6025">
            <v>0</v>
          </cell>
          <cell r="H6025"/>
        </row>
        <row r="6026">
          <cell r="A6026">
            <v>0</v>
          </cell>
          <cell r="B6026">
            <v>0</v>
          </cell>
          <cell r="C6026">
            <v>0</v>
          </cell>
          <cell r="D6026">
            <v>0</v>
          </cell>
          <cell r="E6026">
            <v>0</v>
          </cell>
          <cell r="F6026">
            <v>0</v>
          </cell>
          <cell r="G6026">
            <v>0</v>
          </cell>
          <cell r="H6026"/>
        </row>
        <row r="6027">
          <cell r="A6027">
            <v>0</v>
          </cell>
          <cell r="B6027">
            <v>0</v>
          </cell>
          <cell r="C6027">
            <v>0</v>
          </cell>
          <cell r="D6027">
            <v>0</v>
          </cell>
          <cell r="E6027">
            <v>0</v>
          </cell>
          <cell r="F6027">
            <v>0</v>
          </cell>
          <cell r="G6027">
            <v>0</v>
          </cell>
          <cell r="H6027"/>
        </row>
        <row r="6028">
          <cell r="A6028">
            <v>0</v>
          </cell>
          <cell r="B6028">
            <v>0</v>
          </cell>
          <cell r="C6028">
            <v>0</v>
          </cell>
          <cell r="D6028">
            <v>0</v>
          </cell>
          <cell r="E6028">
            <v>0</v>
          </cell>
          <cell r="F6028">
            <v>0</v>
          </cell>
          <cell r="G6028">
            <v>0</v>
          </cell>
          <cell r="H6028"/>
        </row>
        <row r="6029">
          <cell r="A6029">
            <v>0</v>
          </cell>
          <cell r="B6029">
            <v>0</v>
          </cell>
          <cell r="C6029">
            <v>0</v>
          </cell>
          <cell r="D6029">
            <v>0</v>
          </cell>
          <cell r="E6029">
            <v>0</v>
          </cell>
          <cell r="F6029">
            <v>0</v>
          </cell>
          <cell r="G6029">
            <v>0</v>
          </cell>
          <cell r="H6029"/>
        </row>
        <row r="6030">
          <cell r="A6030">
            <v>0</v>
          </cell>
          <cell r="B6030">
            <v>0</v>
          </cell>
          <cell r="C6030">
            <v>0</v>
          </cell>
          <cell r="D6030">
            <v>0</v>
          </cell>
          <cell r="E6030">
            <v>0</v>
          </cell>
          <cell r="F6030">
            <v>0</v>
          </cell>
          <cell r="G6030">
            <v>0</v>
          </cell>
          <cell r="H6030"/>
        </row>
        <row r="6031">
          <cell r="A6031">
            <v>0</v>
          </cell>
          <cell r="B6031">
            <v>0</v>
          </cell>
          <cell r="C6031">
            <v>0</v>
          </cell>
          <cell r="D6031">
            <v>0</v>
          </cell>
          <cell r="E6031">
            <v>0</v>
          </cell>
          <cell r="F6031">
            <v>0</v>
          </cell>
          <cell r="G6031">
            <v>0</v>
          </cell>
          <cell r="H6031"/>
        </row>
        <row r="6032">
          <cell r="A6032">
            <v>0</v>
          </cell>
          <cell r="B6032">
            <v>0</v>
          </cell>
          <cell r="C6032">
            <v>0</v>
          </cell>
          <cell r="D6032">
            <v>0</v>
          </cell>
          <cell r="E6032">
            <v>0</v>
          </cell>
          <cell r="F6032">
            <v>0</v>
          </cell>
          <cell r="G6032">
            <v>0</v>
          </cell>
          <cell r="H6032"/>
        </row>
        <row r="6033">
          <cell r="A6033">
            <v>0</v>
          </cell>
          <cell r="B6033">
            <v>0</v>
          </cell>
          <cell r="C6033">
            <v>0</v>
          </cell>
          <cell r="D6033">
            <v>0</v>
          </cell>
          <cell r="E6033">
            <v>0</v>
          </cell>
          <cell r="F6033">
            <v>0</v>
          </cell>
          <cell r="G6033">
            <v>0</v>
          </cell>
          <cell r="H6033"/>
        </row>
        <row r="6034">
          <cell r="A6034">
            <v>0</v>
          </cell>
          <cell r="B6034">
            <v>0</v>
          </cell>
          <cell r="C6034">
            <v>0</v>
          </cell>
          <cell r="D6034">
            <v>0</v>
          </cell>
          <cell r="E6034">
            <v>0</v>
          </cell>
          <cell r="F6034">
            <v>0</v>
          </cell>
          <cell r="G6034">
            <v>0</v>
          </cell>
          <cell r="H6034"/>
        </row>
        <row r="6035">
          <cell r="A6035">
            <v>0</v>
          </cell>
          <cell r="B6035">
            <v>0</v>
          </cell>
          <cell r="C6035">
            <v>0</v>
          </cell>
          <cell r="D6035">
            <v>0</v>
          </cell>
          <cell r="E6035">
            <v>0</v>
          </cell>
          <cell r="F6035">
            <v>0</v>
          </cell>
          <cell r="G6035">
            <v>0</v>
          </cell>
          <cell r="H6035"/>
        </row>
        <row r="6036">
          <cell r="A6036">
            <v>0</v>
          </cell>
          <cell r="B6036">
            <v>0</v>
          </cell>
          <cell r="C6036">
            <v>0</v>
          </cell>
          <cell r="D6036">
            <v>0</v>
          </cell>
          <cell r="E6036">
            <v>0</v>
          </cell>
          <cell r="F6036">
            <v>0</v>
          </cell>
          <cell r="G6036">
            <v>0</v>
          </cell>
          <cell r="H6036"/>
        </row>
        <row r="6037">
          <cell r="A6037">
            <v>0</v>
          </cell>
          <cell r="B6037">
            <v>0</v>
          </cell>
          <cell r="C6037">
            <v>0</v>
          </cell>
          <cell r="D6037">
            <v>0</v>
          </cell>
          <cell r="E6037">
            <v>0</v>
          </cell>
          <cell r="F6037">
            <v>0</v>
          </cell>
          <cell r="G6037">
            <v>0</v>
          </cell>
          <cell r="H6037"/>
        </row>
        <row r="6038">
          <cell r="A6038">
            <v>0</v>
          </cell>
          <cell r="B6038">
            <v>0</v>
          </cell>
          <cell r="C6038">
            <v>0</v>
          </cell>
          <cell r="D6038">
            <v>0</v>
          </cell>
          <cell r="E6038">
            <v>0</v>
          </cell>
          <cell r="F6038">
            <v>0</v>
          </cell>
          <cell r="G6038">
            <v>0</v>
          </cell>
          <cell r="H6038"/>
        </row>
        <row r="6039">
          <cell r="A6039">
            <v>0</v>
          </cell>
          <cell r="B6039">
            <v>0</v>
          </cell>
          <cell r="C6039">
            <v>0</v>
          </cell>
          <cell r="D6039">
            <v>0</v>
          </cell>
          <cell r="E6039">
            <v>0</v>
          </cell>
          <cell r="F6039">
            <v>0</v>
          </cell>
          <cell r="G6039">
            <v>0</v>
          </cell>
          <cell r="H6039"/>
        </row>
        <row r="6040">
          <cell r="A6040">
            <v>0</v>
          </cell>
          <cell r="B6040">
            <v>0</v>
          </cell>
          <cell r="C6040">
            <v>0</v>
          </cell>
          <cell r="D6040">
            <v>0</v>
          </cell>
          <cell r="E6040">
            <v>0</v>
          </cell>
          <cell r="F6040">
            <v>0</v>
          </cell>
          <cell r="G6040">
            <v>0</v>
          </cell>
          <cell r="H6040"/>
        </row>
        <row r="6041">
          <cell r="A6041">
            <v>0</v>
          </cell>
          <cell r="B6041">
            <v>0</v>
          </cell>
          <cell r="C6041">
            <v>0</v>
          </cell>
          <cell r="D6041">
            <v>0</v>
          </cell>
          <cell r="E6041">
            <v>0</v>
          </cell>
          <cell r="F6041">
            <v>0</v>
          </cell>
          <cell r="G6041">
            <v>0</v>
          </cell>
          <cell r="H6041"/>
        </row>
        <row r="6042">
          <cell r="A6042">
            <v>0</v>
          </cell>
          <cell r="B6042">
            <v>0</v>
          </cell>
          <cell r="C6042">
            <v>0</v>
          </cell>
          <cell r="D6042">
            <v>0</v>
          </cell>
          <cell r="E6042">
            <v>0</v>
          </cell>
          <cell r="F6042">
            <v>0</v>
          </cell>
          <cell r="G6042">
            <v>0</v>
          </cell>
          <cell r="H6042"/>
        </row>
        <row r="6043">
          <cell r="A6043">
            <v>0</v>
          </cell>
          <cell r="B6043">
            <v>0</v>
          </cell>
          <cell r="C6043">
            <v>0</v>
          </cell>
          <cell r="D6043">
            <v>0</v>
          </cell>
          <cell r="E6043">
            <v>0</v>
          </cell>
          <cell r="F6043">
            <v>0</v>
          </cell>
          <cell r="G6043">
            <v>0</v>
          </cell>
          <cell r="H6043"/>
        </row>
        <row r="6044">
          <cell r="A6044">
            <v>0</v>
          </cell>
          <cell r="B6044">
            <v>0</v>
          </cell>
          <cell r="C6044">
            <v>0</v>
          </cell>
          <cell r="D6044">
            <v>0</v>
          </cell>
          <cell r="E6044">
            <v>0</v>
          </cell>
          <cell r="F6044">
            <v>0</v>
          </cell>
          <cell r="G6044">
            <v>0</v>
          </cell>
          <cell r="H6044"/>
        </row>
        <row r="6045">
          <cell r="A6045" t="str">
            <v>ITEM  - PÁGINA 1</v>
          </cell>
          <cell r="B6045">
            <v>0</v>
          </cell>
          <cell r="C6045">
            <v>0</v>
          </cell>
          <cell r="D6045">
            <v>0</v>
          </cell>
          <cell r="E6045">
            <v>0</v>
          </cell>
          <cell r="F6045">
            <v>0</v>
          </cell>
          <cell r="G6045">
            <v>0</v>
          </cell>
          <cell r="H6045">
            <v>0</v>
          </cell>
        </row>
        <row r="6046">
          <cell r="A6046">
            <v>0</v>
          </cell>
          <cell r="B6046">
            <v>0</v>
          </cell>
          <cell r="C6046">
            <v>0</v>
          </cell>
          <cell r="D6046">
            <v>0</v>
          </cell>
          <cell r="E6046">
            <v>0</v>
          </cell>
          <cell r="F6046">
            <v>0</v>
          </cell>
          <cell r="G6046">
            <v>0</v>
          </cell>
          <cell r="H6046"/>
        </row>
        <row r="6047">
          <cell r="A6047">
            <v>0</v>
          </cell>
          <cell r="B6047">
            <v>0</v>
          </cell>
          <cell r="C6047">
            <v>0</v>
          </cell>
          <cell r="D6047">
            <v>0</v>
          </cell>
          <cell r="E6047">
            <v>0</v>
          </cell>
          <cell r="F6047">
            <v>0</v>
          </cell>
          <cell r="G6047">
            <v>0</v>
          </cell>
          <cell r="H6047"/>
        </row>
        <row r="6048">
          <cell r="A6048">
            <v>0</v>
          </cell>
          <cell r="B6048">
            <v>0</v>
          </cell>
          <cell r="C6048">
            <v>0</v>
          </cell>
          <cell r="D6048">
            <v>0</v>
          </cell>
          <cell r="E6048">
            <v>0</v>
          </cell>
          <cell r="F6048">
            <v>0</v>
          </cell>
          <cell r="G6048">
            <v>0</v>
          </cell>
          <cell r="H6048"/>
        </row>
        <row r="6049">
          <cell r="A6049">
            <v>0</v>
          </cell>
          <cell r="B6049">
            <v>0</v>
          </cell>
          <cell r="C6049">
            <v>0</v>
          </cell>
          <cell r="D6049">
            <v>0</v>
          </cell>
          <cell r="E6049">
            <v>0</v>
          </cell>
          <cell r="F6049">
            <v>0</v>
          </cell>
          <cell r="G6049">
            <v>0</v>
          </cell>
          <cell r="H6049"/>
        </row>
        <row r="6050">
          <cell r="A6050">
            <v>0</v>
          </cell>
          <cell r="B6050">
            <v>0</v>
          </cell>
          <cell r="C6050">
            <v>0</v>
          </cell>
          <cell r="D6050">
            <v>0</v>
          </cell>
          <cell r="E6050">
            <v>0</v>
          </cell>
          <cell r="F6050">
            <v>0</v>
          </cell>
          <cell r="G6050">
            <v>0</v>
          </cell>
          <cell r="H6050"/>
        </row>
        <row r="6051">
          <cell r="A6051">
            <v>0</v>
          </cell>
          <cell r="B6051">
            <v>0</v>
          </cell>
          <cell r="C6051">
            <v>0</v>
          </cell>
          <cell r="D6051">
            <v>0</v>
          </cell>
          <cell r="E6051">
            <v>0</v>
          </cell>
          <cell r="F6051">
            <v>0</v>
          </cell>
          <cell r="G6051">
            <v>0</v>
          </cell>
          <cell r="H6051"/>
        </row>
        <row r="6052">
          <cell r="A6052">
            <v>0</v>
          </cell>
          <cell r="B6052">
            <v>0</v>
          </cell>
          <cell r="C6052">
            <v>0</v>
          </cell>
          <cell r="D6052">
            <v>0</v>
          </cell>
          <cell r="E6052">
            <v>0</v>
          </cell>
          <cell r="F6052">
            <v>0</v>
          </cell>
          <cell r="G6052">
            <v>0</v>
          </cell>
          <cell r="H6052"/>
        </row>
        <row r="6053">
          <cell r="A6053">
            <v>0</v>
          </cell>
          <cell r="B6053">
            <v>0</v>
          </cell>
          <cell r="C6053">
            <v>0</v>
          </cell>
          <cell r="D6053">
            <v>0</v>
          </cell>
          <cell r="E6053">
            <v>0</v>
          </cell>
          <cell r="F6053">
            <v>0</v>
          </cell>
          <cell r="G6053">
            <v>0</v>
          </cell>
          <cell r="H6053"/>
        </row>
        <row r="6054">
          <cell r="A6054">
            <v>0</v>
          </cell>
          <cell r="B6054">
            <v>0</v>
          </cell>
          <cell r="C6054">
            <v>0</v>
          </cell>
          <cell r="D6054">
            <v>0</v>
          </cell>
          <cell r="E6054">
            <v>0</v>
          </cell>
          <cell r="F6054">
            <v>0</v>
          </cell>
          <cell r="G6054">
            <v>0</v>
          </cell>
          <cell r="H6054"/>
        </row>
        <row r="6055">
          <cell r="A6055">
            <v>0</v>
          </cell>
          <cell r="B6055">
            <v>0</v>
          </cell>
          <cell r="C6055">
            <v>0</v>
          </cell>
          <cell r="D6055">
            <v>0</v>
          </cell>
          <cell r="E6055">
            <v>0</v>
          </cell>
          <cell r="F6055">
            <v>0</v>
          </cell>
          <cell r="G6055">
            <v>0</v>
          </cell>
          <cell r="H6055"/>
        </row>
        <row r="6056">
          <cell r="A6056">
            <v>0</v>
          </cell>
          <cell r="B6056">
            <v>0</v>
          </cell>
          <cell r="C6056">
            <v>0</v>
          </cell>
          <cell r="D6056">
            <v>0</v>
          </cell>
          <cell r="E6056">
            <v>0</v>
          </cell>
          <cell r="F6056">
            <v>0</v>
          </cell>
          <cell r="G6056">
            <v>0</v>
          </cell>
          <cell r="H6056"/>
        </row>
        <row r="6057">
          <cell r="A6057">
            <v>0</v>
          </cell>
          <cell r="B6057">
            <v>0</v>
          </cell>
          <cell r="C6057">
            <v>0</v>
          </cell>
          <cell r="D6057">
            <v>0</v>
          </cell>
          <cell r="E6057">
            <v>0</v>
          </cell>
          <cell r="F6057">
            <v>0</v>
          </cell>
          <cell r="G6057">
            <v>0</v>
          </cell>
          <cell r="H6057"/>
        </row>
        <row r="6058">
          <cell r="A6058">
            <v>0</v>
          </cell>
          <cell r="B6058">
            <v>0</v>
          </cell>
          <cell r="C6058">
            <v>0</v>
          </cell>
          <cell r="D6058">
            <v>0</v>
          </cell>
          <cell r="E6058">
            <v>0</v>
          </cell>
          <cell r="F6058">
            <v>0</v>
          </cell>
          <cell r="G6058">
            <v>0</v>
          </cell>
          <cell r="H6058"/>
        </row>
        <row r="6059">
          <cell r="A6059">
            <v>0</v>
          </cell>
          <cell r="B6059">
            <v>0</v>
          </cell>
          <cell r="C6059">
            <v>0</v>
          </cell>
          <cell r="D6059">
            <v>0</v>
          </cell>
          <cell r="E6059">
            <v>0</v>
          </cell>
          <cell r="F6059">
            <v>0</v>
          </cell>
          <cell r="G6059">
            <v>0</v>
          </cell>
          <cell r="H6059"/>
        </row>
        <row r="6060">
          <cell r="A6060">
            <v>0</v>
          </cell>
          <cell r="B6060">
            <v>0</v>
          </cell>
          <cell r="C6060">
            <v>0</v>
          </cell>
          <cell r="D6060">
            <v>0</v>
          </cell>
          <cell r="E6060">
            <v>0</v>
          </cell>
          <cell r="F6060">
            <v>0</v>
          </cell>
          <cell r="G6060">
            <v>0</v>
          </cell>
          <cell r="H6060"/>
        </row>
        <row r="6061">
          <cell r="A6061">
            <v>0</v>
          </cell>
          <cell r="B6061">
            <v>0</v>
          </cell>
          <cell r="C6061">
            <v>0</v>
          </cell>
          <cell r="D6061">
            <v>0</v>
          </cell>
          <cell r="E6061">
            <v>0</v>
          </cell>
          <cell r="F6061">
            <v>0</v>
          </cell>
          <cell r="G6061">
            <v>0</v>
          </cell>
          <cell r="H6061"/>
        </row>
        <row r="6062">
          <cell r="A6062">
            <v>0</v>
          </cell>
          <cell r="B6062">
            <v>0</v>
          </cell>
          <cell r="C6062">
            <v>0</v>
          </cell>
          <cell r="D6062">
            <v>0</v>
          </cell>
          <cell r="E6062">
            <v>0</v>
          </cell>
          <cell r="F6062">
            <v>0</v>
          </cell>
          <cell r="G6062">
            <v>0</v>
          </cell>
          <cell r="H6062"/>
        </row>
        <row r="6063">
          <cell r="A6063" t="str">
            <v xml:space="preserve">TOTAL CANTIDAD ITEM </v>
          </cell>
          <cell r="B6063">
            <v>0</v>
          </cell>
          <cell r="C6063">
            <v>0</v>
          </cell>
          <cell r="D6063">
            <v>0</v>
          </cell>
          <cell r="E6063">
            <v>0</v>
          </cell>
          <cell r="F6063">
            <v>0</v>
          </cell>
          <cell r="G6063">
            <v>0</v>
          </cell>
          <cell r="H6063"/>
        </row>
        <row r="6064">
          <cell r="A6064" t="str">
            <v>INSERTE PLANO, GRÁFICO O ESQUEMA AQUÍ</v>
          </cell>
          <cell r="B6064">
            <v>0</v>
          </cell>
          <cell r="C6064">
            <v>0</v>
          </cell>
          <cell r="D6064">
            <v>0</v>
          </cell>
          <cell r="E6064">
            <v>0</v>
          </cell>
          <cell r="F6064">
            <v>0</v>
          </cell>
          <cell r="G6064">
            <v>0</v>
          </cell>
          <cell r="H6064">
            <v>0</v>
          </cell>
        </row>
        <row r="6065">
          <cell r="A6065">
            <v>0</v>
          </cell>
          <cell r="B6065">
            <v>0</v>
          </cell>
          <cell r="C6065">
            <v>0</v>
          </cell>
          <cell r="D6065">
            <v>0</v>
          </cell>
          <cell r="E6065">
            <v>0</v>
          </cell>
          <cell r="F6065">
            <v>0</v>
          </cell>
          <cell r="G6065">
            <v>0</v>
          </cell>
          <cell r="H6065">
            <v>0</v>
          </cell>
        </row>
        <row r="6066">
          <cell r="A6066">
            <v>0</v>
          </cell>
          <cell r="B6066">
            <v>0</v>
          </cell>
          <cell r="C6066">
            <v>0</v>
          </cell>
          <cell r="D6066">
            <v>0</v>
          </cell>
          <cell r="E6066">
            <v>0</v>
          </cell>
          <cell r="F6066">
            <v>0</v>
          </cell>
          <cell r="G6066">
            <v>0</v>
          </cell>
          <cell r="H6066">
            <v>0</v>
          </cell>
        </row>
        <row r="6067">
          <cell r="A6067">
            <v>0</v>
          </cell>
          <cell r="B6067">
            <v>0</v>
          </cell>
          <cell r="C6067">
            <v>0</v>
          </cell>
          <cell r="D6067">
            <v>0</v>
          </cell>
          <cell r="E6067">
            <v>0</v>
          </cell>
          <cell r="F6067">
            <v>0</v>
          </cell>
          <cell r="G6067">
            <v>0</v>
          </cell>
          <cell r="H6067">
            <v>0</v>
          </cell>
        </row>
        <row r="6068">
          <cell r="A6068">
            <v>0</v>
          </cell>
          <cell r="B6068">
            <v>0</v>
          </cell>
          <cell r="C6068">
            <v>0</v>
          </cell>
          <cell r="D6068">
            <v>0</v>
          </cell>
          <cell r="E6068">
            <v>0</v>
          </cell>
          <cell r="F6068">
            <v>0</v>
          </cell>
          <cell r="G6068">
            <v>0</v>
          </cell>
          <cell r="H6068">
            <v>0</v>
          </cell>
        </row>
        <row r="6069">
          <cell r="A6069">
            <v>0</v>
          </cell>
          <cell r="B6069">
            <v>0</v>
          </cell>
          <cell r="C6069">
            <v>0</v>
          </cell>
          <cell r="D6069">
            <v>0</v>
          </cell>
          <cell r="E6069">
            <v>0</v>
          </cell>
          <cell r="F6069">
            <v>0</v>
          </cell>
          <cell r="G6069">
            <v>0</v>
          </cell>
          <cell r="H6069">
            <v>0</v>
          </cell>
        </row>
        <row r="6070">
          <cell r="A6070">
            <v>0</v>
          </cell>
          <cell r="B6070">
            <v>0</v>
          </cell>
          <cell r="C6070">
            <v>0</v>
          </cell>
          <cell r="D6070">
            <v>0</v>
          </cell>
          <cell r="E6070">
            <v>0</v>
          </cell>
          <cell r="F6070">
            <v>0</v>
          </cell>
          <cell r="G6070">
            <v>0</v>
          </cell>
          <cell r="H6070">
            <v>0</v>
          </cell>
        </row>
        <row r="6071">
          <cell r="A6071">
            <v>0</v>
          </cell>
          <cell r="B6071">
            <v>0</v>
          </cell>
          <cell r="C6071">
            <v>0</v>
          </cell>
          <cell r="D6071">
            <v>0</v>
          </cell>
          <cell r="E6071">
            <v>0</v>
          </cell>
          <cell r="F6071">
            <v>0</v>
          </cell>
          <cell r="G6071">
            <v>0</v>
          </cell>
          <cell r="H6071">
            <v>0</v>
          </cell>
        </row>
        <row r="6072">
          <cell r="A6072">
            <v>0</v>
          </cell>
          <cell r="B6072">
            <v>0</v>
          </cell>
          <cell r="C6072">
            <v>0</v>
          </cell>
          <cell r="D6072">
            <v>0</v>
          </cell>
          <cell r="E6072">
            <v>0</v>
          </cell>
          <cell r="F6072">
            <v>0</v>
          </cell>
          <cell r="G6072">
            <v>0</v>
          </cell>
          <cell r="H6072">
            <v>0</v>
          </cell>
        </row>
        <row r="6073">
          <cell r="A6073">
            <v>0</v>
          </cell>
          <cell r="B6073">
            <v>0</v>
          </cell>
          <cell r="C6073">
            <v>0</v>
          </cell>
          <cell r="D6073">
            <v>0</v>
          </cell>
          <cell r="E6073">
            <v>0</v>
          </cell>
          <cell r="F6073">
            <v>0</v>
          </cell>
          <cell r="G6073">
            <v>0</v>
          </cell>
          <cell r="H6073">
            <v>0</v>
          </cell>
        </row>
        <row r="6074">
          <cell r="A6074">
            <v>0</v>
          </cell>
          <cell r="B6074">
            <v>0</v>
          </cell>
          <cell r="C6074">
            <v>0</v>
          </cell>
          <cell r="D6074">
            <v>0</v>
          </cell>
          <cell r="E6074">
            <v>0</v>
          </cell>
          <cell r="F6074">
            <v>0</v>
          </cell>
          <cell r="G6074">
            <v>0</v>
          </cell>
          <cell r="H6074">
            <v>0</v>
          </cell>
        </row>
        <row r="6075">
          <cell r="A6075">
            <v>0</v>
          </cell>
          <cell r="B6075">
            <v>0</v>
          </cell>
          <cell r="C6075">
            <v>0</v>
          </cell>
          <cell r="D6075">
            <v>0</v>
          </cell>
          <cell r="E6075">
            <v>0</v>
          </cell>
          <cell r="F6075">
            <v>0</v>
          </cell>
          <cell r="G6075">
            <v>0</v>
          </cell>
          <cell r="H6075">
            <v>0</v>
          </cell>
        </row>
        <row r="6076">
          <cell r="A6076">
            <v>0</v>
          </cell>
          <cell r="B6076">
            <v>0</v>
          </cell>
          <cell r="C6076">
            <v>0</v>
          </cell>
          <cell r="D6076">
            <v>0</v>
          </cell>
          <cell r="E6076">
            <v>0</v>
          </cell>
          <cell r="F6076">
            <v>0</v>
          </cell>
          <cell r="G6076">
            <v>0</v>
          </cell>
          <cell r="H6076">
            <v>0</v>
          </cell>
        </row>
        <row r="6077">
          <cell r="A6077">
            <v>0</v>
          </cell>
          <cell r="B6077">
            <v>0</v>
          </cell>
          <cell r="C6077">
            <v>0</v>
          </cell>
          <cell r="D6077">
            <v>0</v>
          </cell>
          <cell r="E6077">
            <v>0</v>
          </cell>
          <cell r="F6077">
            <v>0</v>
          </cell>
          <cell r="G6077">
            <v>0</v>
          </cell>
          <cell r="H6077">
            <v>0</v>
          </cell>
        </row>
        <row r="6078">
          <cell r="A6078">
            <v>0</v>
          </cell>
          <cell r="B6078">
            <v>0</v>
          </cell>
          <cell r="C6078">
            <v>0</v>
          </cell>
          <cell r="D6078">
            <v>0</v>
          </cell>
          <cell r="E6078">
            <v>0</v>
          </cell>
          <cell r="F6078">
            <v>0</v>
          </cell>
          <cell r="G6078">
            <v>0</v>
          </cell>
          <cell r="H6078">
            <v>0</v>
          </cell>
        </row>
        <row r="6079">
          <cell r="A6079">
            <v>0</v>
          </cell>
          <cell r="B6079">
            <v>0</v>
          </cell>
          <cell r="C6079">
            <v>0</v>
          </cell>
          <cell r="D6079">
            <v>0</v>
          </cell>
          <cell r="E6079">
            <v>0</v>
          </cell>
          <cell r="F6079">
            <v>0</v>
          </cell>
          <cell r="G6079">
            <v>0</v>
          </cell>
          <cell r="H6079">
            <v>0</v>
          </cell>
        </row>
        <row r="6080">
          <cell r="A6080">
            <v>0</v>
          </cell>
          <cell r="B6080">
            <v>0</v>
          </cell>
          <cell r="C6080">
            <v>0</v>
          </cell>
          <cell r="D6080">
            <v>0</v>
          </cell>
          <cell r="E6080">
            <v>0</v>
          </cell>
          <cell r="F6080">
            <v>0</v>
          </cell>
          <cell r="G6080">
            <v>0</v>
          </cell>
          <cell r="H6080">
            <v>0</v>
          </cell>
        </row>
        <row r="6081">
          <cell r="A6081">
            <v>0</v>
          </cell>
          <cell r="B6081">
            <v>0</v>
          </cell>
          <cell r="C6081">
            <v>0</v>
          </cell>
          <cell r="D6081">
            <v>0</v>
          </cell>
          <cell r="E6081">
            <v>0</v>
          </cell>
          <cell r="F6081">
            <v>0</v>
          </cell>
          <cell r="G6081">
            <v>0</v>
          </cell>
          <cell r="H6081">
            <v>0</v>
          </cell>
        </row>
        <row r="6082">
          <cell r="A6082">
            <v>0</v>
          </cell>
          <cell r="B6082">
            <v>0</v>
          </cell>
          <cell r="C6082">
            <v>0</v>
          </cell>
          <cell r="D6082">
            <v>0</v>
          </cell>
          <cell r="E6082">
            <v>0</v>
          </cell>
          <cell r="F6082">
            <v>0</v>
          </cell>
          <cell r="G6082">
            <v>0</v>
          </cell>
          <cell r="H6082">
            <v>0</v>
          </cell>
        </row>
        <row r="6083">
          <cell r="A6083">
            <v>0</v>
          </cell>
          <cell r="B6083">
            <v>0</v>
          </cell>
          <cell r="C6083">
            <v>0</v>
          </cell>
          <cell r="D6083">
            <v>0</v>
          </cell>
          <cell r="E6083">
            <v>0</v>
          </cell>
          <cell r="F6083">
            <v>0</v>
          </cell>
          <cell r="G6083">
            <v>0</v>
          </cell>
          <cell r="H6083">
            <v>0</v>
          </cell>
        </row>
        <row r="6084">
          <cell r="A6084">
            <v>0</v>
          </cell>
          <cell r="C6084">
            <v>0</v>
          </cell>
          <cell r="D6084">
            <v>0</v>
          </cell>
          <cell r="E6084">
            <v>0</v>
          </cell>
          <cell r="F6084">
            <v>0</v>
          </cell>
          <cell r="G6084">
            <v>0</v>
          </cell>
        </row>
        <row r="6085">
          <cell r="A6085">
            <v>0</v>
          </cell>
          <cell r="C6085">
            <v>0</v>
          </cell>
          <cell r="D6085">
            <v>0</v>
          </cell>
          <cell r="E6085">
            <v>0</v>
          </cell>
          <cell r="F6085">
            <v>0</v>
          </cell>
          <cell r="G6085">
            <v>0</v>
          </cell>
        </row>
        <row r="6086">
          <cell r="A6086">
            <v>0</v>
          </cell>
          <cell r="B6086">
            <v>0</v>
          </cell>
          <cell r="C6086">
            <v>0</v>
          </cell>
          <cell r="D6086">
            <v>0</v>
          </cell>
          <cell r="E6086">
            <v>0</v>
          </cell>
          <cell r="F6086">
            <v>0</v>
          </cell>
          <cell r="G6086">
            <v>0</v>
          </cell>
        </row>
        <row r="6087">
          <cell r="A6087">
            <v>0</v>
          </cell>
          <cell r="B6087" t="str">
            <v>OVIDIO HURTADO MOSQUERA</v>
          </cell>
          <cell r="C6087">
            <v>0</v>
          </cell>
          <cell r="D6087">
            <v>0</v>
          </cell>
          <cell r="E6087">
            <v>0</v>
          </cell>
          <cell r="F6087">
            <v>0</v>
          </cell>
          <cell r="G6087">
            <v>0</v>
          </cell>
        </row>
        <row r="6088">
          <cell r="A6088">
            <v>0</v>
          </cell>
          <cell r="B6088" t="str">
            <v>Consultor</v>
          </cell>
          <cell r="C6088">
            <v>0</v>
          </cell>
          <cell r="D6088">
            <v>0</v>
          </cell>
          <cell r="E6088">
            <v>0</v>
          </cell>
          <cell r="F6088">
            <v>0</v>
          </cell>
          <cell r="G6088">
            <v>0</v>
          </cell>
        </row>
        <row r="6089">
          <cell r="A6089">
            <v>0</v>
          </cell>
          <cell r="B6089" t="str">
            <v>Consultor</v>
          </cell>
          <cell r="C6089">
            <v>0</v>
          </cell>
          <cell r="D6089">
            <v>0</v>
          </cell>
          <cell r="E6089">
            <v>0</v>
          </cell>
          <cell r="F6089">
            <v>0</v>
          </cell>
          <cell r="G6089">
            <v>0</v>
          </cell>
        </row>
        <row r="6090">
          <cell r="A6090">
            <v>0</v>
          </cell>
          <cell r="B6090" t="str">
            <v>M.P. 05202-260189 ANT</v>
          </cell>
          <cell r="C6090" t="str">
            <v>ITEM  - PÁGINA 2</v>
          </cell>
          <cell r="D6090">
            <v>0</v>
          </cell>
          <cell r="E6090">
            <v>0</v>
          </cell>
          <cell r="F6090">
            <v>0</v>
          </cell>
          <cell r="G6090">
            <v>0</v>
          </cell>
          <cell r="H6090">
            <v>0</v>
          </cell>
        </row>
        <row r="6091">
          <cell r="A6091" t="str">
            <v>DEPARTAMENTO DE ANTIOQUIA</v>
          </cell>
          <cell r="B6091">
            <v>0</v>
          </cell>
          <cell r="C6091">
            <v>0</v>
          </cell>
          <cell r="D6091">
            <v>0</v>
          </cell>
          <cell r="E6091">
            <v>0</v>
          </cell>
          <cell r="F6091">
            <v>0</v>
          </cell>
          <cell r="G6091">
            <v>0</v>
          </cell>
          <cell r="H6091">
            <v>0</v>
          </cell>
        </row>
        <row r="6092">
          <cell r="A6092" t="str">
            <v>MUNICIPIO DE SAN VICENTE FERRER</v>
          </cell>
          <cell r="B6092">
            <v>0</v>
          </cell>
          <cell r="C6092">
            <v>0</v>
          </cell>
          <cell r="D6092">
            <v>0</v>
          </cell>
          <cell r="E6092">
            <v>0</v>
          </cell>
          <cell r="F6092">
            <v>0</v>
          </cell>
          <cell r="G6092">
            <v>0</v>
          </cell>
          <cell r="H6092">
            <v>0</v>
          </cell>
        </row>
        <row r="6093">
          <cell r="A6093" t="str">
            <v>PROYECTO:  INTERVENCION DE CALLEJONES EN LA ZONA URBANA DEL MUNICIPIO SAN VICENTE FERRER_CALLEJÓN 01-COCIACA</v>
          </cell>
          <cell r="B6093">
            <v>0</v>
          </cell>
          <cell r="C6093">
            <v>0</v>
          </cell>
          <cell r="D6093">
            <v>0</v>
          </cell>
          <cell r="E6093">
            <v>0</v>
          </cell>
          <cell r="F6093">
            <v>0</v>
          </cell>
          <cell r="G6093">
            <v>0</v>
          </cell>
          <cell r="H6093">
            <v>0</v>
          </cell>
        </row>
        <row r="6094">
          <cell r="A6094">
            <v>0</v>
          </cell>
          <cell r="C6094">
            <v>0</v>
          </cell>
          <cell r="D6094">
            <v>0</v>
          </cell>
          <cell r="E6094">
            <v>0</v>
          </cell>
          <cell r="F6094">
            <v>0</v>
          </cell>
          <cell r="G6094">
            <v>0</v>
          </cell>
          <cell r="H6094">
            <v>0</v>
          </cell>
        </row>
        <row r="6095">
          <cell r="A6095" t="str">
            <v>MEMORIAS DE OBRA</v>
          </cell>
          <cell r="B6095">
            <v>0</v>
          </cell>
          <cell r="C6095">
            <v>0</v>
          </cell>
          <cell r="D6095">
            <v>0</v>
          </cell>
          <cell r="E6095">
            <v>0</v>
          </cell>
          <cell r="F6095">
            <v>0</v>
          </cell>
          <cell r="G6095">
            <v>0</v>
          </cell>
          <cell r="H6095">
            <v>0</v>
          </cell>
        </row>
        <row r="6097">
          <cell r="A6097" t="str">
            <v>ITEM</v>
          </cell>
          <cell r="B6097" t="str">
            <v>DESCRIPCIÓN</v>
          </cell>
          <cell r="C6097">
            <v>0</v>
          </cell>
          <cell r="D6097">
            <v>0</v>
          </cell>
          <cell r="E6097">
            <v>0</v>
          </cell>
          <cell r="F6097">
            <v>0</v>
          </cell>
          <cell r="G6097" t="str">
            <v>UNIDAD</v>
          </cell>
          <cell r="H6097" t="str">
            <v>CANTIDAD</v>
          </cell>
        </row>
        <row r="6098">
          <cell r="A6098">
            <v>0</v>
          </cell>
          <cell r="B6098"/>
          <cell r="C6098">
            <v>0</v>
          </cell>
          <cell r="D6098">
            <v>0</v>
          </cell>
          <cell r="E6098">
            <v>0</v>
          </cell>
          <cell r="F6098">
            <v>0</v>
          </cell>
          <cell r="G6098"/>
          <cell r="H6098"/>
        </row>
        <row r="6099">
          <cell r="A6099">
            <v>0</v>
          </cell>
          <cell r="B6099">
            <v>0</v>
          </cell>
          <cell r="C6099">
            <v>0</v>
          </cell>
          <cell r="D6099">
            <v>0</v>
          </cell>
          <cell r="E6099">
            <v>0</v>
          </cell>
          <cell r="F6099">
            <v>0</v>
          </cell>
          <cell r="G6099">
            <v>0</v>
          </cell>
        </row>
        <row r="6100">
          <cell r="A6100" t="str">
            <v>DETALLE</v>
          </cell>
          <cell r="B6100">
            <v>0</v>
          </cell>
          <cell r="C6100" t="str">
            <v>FACTOR</v>
          </cell>
          <cell r="D6100" t="str">
            <v>CANTIDAD</v>
          </cell>
          <cell r="E6100" t="str">
            <v>A (ML)</v>
          </cell>
          <cell r="F6100" t="str">
            <v>B (M2)</v>
          </cell>
          <cell r="G6100" t="str">
            <v>C (M3)</v>
          </cell>
          <cell r="H6100" t="str">
            <v>TOTAL</v>
          </cell>
        </row>
        <row r="6101">
          <cell r="A6101">
            <v>0</v>
          </cell>
          <cell r="B6101">
            <v>0</v>
          </cell>
          <cell r="C6101">
            <v>0</v>
          </cell>
          <cell r="D6101">
            <v>0</v>
          </cell>
          <cell r="E6101">
            <v>0</v>
          </cell>
          <cell r="F6101">
            <v>0</v>
          </cell>
          <cell r="G6101">
            <v>0</v>
          </cell>
          <cell r="H6101"/>
        </row>
        <row r="6102">
          <cell r="A6102">
            <v>0</v>
          </cell>
          <cell r="B6102">
            <v>0</v>
          </cell>
          <cell r="C6102">
            <v>0</v>
          </cell>
          <cell r="D6102">
            <v>0</v>
          </cell>
          <cell r="E6102">
            <v>0</v>
          </cell>
          <cell r="F6102">
            <v>0</v>
          </cell>
          <cell r="G6102">
            <v>0</v>
          </cell>
          <cell r="H6102"/>
        </row>
        <row r="6103">
          <cell r="A6103">
            <v>0</v>
          </cell>
          <cell r="B6103">
            <v>0</v>
          </cell>
          <cell r="C6103">
            <v>0</v>
          </cell>
          <cell r="D6103">
            <v>0</v>
          </cell>
          <cell r="E6103">
            <v>0</v>
          </cell>
          <cell r="F6103">
            <v>0</v>
          </cell>
          <cell r="G6103">
            <v>0</v>
          </cell>
          <cell r="H6103"/>
        </row>
        <row r="6104">
          <cell r="A6104">
            <v>0</v>
          </cell>
          <cell r="B6104">
            <v>0</v>
          </cell>
          <cell r="C6104">
            <v>0</v>
          </cell>
          <cell r="D6104">
            <v>0</v>
          </cell>
          <cell r="E6104">
            <v>0</v>
          </cell>
          <cell r="F6104">
            <v>0</v>
          </cell>
          <cell r="G6104">
            <v>0</v>
          </cell>
          <cell r="H6104"/>
        </row>
        <row r="6105">
          <cell r="A6105">
            <v>0</v>
          </cell>
          <cell r="B6105">
            <v>0</v>
          </cell>
          <cell r="C6105">
            <v>0</v>
          </cell>
          <cell r="D6105">
            <v>0</v>
          </cell>
          <cell r="E6105">
            <v>0</v>
          </cell>
          <cell r="F6105">
            <v>0</v>
          </cell>
          <cell r="G6105">
            <v>0</v>
          </cell>
          <cell r="H6105"/>
        </row>
        <row r="6106">
          <cell r="A6106">
            <v>0</v>
          </cell>
          <cell r="B6106">
            <v>0</v>
          </cell>
          <cell r="C6106">
            <v>0</v>
          </cell>
          <cell r="D6106">
            <v>0</v>
          </cell>
          <cell r="E6106">
            <v>0</v>
          </cell>
          <cell r="F6106">
            <v>0</v>
          </cell>
          <cell r="G6106">
            <v>0</v>
          </cell>
          <cell r="H6106"/>
        </row>
        <row r="6107">
          <cell r="A6107">
            <v>0</v>
          </cell>
          <cell r="B6107">
            <v>0</v>
          </cell>
          <cell r="C6107">
            <v>0</v>
          </cell>
          <cell r="D6107">
            <v>0</v>
          </cell>
          <cell r="E6107">
            <v>0</v>
          </cell>
          <cell r="F6107">
            <v>0</v>
          </cell>
          <cell r="G6107">
            <v>0</v>
          </cell>
          <cell r="H6107"/>
        </row>
        <row r="6108">
          <cell r="A6108">
            <v>0</v>
          </cell>
          <cell r="B6108">
            <v>0</v>
          </cell>
          <cell r="C6108">
            <v>0</v>
          </cell>
          <cell r="D6108">
            <v>0</v>
          </cell>
          <cell r="E6108">
            <v>0</v>
          </cell>
          <cell r="F6108">
            <v>0</v>
          </cell>
          <cell r="G6108">
            <v>0</v>
          </cell>
          <cell r="H6108"/>
        </row>
        <row r="6109">
          <cell r="A6109">
            <v>0</v>
          </cell>
          <cell r="B6109">
            <v>0</v>
          </cell>
          <cell r="C6109">
            <v>0</v>
          </cell>
          <cell r="D6109">
            <v>0</v>
          </cell>
          <cell r="E6109">
            <v>0</v>
          </cell>
          <cell r="F6109">
            <v>0</v>
          </cell>
          <cell r="G6109">
            <v>0</v>
          </cell>
          <cell r="H6109"/>
        </row>
        <row r="6110">
          <cell r="A6110">
            <v>0</v>
          </cell>
          <cell r="B6110">
            <v>0</v>
          </cell>
          <cell r="C6110">
            <v>0</v>
          </cell>
          <cell r="D6110">
            <v>0</v>
          </cell>
          <cell r="E6110">
            <v>0</v>
          </cell>
          <cell r="F6110">
            <v>0</v>
          </cell>
          <cell r="G6110">
            <v>0</v>
          </cell>
          <cell r="H6110"/>
        </row>
        <row r="6111">
          <cell r="A6111">
            <v>0</v>
          </cell>
          <cell r="B6111">
            <v>0</v>
          </cell>
          <cell r="C6111">
            <v>0</v>
          </cell>
          <cell r="D6111">
            <v>0</v>
          </cell>
          <cell r="E6111">
            <v>0</v>
          </cell>
          <cell r="F6111">
            <v>0</v>
          </cell>
          <cell r="G6111">
            <v>0</v>
          </cell>
          <cell r="H6111"/>
        </row>
        <row r="6112">
          <cell r="A6112">
            <v>0</v>
          </cell>
          <cell r="B6112">
            <v>0</v>
          </cell>
          <cell r="C6112">
            <v>0</v>
          </cell>
          <cell r="D6112">
            <v>0</v>
          </cell>
          <cell r="E6112">
            <v>0</v>
          </cell>
          <cell r="F6112">
            <v>0</v>
          </cell>
          <cell r="G6112">
            <v>0</v>
          </cell>
          <cell r="H6112"/>
        </row>
        <row r="6113">
          <cell r="A6113">
            <v>0</v>
          </cell>
          <cell r="B6113">
            <v>0</v>
          </cell>
          <cell r="C6113">
            <v>0</v>
          </cell>
          <cell r="D6113">
            <v>0</v>
          </cell>
          <cell r="E6113">
            <v>0</v>
          </cell>
          <cell r="F6113">
            <v>0</v>
          </cell>
          <cell r="G6113">
            <v>0</v>
          </cell>
          <cell r="H6113"/>
        </row>
        <row r="6114">
          <cell r="A6114">
            <v>0</v>
          </cell>
          <cell r="B6114">
            <v>0</v>
          </cell>
          <cell r="C6114">
            <v>0</v>
          </cell>
          <cell r="D6114">
            <v>0</v>
          </cell>
          <cell r="E6114">
            <v>0</v>
          </cell>
          <cell r="F6114">
            <v>0</v>
          </cell>
          <cell r="G6114">
            <v>0</v>
          </cell>
          <cell r="H6114"/>
        </row>
        <row r="6115">
          <cell r="A6115">
            <v>0</v>
          </cell>
          <cell r="B6115">
            <v>0</v>
          </cell>
          <cell r="C6115">
            <v>0</v>
          </cell>
          <cell r="D6115">
            <v>0</v>
          </cell>
          <cell r="E6115">
            <v>0</v>
          </cell>
          <cell r="F6115">
            <v>0</v>
          </cell>
          <cell r="G6115">
            <v>0</v>
          </cell>
          <cell r="H6115"/>
        </row>
        <row r="6116">
          <cell r="A6116">
            <v>0</v>
          </cell>
          <cell r="B6116">
            <v>0</v>
          </cell>
          <cell r="C6116">
            <v>0</v>
          </cell>
          <cell r="D6116">
            <v>0</v>
          </cell>
          <cell r="E6116">
            <v>0</v>
          </cell>
          <cell r="F6116">
            <v>0</v>
          </cell>
          <cell r="G6116">
            <v>0</v>
          </cell>
          <cell r="H6116"/>
        </row>
        <row r="6117">
          <cell r="A6117">
            <v>0</v>
          </cell>
          <cell r="B6117">
            <v>0</v>
          </cell>
          <cell r="C6117">
            <v>0</v>
          </cell>
          <cell r="D6117">
            <v>0</v>
          </cell>
          <cell r="E6117">
            <v>0</v>
          </cell>
          <cell r="F6117">
            <v>0</v>
          </cell>
          <cell r="G6117">
            <v>0</v>
          </cell>
          <cell r="H6117"/>
        </row>
        <row r="6118">
          <cell r="A6118">
            <v>0</v>
          </cell>
          <cell r="B6118">
            <v>0</v>
          </cell>
          <cell r="C6118">
            <v>0</v>
          </cell>
          <cell r="D6118">
            <v>0</v>
          </cell>
          <cell r="E6118">
            <v>0</v>
          </cell>
          <cell r="F6118">
            <v>0</v>
          </cell>
          <cell r="G6118">
            <v>0</v>
          </cell>
          <cell r="H6118"/>
        </row>
        <row r="6119">
          <cell r="A6119">
            <v>0</v>
          </cell>
          <cell r="B6119">
            <v>0</v>
          </cell>
          <cell r="C6119">
            <v>0</v>
          </cell>
          <cell r="D6119">
            <v>0</v>
          </cell>
          <cell r="E6119">
            <v>0</v>
          </cell>
          <cell r="F6119">
            <v>0</v>
          </cell>
          <cell r="G6119">
            <v>0</v>
          </cell>
          <cell r="H6119"/>
        </row>
        <row r="6120">
          <cell r="A6120">
            <v>0</v>
          </cell>
          <cell r="B6120">
            <v>0</v>
          </cell>
          <cell r="C6120">
            <v>0</v>
          </cell>
          <cell r="D6120">
            <v>0</v>
          </cell>
          <cell r="E6120">
            <v>0</v>
          </cell>
          <cell r="F6120">
            <v>0</v>
          </cell>
          <cell r="G6120">
            <v>0</v>
          </cell>
          <cell r="H6120"/>
        </row>
        <row r="6121">
          <cell r="A6121">
            <v>0</v>
          </cell>
          <cell r="B6121">
            <v>0</v>
          </cell>
          <cell r="C6121">
            <v>0</v>
          </cell>
          <cell r="D6121">
            <v>0</v>
          </cell>
          <cell r="E6121">
            <v>0</v>
          </cell>
          <cell r="F6121">
            <v>0</v>
          </cell>
          <cell r="G6121">
            <v>0</v>
          </cell>
          <cell r="H6121"/>
        </row>
        <row r="6122">
          <cell r="A6122">
            <v>0</v>
          </cell>
          <cell r="B6122">
            <v>0</v>
          </cell>
          <cell r="C6122">
            <v>0</v>
          </cell>
          <cell r="D6122">
            <v>0</v>
          </cell>
          <cell r="E6122">
            <v>0</v>
          </cell>
          <cell r="F6122">
            <v>0</v>
          </cell>
          <cell r="G6122">
            <v>0</v>
          </cell>
          <cell r="H6122"/>
        </row>
        <row r="6123">
          <cell r="A6123">
            <v>0</v>
          </cell>
          <cell r="B6123">
            <v>0</v>
          </cell>
          <cell r="C6123">
            <v>0</v>
          </cell>
          <cell r="D6123">
            <v>0</v>
          </cell>
          <cell r="E6123">
            <v>0</v>
          </cell>
          <cell r="F6123">
            <v>0</v>
          </cell>
          <cell r="G6123">
            <v>0</v>
          </cell>
          <cell r="H6123"/>
        </row>
        <row r="6124">
          <cell r="A6124">
            <v>0</v>
          </cell>
          <cell r="B6124">
            <v>0</v>
          </cell>
          <cell r="C6124">
            <v>0</v>
          </cell>
          <cell r="D6124">
            <v>0</v>
          </cell>
          <cell r="E6124">
            <v>0</v>
          </cell>
          <cell r="F6124">
            <v>0</v>
          </cell>
          <cell r="G6124">
            <v>0</v>
          </cell>
          <cell r="H6124"/>
        </row>
        <row r="6125">
          <cell r="A6125">
            <v>0</v>
          </cell>
          <cell r="B6125">
            <v>0</v>
          </cell>
          <cell r="C6125">
            <v>0</v>
          </cell>
          <cell r="D6125">
            <v>0</v>
          </cell>
          <cell r="E6125">
            <v>0</v>
          </cell>
          <cell r="F6125">
            <v>0</v>
          </cell>
          <cell r="G6125">
            <v>0</v>
          </cell>
          <cell r="H6125"/>
        </row>
        <row r="6126">
          <cell r="A6126">
            <v>0</v>
          </cell>
          <cell r="B6126">
            <v>0</v>
          </cell>
          <cell r="C6126">
            <v>0</v>
          </cell>
          <cell r="D6126">
            <v>0</v>
          </cell>
          <cell r="E6126">
            <v>0</v>
          </cell>
          <cell r="F6126">
            <v>0</v>
          </cell>
          <cell r="G6126">
            <v>0</v>
          </cell>
          <cell r="H6126"/>
        </row>
        <row r="6127">
          <cell r="A6127">
            <v>0</v>
          </cell>
          <cell r="B6127">
            <v>0</v>
          </cell>
          <cell r="C6127">
            <v>0</v>
          </cell>
          <cell r="D6127">
            <v>0</v>
          </cell>
          <cell r="E6127">
            <v>0</v>
          </cell>
          <cell r="F6127">
            <v>0</v>
          </cell>
          <cell r="G6127">
            <v>0</v>
          </cell>
          <cell r="H6127"/>
        </row>
        <row r="6128">
          <cell r="A6128">
            <v>0</v>
          </cell>
          <cell r="B6128">
            <v>0</v>
          </cell>
          <cell r="C6128">
            <v>0</v>
          </cell>
          <cell r="D6128">
            <v>0</v>
          </cell>
          <cell r="E6128">
            <v>0</v>
          </cell>
          <cell r="F6128">
            <v>0</v>
          </cell>
          <cell r="G6128">
            <v>0</v>
          </cell>
          <cell r="H6128"/>
        </row>
        <row r="6129">
          <cell r="A6129">
            <v>0</v>
          </cell>
          <cell r="B6129">
            <v>0</v>
          </cell>
          <cell r="C6129">
            <v>0</v>
          </cell>
          <cell r="D6129">
            <v>0</v>
          </cell>
          <cell r="E6129">
            <v>0</v>
          </cell>
          <cell r="F6129">
            <v>0</v>
          </cell>
          <cell r="G6129">
            <v>0</v>
          </cell>
          <cell r="H6129"/>
        </row>
        <row r="6130">
          <cell r="A6130">
            <v>0</v>
          </cell>
          <cell r="B6130">
            <v>0</v>
          </cell>
          <cell r="C6130">
            <v>0</v>
          </cell>
          <cell r="D6130">
            <v>0</v>
          </cell>
          <cell r="E6130">
            <v>0</v>
          </cell>
          <cell r="F6130">
            <v>0</v>
          </cell>
          <cell r="G6130">
            <v>0</v>
          </cell>
          <cell r="H6130"/>
        </row>
        <row r="6131">
          <cell r="A6131">
            <v>0</v>
          </cell>
          <cell r="B6131">
            <v>0</v>
          </cell>
          <cell r="C6131">
            <v>0</v>
          </cell>
          <cell r="D6131">
            <v>0</v>
          </cell>
          <cell r="E6131">
            <v>0</v>
          </cell>
          <cell r="F6131">
            <v>0</v>
          </cell>
          <cell r="G6131">
            <v>0</v>
          </cell>
          <cell r="H6131"/>
        </row>
        <row r="6132">
          <cell r="A6132" t="str">
            <v>ITEM  - PÁGINA 1</v>
          </cell>
          <cell r="B6132">
            <v>0</v>
          </cell>
          <cell r="C6132">
            <v>0</v>
          </cell>
          <cell r="D6132">
            <v>0</v>
          </cell>
          <cell r="E6132">
            <v>0</v>
          </cell>
          <cell r="F6132">
            <v>0</v>
          </cell>
          <cell r="G6132">
            <v>0</v>
          </cell>
          <cell r="H6132">
            <v>0</v>
          </cell>
        </row>
        <row r="6133">
          <cell r="A6133">
            <v>0</v>
          </cell>
          <cell r="B6133">
            <v>0</v>
          </cell>
          <cell r="C6133">
            <v>0</v>
          </cell>
          <cell r="D6133">
            <v>0</v>
          </cell>
          <cell r="E6133">
            <v>0</v>
          </cell>
          <cell r="F6133">
            <v>0</v>
          </cell>
          <cell r="G6133">
            <v>0</v>
          </cell>
          <cell r="H6133"/>
        </row>
        <row r="6134">
          <cell r="A6134">
            <v>0</v>
          </cell>
          <cell r="B6134">
            <v>0</v>
          </cell>
          <cell r="C6134">
            <v>0</v>
          </cell>
          <cell r="D6134">
            <v>0</v>
          </cell>
          <cell r="E6134">
            <v>0</v>
          </cell>
          <cell r="F6134">
            <v>0</v>
          </cell>
          <cell r="G6134">
            <v>0</v>
          </cell>
          <cell r="H6134"/>
        </row>
        <row r="6135">
          <cell r="A6135">
            <v>0</v>
          </cell>
          <cell r="B6135">
            <v>0</v>
          </cell>
          <cell r="C6135">
            <v>0</v>
          </cell>
          <cell r="D6135">
            <v>0</v>
          </cell>
          <cell r="E6135">
            <v>0</v>
          </cell>
          <cell r="F6135">
            <v>0</v>
          </cell>
          <cell r="G6135">
            <v>0</v>
          </cell>
          <cell r="H6135"/>
        </row>
        <row r="6136">
          <cell r="A6136">
            <v>0</v>
          </cell>
          <cell r="B6136">
            <v>0</v>
          </cell>
          <cell r="C6136">
            <v>0</v>
          </cell>
          <cell r="D6136">
            <v>0</v>
          </cell>
          <cell r="E6136">
            <v>0</v>
          </cell>
          <cell r="F6136">
            <v>0</v>
          </cell>
          <cell r="G6136">
            <v>0</v>
          </cell>
          <cell r="H6136"/>
        </row>
        <row r="6137">
          <cell r="A6137">
            <v>0</v>
          </cell>
          <cell r="B6137">
            <v>0</v>
          </cell>
          <cell r="C6137">
            <v>0</v>
          </cell>
          <cell r="D6137">
            <v>0</v>
          </cell>
          <cell r="E6137">
            <v>0</v>
          </cell>
          <cell r="F6137">
            <v>0</v>
          </cell>
          <cell r="G6137">
            <v>0</v>
          </cell>
          <cell r="H6137"/>
        </row>
        <row r="6138">
          <cell r="A6138">
            <v>0</v>
          </cell>
          <cell r="B6138">
            <v>0</v>
          </cell>
          <cell r="C6138">
            <v>0</v>
          </cell>
          <cell r="D6138">
            <v>0</v>
          </cell>
          <cell r="E6138">
            <v>0</v>
          </cell>
          <cell r="F6138">
            <v>0</v>
          </cell>
          <cell r="G6138">
            <v>0</v>
          </cell>
          <cell r="H6138"/>
        </row>
        <row r="6139">
          <cell r="A6139">
            <v>0</v>
          </cell>
          <cell r="B6139">
            <v>0</v>
          </cell>
          <cell r="C6139">
            <v>0</v>
          </cell>
          <cell r="D6139">
            <v>0</v>
          </cell>
          <cell r="E6139">
            <v>0</v>
          </cell>
          <cell r="F6139">
            <v>0</v>
          </cell>
          <cell r="G6139">
            <v>0</v>
          </cell>
          <cell r="H6139"/>
        </row>
        <row r="6140">
          <cell r="A6140">
            <v>0</v>
          </cell>
          <cell r="B6140">
            <v>0</v>
          </cell>
          <cell r="C6140">
            <v>0</v>
          </cell>
          <cell r="D6140">
            <v>0</v>
          </cell>
          <cell r="E6140">
            <v>0</v>
          </cell>
          <cell r="F6140">
            <v>0</v>
          </cell>
          <cell r="G6140">
            <v>0</v>
          </cell>
          <cell r="H6140"/>
        </row>
        <row r="6141">
          <cell r="A6141">
            <v>0</v>
          </cell>
          <cell r="B6141">
            <v>0</v>
          </cell>
          <cell r="C6141">
            <v>0</v>
          </cell>
          <cell r="D6141">
            <v>0</v>
          </cell>
          <cell r="E6141">
            <v>0</v>
          </cell>
          <cell r="F6141">
            <v>0</v>
          </cell>
          <cell r="G6141">
            <v>0</v>
          </cell>
          <cell r="H6141"/>
        </row>
        <row r="6142">
          <cell r="A6142">
            <v>0</v>
          </cell>
          <cell r="B6142">
            <v>0</v>
          </cell>
          <cell r="C6142">
            <v>0</v>
          </cell>
          <cell r="D6142">
            <v>0</v>
          </cell>
          <cell r="E6142">
            <v>0</v>
          </cell>
          <cell r="F6142">
            <v>0</v>
          </cell>
          <cell r="G6142">
            <v>0</v>
          </cell>
          <cell r="H6142"/>
        </row>
        <row r="6143">
          <cell r="A6143">
            <v>0</v>
          </cell>
          <cell r="B6143">
            <v>0</v>
          </cell>
          <cell r="C6143">
            <v>0</v>
          </cell>
          <cell r="D6143">
            <v>0</v>
          </cell>
          <cell r="E6143">
            <v>0</v>
          </cell>
          <cell r="F6143">
            <v>0</v>
          </cell>
          <cell r="G6143">
            <v>0</v>
          </cell>
          <cell r="H6143"/>
        </row>
        <row r="6144">
          <cell r="A6144">
            <v>0</v>
          </cell>
          <cell r="B6144">
            <v>0</v>
          </cell>
          <cell r="C6144">
            <v>0</v>
          </cell>
          <cell r="D6144">
            <v>0</v>
          </cell>
          <cell r="E6144">
            <v>0</v>
          </cell>
          <cell r="F6144">
            <v>0</v>
          </cell>
          <cell r="G6144">
            <v>0</v>
          </cell>
          <cell r="H6144"/>
        </row>
        <row r="6145">
          <cell r="A6145">
            <v>0</v>
          </cell>
          <cell r="B6145">
            <v>0</v>
          </cell>
          <cell r="C6145">
            <v>0</v>
          </cell>
          <cell r="D6145">
            <v>0</v>
          </cell>
          <cell r="E6145">
            <v>0</v>
          </cell>
          <cell r="F6145">
            <v>0</v>
          </cell>
          <cell r="G6145">
            <v>0</v>
          </cell>
          <cell r="H6145"/>
        </row>
        <row r="6146">
          <cell r="A6146">
            <v>0</v>
          </cell>
          <cell r="B6146">
            <v>0</v>
          </cell>
          <cell r="C6146">
            <v>0</v>
          </cell>
          <cell r="D6146">
            <v>0</v>
          </cell>
          <cell r="E6146">
            <v>0</v>
          </cell>
          <cell r="F6146">
            <v>0</v>
          </cell>
          <cell r="G6146">
            <v>0</v>
          </cell>
          <cell r="H6146"/>
        </row>
        <row r="6147">
          <cell r="A6147">
            <v>0</v>
          </cell>
          <cell r="B6147">
            <v>0</v>
          </cell>
          <cell r="C6147">
            <v>0</v>
          </cell>
          <cell r="D6147">
            <v>0</v>
          </cell>
          <cell r="E6147">
            <v>0</v>
          </cell>
          <cell r="F6147">
            <v>0</v>
          </cell>
          <cell r="G6147">
            <v>0</v>
          </cell>
          <cell r="H6147"/>
        </row>
        <row r="6148">
          <cell r="A6148">
            <v>0</v>
          </cell>
          <cell r="B6148">
            <v>0</v>
          </cell>
          <cell r="C6148">
            <v>0</v>
          </cell>
          <cell r="D6148">
            <v>0</v>
          </cell>
          <cell r="E6148">
            <v>0</v>
          </cell>
          <cell r="F6148">
            <v>0</v>
          </cell>
          <cell r="G6148">
            <v>0</v>
          </cell>
          <cell r="H6148"/>
        </row>
        <row r="6149">
          <cell r="A6149">
            <v>0</v>
          </cell>
          <cell r="B6149">
            <v>0</v>
          </cell>
          <cell r="C6149">
            <v>0</v>
          </cell>
          <cell r="D6149">
            <v>0</v>
          </cell>
          <cell r="E6149">
            <v>0</v>
          </cell>
          <cell r="F6149">
            <v>0</v>
          </cell>
          <cell r="G6149">
            <v>0</v>
          </cell>
          <cell r="H6149"/>
        </row>
        <row r="6150">
          <cell r="A6150" t="str">
            <v xml:space="preserve">TOTAL CANTIDAD ITEM </v>
          </cell>
          <cell r="B6150">
            <v>0</v>
          </cell>
          <cell r="C6150">
            <v>0</v>
          </cell>
          <cell r="D6150">
            <v>0</v>
          </cell>
          <cell r="E6150">
            <v>0</v>
          </cell>
          <cell r="F6150">
            <v>0</v>
          </cell>
          <cell r="G6150">
            <v>0</v>
          </cell>
          <cell r="H6150"/>
        </row>
        <row r="6151">
          <cell r="A6151" t="str">
            <v>INSERTE PLANO, GRÁFICO O ESQUEMA AQUÍ</v>
          </cell>
          <cell r="B6151">
            <v>0</v>
          </cell>
          <cell r="C6151">
            <v>0</v>
          </cell>
          <cell r="D6151">
            <v>0</v>
          </cell>
          <cell r="E6151">
            <v>0</v>
          </cell>
          <cell r="F6151">
            <v>0</v>
          </cell>
          <cell r="G6151">
            <v>0</v>
          </cell>
          <cell r="H6151">
            <v>0</v>
          </cell>
        </row>
        <row r="6152">
          <cell r="A6152">
            <v>0</v>
          </cell>
          <cell r="B6152">
            <v>0</v>
          </cell>
          <cell r="C6152">
            <v>0</v>
          </cell>
          <cell r="D6152">
            <v>0</v>
          </cell>
          <cell r="E6152">
            <v>0</v>
          </cell>
          <cell r="F6152">
            <v>0</v>
          </cell>
          <cell r="G6152">
            <v>0</v>
          </cell>
          <cell r="H6152">
            <v>0</v>
          </cell>
        </row>
        <row r="6153">
          <cell r="A6153">
            <v>0</v>
          </cell>
          <cell r="B6153">
            <v>0</v>
          </cell>
          <cell r="C6153">
            <v>0</v>
          </cell>
          <cell r="D6153">
            <v>0</v>
          </cell>
          <cell r="E6153">
            <v>0</v>
          </cell>
          <cell r="F6153">
            <v>0</v>
          </cell>
          <cell r="G6153">
            <v>0</v>
          </cell>
          <cell r="H6153">
            <v>0</v>
          </cell>
        </row>
        <row r="6154">
          <cell r="A6154">
            <v>0</v>
          </cell>
          <cell r="B6154">
            <v>0</v>
          </cell>
          <cell r="C6154">
            <v>0</v>
          </cell>
          <cell r="D6154">
            <v>0</v>
          </cell>
          <cell r="E6154">
            <v>0</v>
          </cell>
          <cell r="F6154">
            <v>0</v>
          </cell>
          <cell r="G6154">
            <v>0</v>
          </cell>
          <cell r="H6154">
            <v>0</v>
          </cell>
        </row>
        <row r="6155">
          <cell r="A6155">
            <v>0</v>
          </cell>
          <cell r="B6155">
            <v>0</v>
          </cell>
          <cell r="C6155">
            <v>0</v>
          </cell>
          <cell r="D6155">
            <v>0</v>
          </cell>
          <cell r="E6155">
            <v>0</v>
          </cell>
          <cell r="F6155">
            <v>0</v>
          </cell>
          <cell r="G6155">
            <v>0</v>
          </cell>
          <cell r="H6155">
            <v>0</v>
          </cell>
        </row>
        <row r="6156">
          <cell r="A6156">
            <v>0</v>
          </cell>
          <cell r="B6156">
            <v>0</v>
          </cell>
          <cell r="C6156">
            <v>0</v>
          </cell>
          <cell r="D6156">
            <v>0</v>
          </cell>
          <cell r="E6156">
            <v>0</v>
          </cell>
          <cell r="F6156">
            <v>0</v>
          </cell>
          <cell r="G6156">
            <v>0</v>
          </cell>
          <cell r="H6156">
            <v>0</v>
          </cell>
        </row>
        <row r="6157">
          <cell r="A6157">
            <v>0</v>
          </cell>
          <cell r="B6157">
            <v>0</v>
          </cell>
          <cell r="C6157">
            <v>0</v>
          </cell>
          <cell r="D6157">
            <v>0</v>
          </cell>
          <cell r="E6157">
            <v>0</v>
          </cell>
          <cell r="F6157">
            <v>0</v>
          </cell>
          <cell r="G6157">
            <v>0</v>
          </cell>
          <cell r="H6157">
            <v>0</v>
          </cell>
        </row>
        <row r="6158">
          <cell r="A6158">
            <v>0</v>
          </cell>
          <cell r="B6158">
            <v>0</v>
          </cell>
          <cell r="C6158">
            <v>0</v>
          </cell>
          <cell r="D6158">
            <v>0</v>
          </cell>
          <cell r="E6158">
            <v>0</v>
          </cell>
          <cell r="F6158">
            <v>0</v>
          </cell>
          <cell r="G6158">
            <v>0</v>
          </cell>
          <cell r="H6158">
            <v>0</v>
          </cell>
        </row>
        <row r="6159">
          <cell r="A6159">
            <v>0</v>
          </cell>
          <cell r="B6159">
            <v>0</v>
          </cell>
          <cell r="C6159">
            <v>0</v>
          </cell>
          <cell r="D6159">
            <v>0</v>
          </cell>
          <cell r="E6159">
            <v>0</v>
          </cell>
          <cell r="F6159">
            <v>0</v>
          </cell>
          <cell r="G6159">
            <v>0</v>
          </cell>
          <cell r="H6159">
            <v>0</v>
          </cell>
        </row>
        <row r="6160">
          <cell r="A6160">
            <v>0</v>
          </cell>
          <cell r="B6160">
            <v>0</v>
          </cell>
          <cell r="C6160">
            <v>0</v>
          </cell>
          <cell r="D6160">
            <v>0</v>
          </cell>
          <cell r="E6160">
            <v>0</v>
          </cell>
          <cell r="F6160">
            <v>0</v>
          </cell>
          <cell r="G6160">
            <v>0</v>
          </cell>
          <cell r="H6160">
            <v>0</v>
          </cell>
        </row>
        <row r="6161">
          <cell r="A6161">
            <v>0</v>
          </cell>
          <cell r="B6161">
            <v>0</v>
          </cell>
          <cell r="C6161">
            <v>0</v>
          </cell>
          <cell r="D6161">
            <v>0</v>
          </cell>
          <cell r="E6161">
            <v>0</v>
          </cell>
          <cell r="F6161">
            <v>0</v>
          </cell>
          <cell r="G6161">
            <v>0</v>
          </cell>
          <cell r="H6161">
            <v>0</v>
          </cell>
        </row>
        <row r="6162">
          <cell r="A6162">
            <v>0</v>
          </cell>
          <cell r="B6162">
            <v>0</v>
          </cell>
          <cell r="C6162">
            <v>0</v>
          </cell>
          <cell r="D6162">
            <v>0</v>
          </cell>
          <cell r="E6162">
            <v>0</v>
          </cell>
          <cell r="F6162">
            <v>0</v>
          </cell>
          <cell r="G6162">
            <v>0</v>
          </cell>
          <cell r="H6162">
            <v>0</v>
          </cell>
        </row>
        <row r="6163">
          <cell r="A6163">
            <v>0</v>
          </cell>
          <cell r="B6163">
            <v>0</v>
          </cell>
          <cell r="C6163">
            <v>0</v>
          </cell>
          <cell r="D6163">
            <v>0</v>
          </cell>
          <cell r="E6163">
            <v>0</v>
          </cell>
          <cell r="F6163">
            <v>0</v>
          </cell>
          <cell r="G6163">
            <v>0</v>
          </cell>
          <cell r="H6163">
            <v>0</v>
          </cell>
        </row>
        <row r="6164">
          <cell r="A6164">
            <v>0</v>
          </cell>
          <cell r="B6164">
            <v>0</v>
          </cell>
          <cell r="C6164">
            <v>0</v>
          </cell>
          <cell r="D6164">
            <v>0</v>
          </cell>
          <cell r="E6164">
            <v>0</v>
          </cell>
          <cell r="F6164">
            <v>0</v>
          </cell>
          <cell r="G6164">
            <v>0</v>
          </cell>
          <cell r="H6164">
            <v>0</v>
          </cell>
        </row>
        <row r="6165">
          <cell r="A6165">
            <v>0</v>
          </cell>
          <cell r="B6165">
            <v>0</v>
          </cell>
          <cell r="C6165">
            <v>0</v>
          </cell>
          <cell r="D6165">
            <v>0</v>
          </cell>
          <cell r="E6165">
            <v>0</v>
          </cell>
          <cell r="F6165">
            <v>0</v>
          </cell>
          <cell r="G6165">
            <v>0</v>
          </cell>
          <cell r="H6165">
            <v>0</v>
          </cell>
        </row>
        <row r="6166">
          <cell r="A6166">
            <v>0</v>
          </cell>
          <cell r="B6166">
            <v>0</v>
          </cell>
          <cell r="C6166">
            <v>0</v>
          </cell>
          <cell r="D6166">
            <v>0</v>
          </cell>
          <cell r="E6166">
            <v>0</v>
          </cell>
          <cell r="F6166">
            <v>0</v>
          </cell>
          <cell r="G6166">
            <v>0</v>
          </cell>
          <cell r="H6166">
            <v>0</v>
          </cell>
        </row>
        <row r="6167">
          <cell r="A6167">
            <v>0</v>
          </cell>
          <cell r="B6167">
            <v>0</v>
          </cell>
          <cell r="C6167">
            <v>0</v>
          </cell>
          <cell r="D6167">
            <v>0</v>
          </cell>
          <cell r="E6167">
            <v>0</v>
          </cell>
          <cell r="F6167">
            <v>0</v>
          </cell>
          <cell r="G6167">
            <v>0</v>
          </cell>
          <cell r="H6167">
            <v>0</v>
          </cell>
        </row>
        <row r="6168">
          <cell r="A6168">
            <v>0</v>
          </cell>
          <cell r="B6168">
            <v>0</v>
          </cell>
          <cell r="C6168">
            <v>0</v>
          </cell>
          <cell r="D6168">
            <v>0</v>
          </cell>
          <cell r="E6168">
            <v>0</v>
          </cell>
          <cell r="F6168">
            <v>0</v>
          </cell>
          <cell r="G6168">
            <v>0</v>
          </cell>
          <cell r="H6168">
            <v>0</v>
          </cell>
        </row>
        <row r="6169">
          <cell r="A6169">
            <v>0</v>
          </cell>
          <cell r="B6169">
            <v>0</v>
          </cell>
          <cell r="C6169">
            <v>0</v>
          </cell>
          <cell r="D6169">
            <v>0</v>
          </cell>
          <cell r="E6169">
            <v>0</v>
          </cell>
          <cell r="F6169">
            <v>0</v>
          </cell>
          <cell r="G6169">
            <v>0</v>
          </cell>
          <cell r="H6169">
            <v>0</v>
          </cell>
        </row>
        <row r="6170">
          <cell r="A6170">
            <v>0</v>
          </cell>
          <cell r="B6170">
            <v>0</v>
          </cell>
          <cell r="C6170">
            <v>0</v>
          </cell>
          <cell r="D6170">
            <v>0</v>
          </cell>
          <cell r="E6170">
            <v>0</v>
          </cell>
          <cell r="F6170">
            <v>0</v>
          </cell>
          <cell r="G6170">
            <v>0</v>
          </cell>
          <cell r="H6170">
            <v>0</v>
          </cell>
        </row>
        <row r="6171">
          <cell r="A6171">
            <v>0</v>
          </cell>
          <cell r="C6171">
            <v>0</v>
          </cell>
          <cell r="D6171">
            <v>0</v>
          </cell>
          <cell r="E6171">
            <v>0</v>
          </cell>
          <cell r="F6171">
            <v>0</v>
          </cell>
          <cell r="G6171">
            <v>0</v>
          </cell>
        </row>
        <row r="6172">
          <cell r="A6172">
            <v>0</v>
          </cell>
          <cell r="C6172">
            <v>0</v>
          </cell>
          <cell r="D6172">
            <v>0</v>
          </cell>
          <cell r="E6172">
            <v>0</v>
          </cell>
          <cell r="F6172">
            <v>0</v>
          </cell>
          <cell r="G6172">
            <v>0</v>
          </cell>
        </row>
        <row r="6173">
          <cell r="A6173">
            <v>0</v>
          </cell>
          <cell r="B6173">
            <v>0</v>
          </cell>
          <cell r="C6173">
            <v>0</v>
          </cell>
          <cell r="D6173">
            <v>0</v>
          </cell>
          <cell r="E6173">
            <v>0</v>
          </cell>
          <cell r="F6173">
            <v>0</v>
          </cell>
          <cell r="G6173">
            <v>0</v>
          </cell>
        </row>
        <row r="6174">
          <cell r="A6174">
            <v>0</v>
          </cell>
          <cell r="B6174" t="str">
            <v>OVIDIO HURTADO MOSQUERA</v>
          </cell>
          <cell r="C6174">
            <v>0</v>
          </cell>
          <cell r="D6174">
            <v>0</v>
          </cell>
          <cell r="E6174">
            <v>0</v>
          </cell>
          <cell r="F6174">
            <v>0</v>
          </cell>
          <cell r="G6174">
            <v>0</v>
          </cell>
        </row>
        <row r="6175">
          <cell r="A6175">
            <v>0</v>
          </cell>
          <cell r="B6175" t="str">
            <v>Consultor</v>
          </cell>
          <cell r="C6175">
            <v>0</v>
          </cell>
          <cell r="D6175">
            <v>0</v>
          </cell>
          <cell r="E6175">
            <v>0</v>
          </cell>
          <cell r="F6175">
            <v>0</v>
          </cell>
          <cell r="G6175">
            <v>0</v>
          </cell>
        </row>
        <row r="6176">
          <cell r="A6176">
            <v>0</v>
          </cell>
          <cell r="B6176" t="str">
            <v>Consultor</v>
          </cell>
          <cell r="C6176">
            <v>0</v>
          </cell>
          <cell r="D6176">
            <v>0</v>
          </cell>
          <cell r="E6176">
            <v>0</v>
          </cell>
          <cell r="F6176">
            <v>0</v>
          </cell>
          <cell r="G6176">
            <v>0</v>
          </cell>
        </row>
        <row r="6177">
          <cell r="A6177">
            <v>0</v>
          </cell>
          <cell r="B6177" t="str">
            <v>M.P. 05202-260189 ANT</v>
          </cell>
          <cell r="C6177" t="str">
            <v>ITEM  - PÁGINA 2</v>
          </cell>
          <cell r="D6177">
            <v>0</v>
          </cell>
          <cell r="E6177">
            <v>0</v>
          </cell>
          <cell r="F6177">
            <v>0</v>
          </cell>
          <cell r="G6177">
            <v>0</v>
          </cell>
          <cell r="H6177">
            <v>0</v>
          </cell>
        </row>
        <row r="6178">
          <cell r="A6178" t="str">
            <v>DEPARTAMENTO DE ANTIOQUIA</v>
          </cell>
          <cell r="B6178">
            <v>0</v>
          </cell>
          <cell r="C6178">
            <v>0</v>
          </cell>
          <cell r="D6178">
            <v>0</v>
          </cell>
          <cell r="E6178">
            <v>0</v>
          </cell>
          <cell r="F6178">
            <v>0</v>
          </cell>
          <cell r="G6178">
            <v>0</v>
          </cell>
          <cell r="H6178">
            <v>0</v>
          </cell>
        </row>
        <row r="6179">
          <cell r="A6179" t="str">
            <v>MUNICIPIO DE SAN VICENTE FERRER</v>
          </cell>
          <cell r="B6179">
            <v>0</v>
          </cell>
          <cell r="C6179">
            <v>0</v>
          </cell>
          <cell r="D6179">
            <v>0</v>
          </cell>
          <cell r="E6179">
            <v>0</v>
          </cell>
          <cell r="F6179">
            <v>0</v>
          </cell>
          <cell r="G6179">
            <v>0</v>
          </cell>
          <cell r="H6179">
            <v>0</v>
          </cell>
        </row>
        <row r="6180">
          <cell r="A6180" t="str">
            <v>PROYECTO:  INTERVENCION DE CALLEJONES EN LA ZONA URBANA DEL MUNICIPIO SAN VICENTE FERRER_CALLEJÓN 01-COCIACA</v>
          </cell>
          <cell r="B6180">
            <v>0</v>
          </cell>
          <cell r="C6180">
            <v>0</v>
          </cell>
          <cell r="D6180">
            <v>0</v>
          </cell>
          <cell r="E6180">
            <v>0</v>
          </cell>
          <cell r="F6180">
            <v>0</v>
          </cell>
          <cell r="G6180">
            <v>0</v>
          </cell>
          <cell r="H6180">
            <v>0</v>
          </cell>
        </row>
        <row r="6181">
          <cell r="A6181">
            <v>0</v>
          </cell>
          <cell r="C6181">
            <v>0</v>
          </cell>
          <cell r="D6181">
            <v>0</v>
          </cell>
          <cell r="E6181">
            <v>0</v>
          </cell>
          <cell r="F6181">
            <v>0</v>
          </cell>
          <cell r="G6181">
            <v>0</v>
          </cell>
          <cell r="H6181">
            <v>0</v>
          </cell>
        </row>
        <row r="6182">
          <cell r="A6182" t="str">
            <v>MEMORIAS DE OBRA</v>
          </cell>
          <cell r="B6182">
            <v>0</v>
          </cell>
          <cell r="C6182">
            <v>0</v>
          </cell>
          <cell r="D6182">
            <v>0</v>
          </cell>
          <cell r="E6182">
            <v>0</v>
          </cell>
          <cell r="F6182">
            <v>0</v>
          </cell>
          <cell r="G6182">
            <v>0</v>
          </cell>
          <cell r="H6182">
            <v>0</v>
          </cell>
        </row>
        <row r="6184">
          <cell r="A6184" t="str">
            <v>ITEM</v>
          </cell>
          <cell r="B6184" t="str">
            <v>DESCRIPCIÓN</v>
          </cell>
          <cell r="C6184">
            <v>0</v>
          </cell>
          <cell r="D6184">
            <v>0</v>
          </cell>
          <cell r="E6184">
            <v>0</v>
          </cell>
          <cell r="F6184">
            <v>0</v>
          </cell>
          <cell r="G6184" t="str">
            <v>UNIDAD</v>
          </cell>
          <cell r="H6184" t="str">
            <v>CANTIDAD</v>
          </cell>
        </row>
        <row r="6185">
          <cell r="A6185">
            <v>0</v>
          </cell>
          <cell r="B6185"/>
          <cell r="C6185">
            <v>0</v>
          </cell>
          <cell r="D6185">
            <v>0</v>
          </cell>
          <cell r="E6185">
            <v>0</v>
          </cell>
          <cell r="F6185">
            <v>0</v>
          </cell>
          <cell r="G6185"/>
          <cell r="H6185"/>
        </row>
        <row r="6186">
          <cell r="A6186">
            <v>0</v>
          </cell>
          <cell r="B6186">
            <v>0</v>
          </cell>
          <cell r="C6186">
            <v>0</v>
          </cell>
          <cell r="D6186">
            <v>0</v>
          </cell>
          <cell r="E6186">
            <v>0</v>
          </cell>
          <cell r="F6186">
            <v>0</v>
          </cell>
          <cell r="G6186">
            <v>0</v>
          </cell>
        </row>
        <row r="6187">
          <cell r="A6187" t="str">
            <v>DETALLE</v>
          </cell>
          <cell r="B6187">
            <v>0</v>
          </cell>
          <cell r="C6187" t="str">
            <v>FACTOR</v>
          </cell>
          <cell r="D6187" t="str">
            <v>CANTIDAD</v>
          </cell>
          <cell r="E6187" t="str">
            <v>A (ML)</v>
          </cell>
          <cell r="F6187" t="str">
            <v>B (M2)</v>
          </cell>
          <cell r="G6187" t="str">
            <v>C (M3)</v>
          </cell>
          <cell r="H6187" t="str">
            <v>TOTAL</v>
          </cell>
        </row>
        <row r="6188">
          <cell r="A6188">
            <v>0</v>
          </cell>
          <cell r="B6188">
            <v>0</v>
          </cell>
          <cell r="C6188">
            <v>0</v>
          </cell>
          <cell r="D6188">
            <v>0</v>
          </cell>
          <cell r="E6188">
            <v>0</v>
          </cell>
          <cell r="F6188">
            <v>0</v>
          </cell>
          <cell r="G6188">
            <v>0</v>
          </cell>
          <cell r="H6188"/>
        </row>
        <row r="6189">
          <cell r="A6189">
            <v>0</v>
          </cell>
          <cell r="B6189">
            <v>0</v>
          </cell>
          <cell r="C6189">
            <v>0</v>
          </cell>
          <cell r="D6189">
            <v>0</v>
          </cell>
          <cell r="E6189">
            <v>0</v>
          </cell>
          <cell r="F6189">
            <v>0</v>
          </cell>
          <cell r="G6189">
            <v>0</v>
          </cell>
          <cell r="H6189"/>
        </row>
        <row r="6190">
          <cell r="A6190">
            <v>0</v>
          </cell>
          <cell r="B6190">
            <v>0</v>
          </cell>
          <cell r="C6190">
            <v>0</v>
          </cell>
          <cell r="D6190">
            <v>0</v>
          </cell>
          <cell r="E6190">
            <v>0</v>
          </cell>
          <cell r="F6190">
            <v>0</v>
          </cell>
          <cell r="G6190">
            <v>0</v>
          </cell>
          <cell r="H6190"/>
        </row>
        <row r="6191">
          <cell r="A6191">
            <v>0</v>
          </cell>
          <cell r="B6191">
            <v>0</v>
          </cell>
          <cell r="C6191">
            <v>0</v>
          </cell>
          <cell r="D6191">
            <v>0</v>
          </cell>
          <cell r="E6191">
            <v>0</v>
          </cell>
          <cell r="F6191">
            <v>0</v>
          </cell>
          <cell r="G6191">
            <v>0</v>
          </cell>
          <cell r="H6191"/>
        </row>
        <row r="6192">
          <cell r="A6192">
            <v>0</v>
          </cell>
          <cell r="B6192">
            <v>0</v>
          </cell>
          <cell r="C6192">
            <v>0</v>
          </cell>
          <cell r="D6192">
            <v>0</v>
          </cell>
          <cell r="E6192">
            <v>0</v>
          </cell>
          <cell r="F6192">
            <v>0</v>
          </cell>
          <cell r="G6192">
            <v>0</v>
          </cell>
          <cell r="H6192"/>
        </row>
        <row r="6193">
          <cell r="A6193">
            <v>0</v>
          </cell>
          <cell r="B6193">
            <v>0</v>
          </cell>
          <cell r="C6193">
            <v>0</v>
          </cell>
          <cell r="D6193">
            <v>0</v>
          </cell>
          <cell r="E6193">
            <v>0</v>
          </cell>
          <cell r="F6193">
            <v>0</v>
          </cell>
          <cell r="G6193">
            <v>0</v>
          </cell>
          <cell r="H6193"/>
        </row>
        <row r="6194">
          <cell r="A6194">
            <v>0</v>
          </cell>
          <cell r="B6194">
            <v>0</v>
          </cell>
          <cell r="C6194">
            <v>0</v>
          </cell>
          <cell r="D6194">
            <v>0</v>
          </cell>
          <cell r="E6194">
            <v>0</v>
          </cell>
          <cell r="F6194">
            <v>0</v>
          </cell>
          <cell r="G6194">
            <v>0</v>
          </cell>
          <cell r="H6194"/>
        </row>
        <row r="6195">
          <cell r="A6195">
            <v>0</v>
          </cell>
          <cell r="B6195">
            <v>0</v>
          </cell>
          <cell r="C6195">
            <v>0</v>
          </cell>
          <cell r="D6195">
            <v>0</v>
          </cell>
          <cell r="E6195">
            <v>0</v>
          </cell>
          <cell r="F6195">
            <v>0</v>
          </cell>
          <cell r="G6195">
            <v>0</v>
          </cell>
          <cell r="H6195"/>
        </row>
        <row r="6196">
          <cell r="A6196">
            <v>0</v>
          </cell>
          <cell r="B6196">
            <v>0</v>
          </cell>
          <cell r="C6196">
            <v>0</v>
          </cell>
          <cell r="D6196">
            <v>0</v>
          </cell>
          <cell r="E6196">
            <v>0</v>
          </cell>
          <cell r="F6196">
            <v>0</v>
          </cell>
          <cell r="G6196">
            <v>0</v>
          </cell>
          <cell r="H6196"/>
        </row>
        <row r="6197">
          <cell r="A6197">
            <v>0</v>
          </cell>
          <cell r="B6197">
            <v>0</v>
          </cell>
          <cell r="C6197">
            <v>0</v>
          </cell>
          <cell r="D6197">
            <v>0</v>
          </cell>
          <cell r="E6197">
            <v>0</v>
          </cell>
          <cell r="F6197">
            <v>0</v>
          </cell>
          <cell r="G6197">
            <v>0</v>
          </cell>
          <cell r="H6197"/>
        </row>
        <row r="6198">
          <cell r="A6198">
            <v>0</v>
          </cell>
          <cell r="B6198">
            <v>0</v>
          </cell>
          <cell r="C6198">
            <v>0</v>
          </cell>
          <cell r="D6198">
            <v>0</v>
          </cell>
          <cell r="E6198">
            <v>0</v>
          </cell>
          <cell r="F6198">
            <v>0</v>
          </cell>
          <cell r="G6198">
            <v>0</v>
          </cell>
          <cell r="H6198"/>
        </row>
        <row r="6199">
          <cell r="A6199">
            <v>0</v>
          </cell>
          <cell r="B6199">
            <v>0</v>
          </cell>
          <cell r="C6199">
            <v>0</v>
          </cell>
          <cell r="D6199">
            <v>0</v>
          </cell>
          <cell r="E6199">
            <v>0</v>
          </cell>
          <cell r="F6199">
            <v>0</v>
          </cell>
          <cell r="G6199">
            <v>0</v>
          </cell>
          <cell r="H6199"/>
        </row>
        <row r="6200">
          <cell r="A6200">
            <v>0</v>
          </cell>
          <cell r="B6200">
            <v>0</v>
          </cell>
          <cell r="C6200">
            <v>0</v>
          </cell>
          <cell r="D6200">
            <v>0</v>
          </cell>
          <cell r="E6200">
            <v>0</v>
          </cell>
          <cell r="F6200">
            <v>0</v>
          </cell>
          <cell r="G6200">
            <v>0</v>
          </cell>
          <cell r="H6200"/>
        </row>
        <row r="6201">
          <cell r="A6201">
            <v>0</v>
          </cell>
          <cell r="B6201">
            <v>0</v>
          </cell>
          <cell r="C6201">
            <v>0</v>
          </cell>
          <cell r="D6201">
            <v>0</v>
          </cell>
          <cell r="E6201">
            <v>0</v>
          </cell>
          <cell r="F6201">
            <v>0</v>
          </cell>
          <cell r="G6201">
            <v>0</v>
          </cell>
          <cell r="H6201"/>
        </row>
        <row r="6202">
          <cell r="A6202">
            <v>0</v>
          </cell>
          <cell r="B6202">
            <v>0</v>
          </cell>
          <cell r="C6202">
            <v>0</v>
          </cell>
          <cell r="D6202">
            <v>0</v>
          </cell>
          <cell r="E6202">
            <v>0</v>
          </cell>
          <cell r="F6202">
            <v>0</v>
          </cell>
          <cell r="G6202">
            <v>0</v>
          </cell>
          <cell r="H6202"/>
        </row>
        <row r="6203">
          <cell r="A6203">
            <v>0</v>
          </cell>
          <cell r="B6203">
            <v>0</v>
          </cell>
          <cell r="C6203">
            <v>0</v>
          </cell>
          <cell r="D6203">
            <v>0</v>
          </cell>
          <cell r="E6203">
            <v>0</v>
          </cell>
          <cell r="F6203">
            <v>0</v>
          </cell>
          <cell r="G6203">
            <v>0</v>
          </cell>
          <cell r="H6203"/>
        </row>
        <row r="6204">
          <cell r="A6204">
            <v>0</v>
          </cell>
          <cell r="B6204">
            <v>0</v>
          </cell>
          <cell r="C6204">
            <v>0</v>
          </cell>
          <cell r="D6204">
            <v>0</v>
          </cell>
          <cell r="E6204">
            <v>0</v>
          </cell>
          <cell r="F6204">
            <v>0</v>
          </cell>
          <cell r="G6204">
            <v>0</v>
          </cell>
          <cell r="H6204"/>
        </row>
        <row r="6205">
          <cell r="A6205">
            <v>0</v>
          </cell>
          <cell r="B6205">
            <v>0</v>
          </cell>
          <cell r="C6205">
            <v>0</v>
          </cell>
          <cell r="D6205">
            <v>0</v>
          </cell>
          <cell r="E6205">
            <v>0</v>
          </cell>
          <cell r="F6205">
            <v>0</v>
          </cell>
          <cell r="G6205">
            <v>0</v>
          </cell>
          <cell r="H6205"/>
        </row>
        <row r="6206">
          <cell r="A6206">
            <v>0</v>
          </cell>
          <cell r="B6206">
            <v>0</v>
          </cell>
          <cell r="C6206">
            <v>0</v>
          </cell>
          <cell r="D6206">
            <v>0</v>
          </cell>
          <cell r="E6206">
            <v>0</v>
          </cell>
          <cell r="F6206">
            <v>0</v>
          </cell>
          <cell r="G6206">
            <v>0</v>
          </cell>
          <cell r="H6206"/>
        </row>
        <row r="6207">
          <cell r="A6207">
            <v>0</v>
          </cell>
          <cell r="B6207">
            <v>0</v>
          </cell>
          <cell r="C6207">
            <v>0</v>
          </cell>
          <cell r="D6207">
            <v>0</v>
          </cell>
          <cell r="E6207">
            <v>0</v>
          </cell>
          <cell r="F6207">
            <v>0</v>
          </cell>
          <cell r="G6207">
            <v>0</v>
          </cell>
          <cell r="H6207"/>
        </row>
        <row r="6208">
          <cell r="A6208">
            <v>0</v>
          </cell>
          <cell r="B6208">
            <v>0</v>
          </cell>
          <cell r="C6208">
            <v>0</v>
          </cell>
          <cell r="D6208">
            <v>0</v>
          </cell>
          <cell r="E6208">
            <v>0</v>
          </cell>
          <cell r="F6208">
            <v>0</v>
          </cell>
          <cell r="G6208">
            <v>0</v>
          </cell>
          <cell r="H6208"/>
        </row>
        <row r="6209">
          <cell r="A6209">
            <v>0</v>
          </cell>
          <cell r="B6209">
            <v>0</v>
          </cell>
          <cell r="C6209">
            <v>0</v>
          </cell>
          <cell r="D6209">
            <v>0</v>
          </cell>
          <cell r="E6209">
            <v>0</v>
          </cell>
          <cell r="F6209">
            <v>0</v>
          </cell>
          <cell r="G6209">
            <v>0</v>
          </cell>
          <cell r="H6209"/>
        </row>
        <row r="6210">
          <cell r="A6210">
            <v>0</v>
          </cell>
          <cell r="B6210">
            <v>0</v>
          </cell>
          <cell r="C6210">
            <v>0</v>
          </cell>
          <cell r="D6210">
            <v>0</v>
          </cell>
          <cell r="E6210">
            <v>0</v>
          </cell>
          <cell r="F6210">
            <v>0</v>
          </cell>
          <cell r="G6210">
            <v>0</v>
          </cell>
          <cell r="H6210"/>
        </row>
        <row r="6211">
          <cell r="A6211">
            <v>0</v>
          </cell>
          <cell r="B6211">
            <v>0</v>
          </cell>
          <cell r="C6211">
            <v>0</v>
          </cell>
          <cell r="D6211">
            <v>0</v>
          </cell>
          <cell r="E6211">
            <v>0</v>
          </cell>
          <cell r="F6211">
            <v>0</v>
          </cell>
          <cell r="G6211">
            <v>0</v>
          </cell>
          <cell r="H6211"/>
        </row>
        <row r="6212">
          <cell r="A6212">
            <v>0</v>
          </cell>
          <cell r="B6212">
            <v>0</v>
          </cell>
          <cell r="C6212">
            <v>0</v>
          </cell>
          <cell r="D6212">
            <v>0</v>
          </cell>
          <cell r="E6212">
            <v>0</v>
          </cell>
          <cell r="F6212">
            <v>0</v>
          </cell>
          <cell r="G6212">
            <v>0</v>
          </cell>
          <cell r="H6212"/>
        </row>
        <row r="6213">
          <cell r="A6213">
            <v>0</v>
          </cell>
          <cell r="B6213">
            <v>0</v>
          </cell>
          <cell r="C6213">
            <v>0</v>
          </cell>
          <cell r="D6213">
            <v>0</v>
          </cell>
          <cell r="E6213">
            <v>0</v>
          </cell>
          <cell r="F6213">
            <v>0</v>
          </cell>
          <cell r="G6213">
            <v>0</v>
          </cell>
          <cell r="H6213"/>
        </row>
        <row r="6214">
          <cell r="A6214">
            <v>0</v>
          </cell>
          <cell r="B6214">
            <v>0</v>
          </cell>
          <cell r="C6214">
            <v>0</v>
          </cell>
          <cell r="D6214">
            <v>0</v>
          </cell>
          <cell r="E6214">
            <v>0</v>
          </cell>
          <cell r="F6214">
            <v>0</v>
          </cell>
          <cell r="G6214">
            <v>0</v>
          </cell>
          <cell r="H6214"/>
        </row>
        <row r="6215">
          <cell r="A6215">
            <v>0</v>
          </cell>
          <cell r="B6215">
            <v>0</v>
          </cell>
          <cell r="C6215">
            <v>0</v>
          </cell>
          <cell r="D6215">
            <v>0</v>
          </cell>
          <cell r="E6215">
            <v>0</v>
          </cell>
          <cell r="F6215">
            <v>0</v>
          </cell>
          <cell r="G6215">
            <v>0</v>
          </cell>
          <cell r="H6215"/>
        </row>
        <row r="6216">
          <cell r="A6216">
            <v>0</v>
          </cell>
          <cell r="B6216">
            <v>0</v>
          </cell>
          <cell r="C6216">
            <v>0</v>
          </cell>
          <cell r="D6216">
            <v>0</v>
          </cell>
          <cell r="E6216">
            <v>0</v>
          </cell>
          <cell r="F6216">
            <v>0</v>
          </cell>
          <cell r="G6216">
            <v>0</v>
          </cell>
          <cell r="H6216"/>
        </row>
        <row r="6217">
          <cell r="A6217">
            <v>0</v>
          </cell>
          <cell r="B6217">
            <v>0</v>
          </cell>
          <cell r="C6217">
            <v>0</v>
          </cell>
          <cell r="D6217">
            <v>0</v>
          </cell>
          <cell r="E6217">
            <v>0</v>
          </cell>
          <cell r="F6217">
            <v>0</v>
          </cell>
          <cell r="G6217">
            <v>0</v>
          </cell>
          <cell r="H6217"/>
        </row>
        <row r="6218">
          <cell r="A6218">
            <v>0</v>
          </cell>
          <cell r="B6218">
            <v>0</v>
          </cell>
          <cell r="C6218">
            <v>0</v>
          </cell>
          <cell r="D6218">
            <v>0</v>
          </cell>
          <cell r="E6218">
            <v>0</v>
          </cell>
          <cell r="F6218">
            <v>0</v>
          </cell>
          <cell r="G6218">
            <v>0</v>
          </cell>
          <cell r="H6218"/>
        </row>
        <row r="6219">
          <cell r="A6219" t="str">
            <v>ITEM  - PÁGINA 1</v>
          </cell>
          <cell r="B6219">
            <v>0</v>
          </cell>
          <cell r="C6219">
            <v>0</v>
          </cell>
          <cell r="D6219">
            <v>0</v>
          </cell>
          <cell r="E6219">
            <v>0</v>
          </cell>
          <cell r="F6219">
            <v>0</v>
          </cell>
          <cell r="G6219">
            <v>0</v>
          </cell>
          <cell r="H6219">
            <v>0</v>
          </cell>
        </row>
        <row r="6220">
          <cell r="A6220">
            <v>0</v>
          </cell>
          <cell r="B6220">
            <v>0</v>
          </cell>
          <cell r="C6220">
            <v>0</v>
          </cell>
          <cell r="D6220">
            <v>0</v>
          </cell>
          <cell r="E6220">
            <v>0</v>
          </cell>
          <cell r="F6220">
            <v>0</v>
          </cell>
          <cell r="G6220">
            <v>0</v>
          </cell>
          <cell r="H6220"/>
        </row>
        <row r="6221">
          <cell r="A6221">
            <v>0</v>
          </cell>
          <cell r="B6221">
            <v>0</v>
          </cell>
          <cell r="C6221">
            <v>0</v>
          </cell>
          <cell r="D6221">
            <v>0</v>
          </cell>
          <cell r="E6221">
            <v>0</v>
          </cell>
          <cell r="F6221">
            <v>0</v>
          </cell>
          <cell r="G6221">
            <v>0</v>
          </cell>
          <cell r="H6221"/>
        </row>
        <row r="6222">
          <cell r="A6222">
            <v>0</v>
          </cell>
          <cell r="B6222">
            <v>0</v>
          </cell>
          <cell r="C6222">
            <v>0</v>
          </cell>
          <cell r="D6222">
            <v>0</v>
          </cell>
          <cell r="E6222">
            <v>0</v>
          </cell>
          <cell r="F6222">
            <v>0</v>
          </cell>
          <cell r="G6222">
            <v>0</v>
          </cell>
          <cell r="H6222"/>
        </row>
        <row r="6223">
          <cell r="A6223">
            <v>0</v>
          </cell>
          <cell r="B6223">
            <v>0</v>
          </cell>
          <cell r="C6223">
            <v>0</v>
          </cell>
          <cell r="D6223">
            <v>0</v>
          </cell>
          <cell r="E6223">
            <v>0</v>
          </cell>
          <cell r="F6223">
            <v>0</v>
          </cell>
          <cell r="G6223">
            <v>0</v>
          </cell>
          <cell r="H6223"/>
        </row>
        <row r="6224">
          <cell r="A6224">
            <v>0</v>
          </cell>
          <cell r="B6224">
            <v>0</v>
          </cell>
          <cell r="C6224">
            <v>0</v>
          </cell>
          <cell r="D6224">
            <v>0</v>
          </cell>
          <cell r="E6224">
            <v>0</v>
          </cell>
          <cell r="F6224">
            <v>0</v>
          </cell>
          <cell r="G6224">
            <v>0</v>
          </cell>
          <cell r="H6224"/>
        </row>
        <row r="6225">
          <cell r="A6225">
            <v>0</v>
          </cell>
          <cell r="B6225">
            <v>0</v>
          </cell>
          <cell r="C6225">
            <v>0</v>
          </cell>
          <cell r="D6225">
            <v>0</v>
          </cell>
          <cell r="E6225">
            <v>0</v>
          </cell>
          <cell r="F6225">
            <v>0</v>
          </cell>
          <cell r="G6225">
            <v>0</v>
          </cell>
          <cell r="H6225"/>
        </row>
        <row r="6226">
          <cell r="A6226">
            <v>0</v>
          </cell>
          <cell r="B6226">
            <v>0</v>
          </cell>
          <cell r="C6226">
            <v>0</v>
          </cell>
          <cell r="D6226">
            <v>0</v>
          </cell>
          <cell r="E6226">
            <v>0</v>
          </cell>
          <cell r="F6226">
            <v>0</v>
          </cell>
          <cell r="G6226">
            <v>0</v>
          </cell>
          <cell r="H6226"/>
        </row>
        <row r="6227">
          <cell r="A6227">
            <v>0</v>
          </cell>
          <cell r="B6227">
            <v>0</v>
          </cell>
          <cell r="C6227">
            <v>0</v>
          </cell>
          <cell r="D6227">
            <v>0</v>
          </cell>
          <cell r="E6227">
            <v>0</v>
          </cell>
          <cell r="F6227">
            <v>0</v>
          </cell>
          <cell r="G6227">
            <v>0</v>
          </cell>
          <cell r="H6227"/>
        </row>
        <row r="6228">
          <cell r="A6228">
            <v>0</v>
          </cell>
          <cell r="B6228">
            <v>0</v>
          </cell>
          <cell r="C6228">
            <v>0</v>
          </cell>
          <cell r="D6228">
            <v>0</v>
          </cell>
          <cell r="E6228">
            <v>0</v>
          </cell>
          <cell r="F6228">
            <v>0</v>
          </cell>
          <cell r="G6228">
            <v>0</v>
          </cell>
          <cell r="H6228"/>
        </row>
        <row r="6229">
          <cell r="A6229">
            <v>0</v>
          </cell>
          <cell r="B6229">
            <v>0</v>
          </cell>
          <cell r="C6229">
            <v>0</v>
          </cell>
          <cell r="D6229">
            <v>0</v>
          </cell>
          <cell r="E6229">
            <v>0</v>
          </cell>
          <cell r="F6229">
            <v>0</v>
          </cell>
          <cell r="G6229">
            <v>0</v>
          </cell>
          <cell r="H6229"/>
        </row>
        <row r="6230">
          <cell r="A6230">
            <v>0</v>
          </cell>
          <cell r="B6230">
            <v>0</v>
          </cell>
          <cell r="C6230">
            <v>0</v>
          </cell>
          <cell r="D6230">
            <v>0</v>
          </cell>
          <cell r="E6230">
            <v>0</v>
          </cell>
          <cell r="F6230">
            <v>0</v>
          </cell>
          <cell r="G6230">
            <v>0</v>
          </cell>
          <cell r="H6230"/>
        </row>
        <row r="6231">
          <cell r="A6231">
            <v>0</v>
          </cell>
          <cell r="B6231">
            <v>0</v>
          </cell>
          <cell r="C6231">
            <v>0</v>
          </cell>
          <cell r="D6231">
            <v>0</v>
          </cell>
          <cell r="E6231">
            <v>0</v>
          </cell>
          <cell r="F6231">
            <v>0</v>
          </cell>
          <cell r="G6231">
            <v>0</v>
          </cell>
          <cell r="H6231"/>
        </row>
        <row r="6232">
          <cell r="A6232">
            <v>0</v>
          </cell>
          <cell r="B6232">
            <v>0</v>
          </cell>
          <cell r="C6232">
            <v>0</v>
          </cell>
          <cell r="D6232">
            <v>0</v>
          </cell>
          <cell r="E6232">
            <v>0</v>
          </cell>
          <cell r="F6232">
            <v>0</v>
          </cell>
          <cell r="G6232">
            <v>0</v>
          </cell>
          <cell r="H6232"/>
        </row>
        <row r="6233">
          <cell r="A6233">
            <v>0</v>
          </cell>
          <cell r="B6233">
            <v>0</v>
          </cell>
          <cell r="C6233">
            <v>0</v>
          </cell>
          <cell r="D6233">
            <v>0</v>
          </cell>
          <cell r="E6233">
            <v>0</v>
          </cell>
          <cell r="F6233">
            <v>0</v>
          </cell>
          <cell r="G6233">
            <v>0</v>
          </cell>
          <cell r="H6233"/>
        </row>
        <row r="6234">
          <cell r="A6234">
            <v>0</v>
          </cell>
          <cell r="B6234">
            <v>0</v>
          </cell>
          <cell r="C6234">
            <v>0</v>
          </cell>
          <cell r="D6234">
            <v>0</v>
          </cell>
          <cell r="E6234">
            <v>0</v>
          </cell>
          <cell r="F6234">
            <v>0</v>
          </cell>
          <cell r="G6234">
            <v>0</v>
          </cell>
          <cell r="H6234"/>
        </row>
        <row r="6235">
          <cell r="A6235">
            <v>0</v>
          </cell>
          <cell r="B6235">
            <v>0</v>
          </cell>
          <cell r="C6235">
            <v>0</v>
          </cell>
          <cell r="D6235">
            <v>0</v>
          </cell>
          <cell r="E6235">
            <v>0</v>
          </cell>
          <cell r="F6235">
            <v>0</v>
          </cell>
          <cell r="G6235">
            <v>0</v>
          </cell>
          <cell r="H6235"/>
        </row>
        <row r="6236">
          <cell r="A6236">
            <v>0</v>
          </cell>
          <cell r="B6236">
            <v>0</v>
          </cell>
          <cell r="C6236">
            <v>0</v>
          </cell>
          <cell r="D6236">
            <v>0</v>
          </cell>
          <cell r="E6236">
            <v>0</v>
          </cell>
          <cell r="F6236">
            <v>0</v>
          </cell>
          <cell r="G6236">
            <v>0</v>
          </cell>
          <cell r="H6236"/>
        </row>
        <row r="6237">
          <cell r="A6237" t="str">
            <v xml:space="preserve">TOTAL CANTIDAD ITEM </v>
          </cell>
          <cell r="B6237">
            <v>0</v>
          </cell>
          <cell r="C6237">
            <v>0</v>
          </cell>
          <cell r="D6237">
            <v>0</v>
          </cell>
          <cell r="E6237">
            <v>0</v>
          </cell>
          <cell r="F6237">
            <v>0</v>
          </cell>
          <cell r="G6237">
            <v>0</v>
          </cell>
          <cell r="H6237"/>
        </row>
        <row r="6238">
          <cell r="A6238" t="str">
            <v>INSERTE PLANO, GRÁFICO O ESQUEMA AQUÍ</v>
          </cell>
          <cell r="B6238">
            <v>0</v>
          </cell>
          <cell r="C6238">
            <v>0</v>
          </cell>
          <cell r="D6238">
            <v>0</v>
          </cell>
          <cell r="E6238">
            <v>0</v>
          </cell>
          <cell r="F6238">
            <v>0</v>
          </cell>
          <cell r="G6238">
            <v>0</v>
          </cell>
          <cell r="H6238">
            <v>0</v>
          </cell>
        </row>
        <row r="6239">
          <cell r="A6239">
            <v>0</v>
          </cell>
          <cell r="B6239">
            <v>0</v>
          </cell>
          <cell r="C6239">
            <v>0</v>
          </cell>
          <cell r="D6239">
            <v>0</v>
          </cell>
          <cell r="E6239">
            <v>0</v>
          </cell>
          <cell r="F6239">
            <v>0</v>
          </cell>
          <cell r="G6239">
            <v>0</v>
          </cell>
          <cell r="H6239">
            <v>0</v>
          </cell>
        </row>
        <row r="6240">
          <cell r="A6240">
            <v>0</v>
          </cell>
          <cell r="B6240">
            <v>0</v>
          </cell>
          <cell r="C6240">
            <v>0</v>
          </cell>
          <cell r="D6240">
            <v>0</v>
          </cell>
          <cell r="E6240">
            <v>0</v>
          </cell>
          <cell r="F6240">
            <v>0</v>
          </cell>
          <cell r="G6240">
            <v>0</v>
          </cell>
          <cell r="H6240">
            <v>0</v>
          </cell>
        </row>
        <row r="6241">
          <cell r="A6241">
            <v>0</v>
          </cell>
          <cell r="B6241">
            <v>0</v>
          </cell>
          <cell r="C6241">
            <v>0</v>
          </cell>
          <cell r="D6241">
            <v>0</v>
          </cell>
          <cell r="E6241">
            <v>0</v>
          </cell>
          <cell r="F6241">
            <v>0</v>
          </cell>
          <cell r="G6241">
            <v>0</v>
          </cell>
          <cell r="H6241">
            <v>0</v>
          </cell>
        </row>
        <row r="6242">
          <cell r="A6242">
            <v>0</v>
          </cell>
          <cell r="B6242">
            <v>0</v>
          </cell>
          <cell r="C6242">
            <v>0</v>
          </cell>
          <cell r="D6242">
            <v>0</v>
          </cell>
          <cell r="E6242">
            <v>0</v>
          </cell>
          <cell r="F6242">
            <v>0</v>
          </cell>
          <cell r="G6242">
            <v>0</v>
          </cell>
          <cell r="H6242">
            <v>0</v>
          </cell>
        </row>
        <row r="6243">
          <cell r="A6243">
            <v>0</v>
          </cell>
          <cell r="B6243">
            <v>0</v>
          </cell>
          <cell r="C6243">
            <v>0</v>
          </cell>
          <cell r="D6243">
            <v>0</v>
          </cell>
          <cell r="E6243">
            <v>0</v>
          </cell>
          <cell r="F6243">
            <v>0</v>
          </cell>
          <cell r="G6243">
            <v>0</v>
          </cell>
          <cell r="H6243">
            <v>0</v>
          </cell>
        </row>
        <row r="6244">
          <cell r="A6244">
            <v>0</v>
          </cell>
          <cell r="B6244">
            <v>0</v>
          </cell>
          <cell r="C6244">
            <v>0</v>
          </cell>
          <cell r="D6244">
            <v>0</v>
          </cell>
          <cell r="E6244">
            <v>0</v>
          </cell>
          <cell r="F6244">
            <v>0</v>
          </cell>
          <cell r="G6244">
            <v>0</v>
          </cell>
          <cell r="H6244">
            <v>0</v>
          </cell>
        </row>
        <row r="6245">
          <cell r="A6245">
            <v>0</v>
          </cell>
          <cell r="B6245">
            <v>0</v>
          </cell>
          <cell r="C6245">
            <v>0</v>
          </cell>
          <cell r="D6245">
            <v>0</v>
          </cell>
          <cell r="E6245">
            <v>0</v>
          </cell>
          <cell r="F6245">
            <v>0</v>
          </cell>
          <cell r="G6245">
            <v>0</v>
          </cell>
          <cell r="H6245">
            <v>0</v>
          </cell>
        </row>
        <row r="6246">
          <cell r="A6246">
            <v>0</v>
          </cell>
          <cell r="B6246">
            <v>0</v>
          </cell>
          <cell r="C6246">
            <v>0</v>
          </cell>
          <cell r="D6246">
            <v>0</v>
          </cell>
          <cell r="E6246">
            <v>0</v>
          </cell>
          <cell r="F6246">
            <v>0</v>
          </cell>
          <cell r="G6246">
            <v>0</v>
          </cell>
          <cell r="H6246">
            <v>0</v>
          </cell>
        </row>
        <row r="6247">
          <cell r="A6247">
            <v>0</v>
          </cell>
          <cell r="B6247">
            <v>0</v>
          </cell>
          <cell r="C6247">
            <v>0</v>
          </cell>
          <cell r="D6247">
            <v>0</v>
          </cell>
          <cell r="E6247">
            <v>0</v>
          </cell>
          <cell r="F6247">
            <v>0</v>
          </cell>
          <cell r="G6247">
            <v>0</v>
          </cell>
          <cell r="H6247">
            <v>0</v>
          </cell>
        </row>
        <row r="6248">
          <cell r="A6248">
            <v>0</v>
          </cell>
          <cell r="B6248">
            <v>0</v>
          </cell>
          <cell r="C6248">
            <v>0</v>
          </cell>
          <cell r="D6248">
            <v>0</v>
          </cell>
          <cell r="E6248">
            <v>0</v>
          </cell>
          <cell r="F6248">
            <v>0</v>
          </cell>
          <cell r="G6248">
            <v>0</v>
          </cell>
          <cell r="H6248">
            <v>0</v>
          </cell>
        </row>
        <row r="6249">
          <cell r="A6249">
            <v>0</v>
          </cell>
          <cell r="B6249">
            <v>0</v>
          </cell>
          <cell r="C6249">
            <v>0</v>
          </cell>
          <cell r="D6249">
            <v>0</v>
          </cell>
          <cell r="E6249">
            <v>0</v>
          </cell>
          <cell r="F6249">
            <v>0</v>
          </cell>
          <cell r="G6249">
            <v>0</v>
          </cell>
          <cell r="H6249">
            <v>0</v>
          </cell>
        </row>
        <row r="6250">
          <cell r="A6250">
            <v>0</v>
          </cell>
          <cell r="B6250">
            <v>0</v>
          </cell>
          <cell r="C6250">
            <v>0</v>
          </cell>
          <cell r="D6250">
            <v>0</v>
          </cell>
          <cell r="E6250">
            <v>0</v>
          </cell>
          <cell r="F6250">
            <v>0</v>
          </cell>
          <cell r="G6250">
            <v>0</v>
          </cell>
          <cell r="H6250">
            <v>0</v>
          </cell>
        </row>
        <row r="6251">
          <cell r="A6251">
            <v>0</v>
          </cell>
          <cell r="B6251">
            <v>0</v>
          </cell>
          <cell r="C6251">
            <v>0</v>
          </cell>
          <cell r="D6251">
            <v>0</v>
          </cell>
          <cell r="E6251">
            <v>0</v>
          </cell>
          <cell r="F6251">
            <v>0</v>
          </cell>
          <cell r="G6251">
            <v>0</v>
          </cell>
          <cell r="H6251">
            <v>0</v>
          </cell>
        </row>
        <row r="6252">
          <cell r="A6252">
            <v>0</v>
          </cell>
          <cell r="B6252">
            <v>0</v>
          </cell>
          <cell r="C6252">
            <v>0</v>
          </cell>
          <cell r="D6252">
            <v>0</v>
          </cell>
          <cell r="E6252">
            <v>0</v>
          </cell>
          <cell r="F6252">
            <v>0</v>
          </cell>
          <cell r="G6252">
            <v>0</v>
          </cell>
          <cell r="H6252">
            <v>0</v>
          </cell>
        </row>
        <row r="6253">
          <cell r="A6253">
            <v>0</v>
          </cell>
          <cell r="B6253">
            <v>0</v>
          </cell>
          <cell r="C6253">
            <v>0</v>
          </cell>
          <cell r="D6253">
            <v>0</v>
          </cell>
          <cell r="E6253">
            <v>0</v>
          </cell>
          <cell r="F6253">
            <v>0</v>
          </cell>
          <cell r="G6253">
            <v>0</v>
          </cell>
          <cell r="H6253">
            <v>0</v>
          </cell>
        </row>
        <row r="6254">
          <cell r="A6254">
            <v>0</v>
          </cell>
          <cell r="B6254">
            <v>0</v>
          </cell>
          <cell r="C6254">
            <v>0</v>
          </cell>
          <cell r="D6254">
            <v>0</v>
          </cell>
          <cell r="E6254">
            <v>0</v>
          </cell>
          <cell r="F6254">
            <v>0</v>
          </cell>
          <cell r="G6254">
            <v>0</v>
          </cell>
          <cell r="H6254">
            <v>0</v>
          </cell>
        </row>
        <row r="6255">
          <cell r="A6255">
            <v>0</v>
          </cell>
          <cell r="B6255">
            <v>0</v>
          </cell>
          <cell r="C6255">
            <v>0</v>
          </cell>
          <cell r="D6255">
            <v>0</v>
          </cell>
          <cell r="E6255">
            <v>0</v>
          </cell>
          <cell r="F6255">
            <v>0</v>
          </cell>
          <cell r="G6255">
            <v>0</v>
          </cell>
          <cell r="H6255">
            <v>0</v>
          </cell>
        </row>
        <row r="6256">
          <cell r="A6256">
            <v>0</v>
          </cell>
          <cell r="B6256">
            <v>0</v>
          </cell>
          <cell r="C6256">
            <v>0</v>
          </cell>
          <cell r="D6256">
            <v>0</v>
          </cell>
          <cell r="E6256">
            <v>0</v>
          </cell>
          <cell r="F6256">
            <v>0</v>
          </cell>
          <cell r="G6256">
            <v>0</v>
          </cell>
          <cell r="H6256">
            <v>0</v>
          </cell>
        </row>
        <row r="6257">
          <cell r="A6257">
            <v>0</v>
          </cell>
          <cell r="B6257">
            <v>0</v>
          </cell>
          <cell r="C6257">
            <v>0</v>
          </cell>
          <cell r="D6257">
            <v>0</v>
          </cell>
          <cell r="E6257">
            <v>0</v>
          </cell>
          <cell r="F6257">
            <v>0</v>
          </cell>
          <cell r="G6257">
            <v>0</v>
          </cell>
          <cell r="H6257">
            <v>0</v>
          </cell>
        </row>
        <row r="6258">
          <cell r="A6258">
            <v>0</v>
          </cell>
          <cell r="C6258">
            <v>0</v>
          </cell>
          <cell r="D6258">
            <v>0</v>
          </cell>
          <cell r="E6258">
            <v>0</v>
          </cell>
          <cell r="F6258">
            <v>0</v>
          </cell>
          <cell r="G6258">
            <v>0</v>
          </cell>
        </row>
        <row r="6259">
          <cell r="A6259">
            <v>0</v>
          </cell>
          <cell r="C6259">
            <v>0</v>
          </cell>
          <cell r="D6259">
            <v>0</v>
          </cell>
          <cell r="E6259">
            <v>0</v>
          </cell>
          <cell r="F6259">
            <v>0</v>
          </cell>
          <cell r="G6259">
            <v>0</v>
          </cell>
        </row>
        <row r="6260">
          <cell r="A6260">
            <v>0</v>
          </cell>
          <cell r="B6260">
            <v>0</v>
          </cell>
          <cell r="C6260">
            <v>0</v>
          </cell>
          <cell r="D6260">
            <v>0</v>
          </cell>
          <cell r="E6260">
            <v>0</v>
          </cell>
          <cell r="F6260">
            <v>0</v>
          </cell>
          <cell r="G6260">
            <v>0</v>
          </cell>
        </row>
        <row r="6261">
          <cell r="A6261">
            <v>0</v>
          </cell>
          <cell r="B6261" t="str">
            <v>OVIDIO HURTADO MOSQUERA</v>
          </cell>
          <cell r="C6261">
            <v>0</v>
          </cell>
          <cell r="D6261">
            <v>0</v>
          </cell>
          <cell r="E6261">
            <v>0</v>
          </cell>
          <cell r="F6261">
            <v>0</v>
          </cell>
          <cell r="G6261">
            <v>0</v>
          </cell>
        </row>
        <row r="6262">
          <cell r="A6262">
            <v>0</v>
          </cell>
          <cell r="B6262" t="str">
            <v>Consultor</v>
          </cell>
          <cell r="C6262">
            <v>0</v>
          </cell>
          <cell r="D6262">
            <v>0</v>
          </cell>
          <cell r="E6262">
            <v>0</v>
          </cell>
          <cell r="F6262">
            <v>0</v>
          </cell>
          <cell r="G6262">
            <v>0</v>
          </cell>
        </row>
        <row r="6263">
          <cell r="A6263">
            <v>0</v>
          </cell>
          <cell r="B6263" t="str">
            <v>Consultor</v>
          </cell>
          <cell r="C6263">
            <v>0</v>
          </cell>
          <cell r="D6263">
            <v>0</v>
          </cell>
          <cell r="E6263">
            <v>0</v>
          </cell>
          <cell r="F6263">
            <v>0</v>
          </cell>
          <cell r="G6263">
            <v>0</v>
          </cell>
        </row>
        <row r="6264">
          <cell r="A6264">
            <v>0</v>
          </cell>
          <cell r="B6264" t="str">
            <v>M.P. 05202-260189 ANT</v>
          </cell>
          <cell r="C6264" t="str">
            <v>ITEM  - PÁGINA 2</v>
          </cell>
          <cell r="D6264">
            <v>0</v>
          </cell>
          <cell r="E6264">
            <v>0</v>
          </cell>
          <cell r="F6264">
            <v>0</v>
          </cell>
          <cell r="G6264">
            <v>0</v>
          </cell>
          <cell r="H6264">
            <v>0</v>
          </cell>
        </row>
        <row r="6265">
          <cell r="A6265" t="str">
            <v>DEPARTAMENTO DE ANTIOQUIA</v>
          </cell>
          <cell r="B6265">
            <v>0</v>
          </cell>
          <cell r="C6265">
            <v>0</v>
          </cell>
          <cell r="D6265">
            <v>0</v>
          </cell>
          <cell r="E6265">
            <v>0</v>
          </cell>
          <cell r="F6265">
            <v>0</v>
          </cell>
          <cell r="G6265">
            <v>0</v>
          </cell>
          <cell r="H6265">
            <v>0</v>
          </cell>
        </row>
        <row r="6266">
          <cell r="A6266" t="str">
            <v>MUNICIPIO DE SAN VICENTE FERRER</v>
          </cell>
          <cell r="B6266">
            <v>0</v>
          </cell>
          <cell r="C6266">
            <v>0</v>
          </cell>
          <cell r="D6266">
            <v>0</v>
          </cell>
          <cell r="E6266">
            <v>0</v>
          </cell>
          <cell r="F6266">
            <v>0</v>
          </cell>
          <cell r="G6266">
            <v>0</v>
          </cell>
          <cell r="H6266">
            <v>0</v>
          </cell>
        </row>
        <row r="6267">
          <cell r="A6267" t="str">
            <v>PROYECTO:  INTERVENCION DE CALLEJONES EN LA ZONA URBANA DEL MUNICIPIO SAN VICENTE FERRER_CALLEJÓN 01-COCIACA</v>
          </cell>
          <cell r="B6267">
            <v>0</v>
          </cell>
          <cell r="C6267">
            <v>0</v>
          </cell>
          <cell r="D6267">
            <v>0</v>
          </cell>
          <cell r="E6267">
            <v>0</v>
          </cell>
          <cell r="F6267">
            <v>0</v>
          </cell>
          <cell r="G6267">
            <v>0</v>
          </cell>
          <cell r="H6267">
            <v>0</v>
          </cell>
        </row>
        <row r="6268">
          <cell r="A6268">
            <v>0</v>
          </cell>
          <cell r="C6268">
            <v>0</v>
          </cell>
          <cell r="D6268">
            <v>0</v>
          </cell>
          <cell r="E6268">
            <v>0</v>
          </cell>
          <cell r="F6268">
            <v>0</v>
          </cell>
          <cell r="G6268">
            <v>0</v>
          </cell>
          <cell r="H6268">
            <v>0</v>
          </cell>
        </row>
        <row r="6269">
          <cell r="A6269" t="str">
            <v>MEMORIAS DE OBRA</v>
          </cell>
          <cell r="B6269">
            <v>0</v>
          </cell>
          <cell r="C6269">
            <v>0</v>
          </cell>
          <cell r="D6269">
            <v>0</v>
          </cell>
          <cell r="E6269">
            <v>0</v>
          </cell>
          <cell r="F6269">
            <v>0</v>
          </cell>
          <cell r="G6269">
            <v>0</v>
          </cell>
          <cell r="H6269">
            <v>0</v>
          </cell>
        </row>
        <row r="6271">
          <cell r="A6271" t="str">
            <v>ITEM</v>
          </cell>
          <cell r="B6271" t="str">
            <v>DESCRIPCIÓN</v>
          </cell>
          <cell r="C6271">
            <v>0</v>
          </cell>
          <cell r="D6271">
            <v>0</v>
          </cell>
          <cell r="E6271">
            <v>0</v>
          </cell>
          <cell r="F6271">
            <v>0</v>
          </cell>
          <cell r="G6271" t="str">
            <v>UNIDAD</v>
          </cell>
          <cell r="H6271" t="str">
            <v>CANTIDAD</v>
          </cell>
        </row>
        <row r="6272">
          <cell r="A6272">
            <v>0</v>
          </cell>
          <cell r="B6272"/>
          <cell r="C6272">
            <v>0</v>
          </cell>
          <cell r="D6272">
            <v>0</v>
          </cell>
          <cell r="E6272">
            <v>0</v>
          </cell>
          <cell r="F6272">
            <v>0</v>
          </cell>
          <cell r="G6272"/>
          <cell r="H6272"/>
        </row>
        <row r="6273">
          <cell r="A6273">
            <v>0</v>
          </cell>
          <cell r="B6273">
            <v>0</v>
          </cell>
          <cell r="C6273">
            <v>0</v>
          </cell>
          <cell r="D6273">
            <v>0</v>
          </cell>
          <cell r="E6273">
            <v>0</v>
          </cell>
          <cell r="F6273">
            <v>0</v>
          </cell>
          <cell r="G6273">
            <v>0</v>
          </cell>
        </row>
        <row r="6274">
          <cell r="A6274" t="str">
            <v>DETALLE</v>
          </cell>
          <cell r="B6274">
            <v>0</v>
          </cell>
          <cell r="C6274" t="str">
            <v>FACTOR</v>
          </cell>
          <cell r="D6274" t="str">
            <v>CANTIDAD</v>
          </cell>
          <cell r="E6274" t="str">
            <v>A (ML)</v>
          </cell>
          <cell r="F6274" t="str">
            <v>B (M2)</v>
          </cell>
          <cell r="G6274" t="str">
            <v>C (M3)</v>
          </cell>
          <cell r="H6274" t="str">
            <v>TOTAL</v>
          </cell>
        </row>
        <row r="6275">
          <cell r="A6275">
            <v>0</v>
          </cell>
          <cell r="B6275">
            <v>0</v>
          </cell>
          <cell r="C6275">
            <v>0</v>
          </cell>
          <cell r="D6275">
            <v>0</v>
          </cell>
          <cell r="E6275">
            <v>0</v>
          </cell>
          <cell r="F6275">
            <v>0</v>
          </cell>
          <cell r="G6275">
            <v>0</v>
          </cell>
          <cell r="H6275"/>
        </row>
        <row r="6276">
          <cell r="A6276">
            <v>0</v>
          </cell>
          <cell r="B6276">
            <v>0</v>
          </cell>
          <cell r="C6276">
            <v>0</v>
          </cell>
          <cell r="D6276">
            <v>0</v>
          </cell>
          <cell r="E6276">
            <v>0</v>
          </cell>
          <cell r="F6276">
            <v>0</v>
          </cell>
          <cell r="G6276">
            <v>0</v>
          </cell>
          <cell r="H6276"/>
        </row>
        <row r="6277">
          <cell r="A6277">
            <v>0</v>
          </cell>
          <cell r="B6277">
            <v>0</v>
          </cell>
          <cell r="C6277">
            <v>0</v>
          </cell>
          <cell r="D6277">
            <v>0</v>
          </cell>
          <cell r="E6277">
            <v>0</v>
          </cell>
          <cell r="F6277">
            <v>0</v>
          </cell>
          <cell r="G6277">
            <v>0</v>
          </cell>
          <cell r="H6277"/>
        </row>
        <row r="6278">
          <cell r="A6278">
            <v>0</v>
          </cell>
          <cell r="B6278">
            <v>0</v>
          </cell>
          <cell r="C6278">
            <v>0</v>
          </cell>
          <cell r="D6278">
            <v>0</v>
          </cell>
          <cell r="E6278">
            <v>0</v>
          </cell>
          <cell r="F6278">
            <v>0</v>
          </cell>
          <cell r="G6278">
            <v>0</v>
          </cell>
          <cell r="H6278"/>
        </row>
        <row r="6279">
          <cell r="A6279">
            <v>0</v>
          </cell>
          <cell r="B6279">
            <v>0</v>
          </cell>
          <cell r="C6279">
            <v>0</v>
          </cell>
          <cell r="D6279">
            <v>0</v>
          </cell>
          <cell r="E6279">
            <v>0</v>
          </cell>
          <cell r="F6279">
            <v>0</v>
          </cell>
          <cell r="G6279">
            <v>0</v>
          </cell>
          <cell r="H6279"/>
        </row>
        <row r="6280">
          <cell r="A6280">
            <v>0</v>
          </cell>
          <cell r="B6280">
            <v>0</v>
          </cell>
          <cell r="C6280">
            <v>0</v>
          </cell>
          <cell r="D6280">
            <v>0</v>
          </cell>
          <cell r="E6280">
            <v>0</v>
          </cell>
          <cell r="F6280">
            <v>0</v>
          </cell>
          <cell r="G6280">
            <v>0</v>
          </cell>
          <cell r="H6280"/>
        </row>
        <row r="6281">
          <cell r="A6281">
            <v>0</v>
          </cell>
          <cell r="B6281">
            <v>0</v>
          </cell>
          <cell r="C6281">
            <v>0</v>
          </cell>
          <cell r="D6281">
            <v>0</v>
          </cell>
          <cell r="E6281">
            <v>0</v>
          </cell>
          <cell r="F6281">
            <v>0</v>
          </cell>
          <cell r="G6281">
            <v>0</v>
          </cell>
          <cell r="H6281"/>
        </row>
        <row r="6282">
          <cell r="A6282">
            <v>0</v>
          </cell>
          <cell r="B6282">
            <v>0</v>
          </cell>
          <cell r="C6282">
            <v>0</v>
          </cell>
          <cell r="D6282">
            <v>0</v>
          </cell>
          <cell r="E6282">
            <v>0</v>
          </cell>
          <cell r="F6282">
            <v>0</v>
          </cell>
          <cell r="G6282">
            <v>0</v>
          </cell>
          <cell r="H6282"/>
        </row>
        <row r="6283">
          <cell r="A6283">
            <v>0</v>
          </cell>
          <cell r="B6283">
            <v>0</v>
          </cell>
          <cell r="C6283">
            <v>0</v>
          </cell>
          <cell r="D6283">
            <v>0</v>
          </cell>
          <cell r="E6283">
            <v>0</v>
          </cell>
          <cell r="F6283">
            <v>0</v>
          </cell>
          <cell r="G6283">
            <v>0</v>
          </cell>
          <cell r="H6283"/>
        </row>
        <row r="6284">
          <cell r="A6284">
            <v>0</v>
          </cell>
          <cell r="B6284">
            <v>0</v>
          </cell>
          <cell r="C6284">
            <v>0</v>
          </cell>
          <cell r="D6284">
            <v>0</v>
          </cell>
          <cell r="E6284">
            <v>0</v>
          </cell>
          <cell r="F6284">
            <v>0</v>
          </cell>
          <cell r="G6284">
            <v>0</v>
          </cell>
          <cell r="H6284"/>
        </row>
        <row r="6285">
          <cell r="A6285">
            <v>0</v>
          </cell>
          <cell r="B6285">
            <v>0</v>
          </cell>
          <cell r="C6285">
            <v>0</v>
          </cell>
          <cell r="D6285">
            <v>0</v>
          </cell>
          <cell r="E6285">
            <v>0</v>
          </cell>
          <cell r="F6285">
            <v>0</v>
          </cell>
          <cell r="G6285">
            <v>0</v>
          </cell>
          <cell r="H6285"/>
        </row>
        <row r="6286">
          <cell r="A6286">
            <v>0</v>
          </cell>
          <cell r="B6286">
            <v>0</v>
          </cell>
          <cell r="C6286">
            <v>0</v>
          </cell>
          <cell r="D6286">
            <v>0</v>
          </cell>
          <cell r="E6286">
            <v>0</v>
          </cell>
          <cell r="F6286">
            <v>0</v>
          </cell>
          <cell r="G6286">
            <v>0</v>
          </cell>
          <cell r="H6286"/>
        </row>
        <row r="6287">
          <cell r="A6287">
            <v>0</v>
          </cell>
          <cell r="B6287">
            <v>0</v>
          </cell>
          <cell r="C6287">
            <v>0</v>
          </cell>
          <cell r="D6287">
            <v>0</v>
          </cell>
          <cell r="E6287">
            <v>0</v>
          </cell>
          <cell r="F6287">
            <v>0</v>
          </cell>
          <cell r="G6287">
            <v>0</v>
          </cell>
          <cell r="H6287"/>
        </row>
        <row r="6288">
          <cell r="A6288">
            <v>0</v>
          </cell>
          <cell r="B6288">
            <v>0</v>
          </cell>
          <cell r="C6288">
            <v>0</v>
          </cell>
          <cell r="D6288">
            <v>0</v>
          </cell>
          <cell r="E6288">
            <v>0</v>
          </cell>
          <cell r="F6288">
            <v>0</v>
          </cell>
          <cell r="G6288">
            <v>0</v>
          </cell>
          <cell r="H6288"/>
        </row>
        <row r="6289">
          <cell r="A6289">
            <v>0</v>
          </cell>
          <cell r="B6289">
            <v>0</v>
          </cell>
          <cell r="C6289">
            <v>0</v>
          </cell>
          <cell r="D6289">
            <v>0</v>
          </cell>
          <cell r="E6289">
            <v>0</v>
          </cell>
          <cell r="F6289">
            <v>0</v>
          </cell>
          <cell r="G6289">
            <v>0</v>
          </cell>
          <cell r="H6289"/>
        </row>
        <row r="6290">
          <cell r="A6290">
            <v>0</v>
          </cell>
          <cell r="B6290">
            <v>0</v>
          </cell>
          <cell r="C6290">
            <v>0</v>
          </cell>
          <cell r="D6290">
            <v>0</v>
          </cell>
          <cell r="E6290">
            <v>0</v>
          </cell>
          <cell r="F6290">
            <v>0</v>
          </cell>
          <cell r="G6290">
            <v>0</v>
          </cell>
          <cell r="H6290"/>
        </row>
        <row r="6291">
          <cell r="A6291">
            <v>0</v>
          </cell>
          <cell r="B6291">
            <v>0</v>
          </cell>
          <cell r="C6291">
            <v>0</v>
          </cell>
          <cell r="D6291">
            <v>0</v>
          </cell>
          <cell r="E6291">
            <v>0</v>
          </cell>
          <cell r="F6291">
            <v>0</v>
          </cell>
          <cell r="G6291">
            <v>0</v>
          </cell>
          <cell r="H6291"/>
        </row>
        <row r="6292">
          <cell r="A6292">
            <v>0</v>
          </cell>
          <cell r="B6292">
            <v>0</v>
          </cell>
          <cell r="C6292">
            <v>0</v>
          </cell>
          <cell r="D6292">
            <v>0</v>
          </cell>
          <cell r="E6292">
            <v>0</v>
          </cell>
          <cell r="F6292">
            <v>0</v>
          </cell>
          <cell r="G6292">
            <v>0</v>
          </cell>
          <cell r="H6292"/>
        </row>
        <row r="6293">
          <cell r="A6293">
            <v>0</v>
          </cell>
          <cell r="B6293">
            <v>0</v>
          </cell>
          <cell r="C6293">
            <v>0</v>
          </cell>
          <cell r="D6293">
            <v>0</v>
          </cell>
          <cell r="E6293">
            <v>0</v>
          </cell>
          <cell r="F6293">
            <v>0</v>
          </cell>
          <cell r="G6293">
            <v>0</v>
          </cell>
          <cell r="H6293"/>
        </row>
        <row r="6294">
          <cell r="A6294">
            <v>0</v>
          </cell>
          <cell r="B6294">
            <v>0</v>
          </cell>
          <cell r="C6294">
            <v>0</v>
          </cell>
          <cell r="D6294">
            <v>0</v>
          </cell>
          <cell r="E6294">
            <v>0</v>
          </cell>
          <cell r="F6294">
            <v>0</v>
          </cell>
          <cell r="G6294">
            <v>0</v>
          </cell>
          <cell r="H6294"/>
        </row>
        <row r="6295">
          <cell r="A6295">
            <v>0</v>
          </cell>
          <cell r="B6295">
            <v>0</v>
          </cell>
          <cell r="C6295">
            <v>0</v>
          </cell>
          <cell r="D6295">
            <v>0</v>
          </cell>
          <cell r="E6295">
            <v>0</v>
          </cell>
          <cell r="F6295">
            <v>0</v>
          </cell>
          <cell r="G6295">
            <v>0</v>
          </cell>
          <cell r="H6295"/>
        </row>
        <row r="6296">
          <cell r="A6296">
            <v>0</v>
          </cell>
          <cell r="B6296">
            <v>0</v>
          </cell>
          <cell r="C6296">
            <v>0</v>
          </cell>
          <cell r="D6296">
            <v>0</v>
          </cell>
          <cell r="E6296">
            <v>0</v>
          </cell>
          <cell r="F6296">
            <v>0</v>
          </cell>
          <cell r="G6296">
            <v>0</v>
          </cell>
          <cell r="H6296"/>
        </row>
        <row r="6297">
          <cell r="A6297">
            <v>0</v>
          </cell>
          <cell r="B6297">
            <v>0</v>
          </cell>
          <cell r="C6297">
            <v>0</v>
          </cell>
          <cell r="D6297">
            <v>0</v>
          </cell>
          <cell r="E6297">
            <v>0</v>
          </cell>
          <cell r="F6297">
            <v>0</v>
          </cell>
          <cell r="G6297">
            <v>0</v>
          </cell>
          <cell r="H6297"/>
        </row>
        <row r="6298">
          <cell r="A6298">
            <v>0</v>
          </cell>
          <cell r="B6298">
            <v>0</v>
          </cell>
          <cell r="C6298">
            <v>0</v>
          </cell>
          <cell r="D6298">
            <v>0</v>
          </cell>
          <cell r="E6298">
            <v>0</v>
          </cell>
          <cell r="F6298">
            <v>0</v>
          </cell>
          <cell r="G6298">
            <v>0</v>
          </cell>
          <cell r="H6298"/>
        </row>
        <row r="6299">
          <cell r="A6299">
            <v>0</v>
          </cell>
          <cell r="B6299">
            <v>0</v>
          </cell>
          <cell r="C6299">
            <v>0</v>
          </cell>
          <cell r="D6299">
            <v>0</v>
          </cell>
          <cell r="E6299">
            <v>0</v>
          </cell>
          <cell r="F6299">
            <v>0</v>
          </cell>
          <cell r="G6299">
            <v>0</v>
          </cell>
          <cell r="H6299"/>
        </row>
        <row r="6300">
          <cell r="A6300">
            <v>0</v>
          </cell>
          <cell r="B6300">
            <v>0</v>
          </cell>
          <cell r="C6300">
            <v>0</v>
          </cell>
          <cell r="D6300">
            <v>0</v>
          </cell>
          <cell r="E6300">
            <v>0</v>
          </cell>
          <cell r="F6300">
            <v>0</v>
          </cell>
          <cell r="G6300">
            <v>0</v>
          </cell>
          <cell r="H6300"/>
        </row>
        <row r="6301">
          <cell r="A6301">
            <v>0</v>
          </cell>
          <cell r="B6301">
            <v>0</v>
          </cell>
          <cell r="C6301">
            <v>0</v>
          </cell>
          <cell r="D6301">
            <v>0</v>
          </cell>
          <cell r="E6301">
            <v>0</v>
          </cell>
          <cell r="F6301">
            <v>0</v>
          </cell>
          <cell r="G6301">
            <v>0</v>
          </cell>
          <cell r="H6301"/>
        </row>
        <row r="6302">
          <cell r="A6302">
            <v>0</v>
          </cell>
          <cell r="B6302">
            <v>0</v>
          </cell>
          <cell r="C6302">
            <v>0</v>
          </cell>
          <cell r="D6302">
            <v>0</v>
          </cell>
          <cell r="E6302">
            <v>0</v>
          </cell>
          <cell r="F6302">
            <v>0</v>
          </cell>
          <cell r="G6302">
            <v>0</v>
          </cell>
          <cell r="H6302"/>
        </row>
        <row r="6303">
          <cell r="A6303">
            <v>0</v>
          </cell>
          <cell r="B6303">
            <v>0</v>
          </cell>
          <cell r="C6303">
            <v>0</v>
          </cell>
          <cell r="D6303">
            <v>0</v>
          </cell>
          <cell r="E6303">
            <v>0</v>
          </cell>
          <cell r="F6303">
            <v>0</v>
          </cell>
          <cell r="G6303">
            <v>0</v>
          </cell>
          <cell r="H6303"/>
        </row>
        <row r="6304">
          <cell r="A6304">
            <v>0</v>
          </cell>
          <cell r="B6304">
            <v>0</v>
          </cell>
          <cell r="C6304">
            <v>0</v>
          </cell>
          <cell r="D6304">
            <v>0</v>
          </cell>
          <cell r="E6304">
            <v>0</v>
          </cell>
          <cell r="F6304">
            <v>0</v>
          </cell>
          <cell r="G6304">
            <v>0</v>
          </cell>
          <cell r="H6304"/>
        </row>
        <row r="6305">
          <cell r="A6305">
            <v>0</v>
          </cell>
          <cell r="B6305">
            <v>0</v>
          </cell>
          <cell r="C6305">
            <v>0</v>
          </cell>
          <cell r="D6305">
            <v>0</v>
          </cell>
          <cell r="E6305">
            <v>0</v>
          </cell>
          <cell r="F6305">
            <v>0</v>
          </cell>
          <cell r="G6305">
            <v>0</v>
          </cell>
          <cell r="H6305"/>
        </row>
        <row r="6306">
          <cell r="A6306" t="str">
            <v>ITEM  - PÁGINA 1</v>
          </cell>
          <cell r="B6306">
            <v>0</v>
          </cell>
          <cell r="C6306">
            <v>0</v>
          </cell>
          <cell r="D6306">
            <v>0</v>
          </cell>
          <cell r="E6306">
            <v>0</v>
          </cell>
          <cell r="F6306">
            <v>0</v>
          </cell>
          <cell r="G6306">
            <v>0</v>
          </cell>
          <cell r="H6306">
            <v>0</v>
          </cell>
        </row>
        <row r="6307">
          <cell r="A6307">
            <v>0</v>
          </cell>
          <cell r="B6307">
            <v>0</v>
          </cell>
          <cell r="C6307">
            <v>0</v>
          </cell>
          <cell r="D6307">
            <v>0</v>
          </cell>
          <cell r="E6307">
            <v>0</v>
          </cell>
          <cell r="F6307">
            <v>0</v>
          </cell>
          <cell r="G6307">
            <v>0</v>
          </cell>
          <cell r="H6307"/>
        </row>
        <row r="6308">
          <cell r="A6308">
            <v>0</v>
          </cell>
          <cell r="B6308">
            <v>0</v>
          </cell>
          <cell r="C6308">
            <v>0</v>
          </cell>
          <cell r="D6308">
            <v>0</v>
          </cell>
          <cell r="E6308">
            <v>0</v>
          </cell>
          <cell r="F6308">
            <v>0</v>
          </cell>
          <cell r="G6308">
            <v>0</v>
          </cell>
          <cell r="H6308"/>
        </row>
        <row r="6309">
          <cell r="A6309">
            <v>0</v>
          </cell>
          <cell r="B6309">
            <v>0</v>
          </cell>
          <cell r="C6309">
            <v>0</v>
          </cell>
          <cell r="D6309">
            <v>0</v>
          </cell>
          <cell r="E6309">
            <v>0</v>
          </cell>
          <cell r="F6309">
            <v>0</v>
          </cell>
          <cell r="G6309">
            <v>0</v>
          </cell>
          <cell r="H6309"/>
        </row>
        <row r="6310">
          <cell r="A6310">
            <v>0</v>
          </cell>
          <cell r="B6310">
            <v>0</v>
          </cell>
          <cell r="C6310">
            <v>0</v>
          </cell>
          <cell r="D6310">
            <v>0</v>
          </cell>
          <cell r="E6310">
            <v>0</v>
          </cell>
          <cell r="F6310">
            <v>0</v>
          </cell>
          <cell r="G6310">
            <v>0</v>
          </cell>
          <cell r="H6310"/>
        </row>
        <row r="6311">
          <cell r="A6311">
            <v>0</v>
          </cell>
          <cell r="B6311">
            <v>0</v>
          </cell>
          <cell r="C6311">
            <v>0</v>
          </cell>
          <cell r="D6311">
            <v>0</v>
          </cell>
          <cell r="E6311">
            <v>0</v>
          </cell>
          <cell r="F6311">
            <v>0</v>
          </cell>
          <cell r="G6311">
            <v>0</v>
          </cell>
          <cell r="H6311"/>
        </row>
        <row r="6312">
          <cell r="A6312">
            <v>0</v>
          </cell>
          <cell r="B6312">
            <v>0</v>
          </cell>
          <cell r="C6312">
            <v>0</v>
          </cell>
          <cell r="D6312">
            <v>0</v>
          </cell>
          <cell r="E6312">
            <v>0</v>
          </cell>
          <cell r="F6312">
            <v>0</v>
          </cell>
          <cell r="G6312">
            <v>0</v>
          </cell>
          <cell r="H6312"/>
        </row>
        <row r="6313">
          <cell r="A6313">
            <v>0</v>
          </cell>
          <cell r="B6313">
            <v>0</v>
          </cell>
          <cell r="C6313">
            <v>0</v>
          </cell>
          <cell r="D6313">
            <v>0</v>
          </cell>
          <cell r="E6313">
            <v>0</v>
          </cell>
          <cell r="F6313">
            <v>0</v>
          </cell>
          <cell r="G6313">
            <v>0</v>
          </cell>
          <cell r="H6313"/>
        </row>
        <row r="6314">
          <cell r="A6314">
            <v>0</v>
          </cell>
          <cell r="B6314">
            <v>0</v>
          </cell>
          <cell r="C6314">
            <v>0</v>
          </cell>
          <cell r="D6314">
            <v>0</v>
          </cell>
          <cell r="E6314">
            <v>0</v>
          </cell>
          <cell r="F6314">
            <v>0</v>
          </cell>
          <cell r="G6314">
            <v>0</v>
          </cell>
          <cell r="H6314"/>
        </row>
        <row r="6315">
          <cell r="A6315">
            <v>0</v>
          </cell>
          <cell r="B6315">
            <v>0</v>
          </cell>
          <cell r="C6315">
            <v>0</v>
          </cell>
          <cell r="D6315">
            <v>0</v>
          </cell>
          <cell r="E6315">
            <v>0</v>
          </cell>
          <cell r="F6315">
            <v>0</v>
          </cell>
          <cell r="G6315">
            <v>0</v>
          </cell>
          <cell r="H6315"/>
        </row>
        <row r="6316">
          <cell r="A6316">
            <v>0</v>
          </cell>
          <cell r="B6316">
            <v>0</v>
          </cell>
          <cell r="C6316">
            <v>0</v>
          </cell>
          <cell r="D6316">
            <v>0</v>
          </cell>
          <cell r="E6316">
            <v>0</v>
          </cell>
          <cell r="F6316">
            <v>0</v>
          </cell>
          <cell r="G6316">
            <v>0</v>
          </cell>
          <cell r="H6316"/>
        </row>
        <row r="6317">
          <cell r="A6317">
            <v>0</v>
          </cell>
          <cell r="B6317">
            <v>0</v>
          </cell>
          <cell r="C6317">
            <v>0</v>
          </cell>
          <cell r="D6317">
            <v>0</v>
          </cell>
          <cell r="E6317">
            <v>0</v>
          </cell>
          <cell r="F6317">
            <v>0</v>
          </cell>
          <cell r="G6317">
            <v>0</v>
          </cell>
          <cell r="H6317"/>
        </row>
        <row r="6318">
          <cell r="A6318">
            <v>0</v>
          </cell>
          <cell r="B6318">
            <v>0</v>
          </cell>
          <cell r="C6318">
            <v>0</v>
          </cell>
          <cell r="D6318">
            <v>0</v>
          </cell>
          <cell r="E6318">
            <v>0</v>
          </cell>
          <cell r="F6318">
            <v>0</v>
          </cell>
          <cell r="G6318">
            <v>0</v>
          </cell>
          <cell r="H6318"/>
        </row>
        <row r="6319">
          <cell r="A6319">
            <v>0</v>
          </cell>
          <cell r="B6319">
            <v>0</v>
          </cell>
          <cell r="C6319">
            <v>0</v>
          </cell>
          <cell r="D6319">
            <v>0</v>
          </cell>
          <cell r="E6319">
            <v>0</v>
          </cell>
          <cell r="F6319">
            <v>0</v>
          </cell>
          <cell r="G6319">
            <v>0</v>
          </cell>
          <cell r="H6319"/>
        </row>
        <row r="6320">
          <cell r="A6320">
            <v>0</v>
          </cell>
          <cell r="B6320">
            <v>0</v>
          </cell>
          <cell r="C6320">
            <v>0</v>
          </cell>
          <cell r="D6320">
            <v>0</v>
          </cell>
          <cell r="E6320">
            <v>0</v>
          </cell>
          <cell r="F6320">
            <v>0</v>
          </cell>
          <cell r="G6320">
            <v>0</v>
          </cell>
          <cell r="H6320"/>
        </row>
        <row r="6321">
          <cell r="A6321">
            <v>0</v>
          </cell>
          <cell r="B6321">
            <v>0</v>
          </cell>
          <cell r="C6321">
            <v>0</v>
          </cell>
          <cell r="D6321">
            <v>0</v>
          </cell>
          <cell r="E6321">
            <v>0</v>
          </cell>
          <cell r="F6321">
            <v>0</v>
          </cell>
          <cell r="G6321">
            <v>0</v>
          </cell>
          <cell r="H6321"/>
        </row>
        <row r="6322">
          <cell r="A6322">
            <v>0</v>
          </cell>
          <cell r="B6322">
            <v>0</v>
          </cell>
          <cell r="C6322">
            <v>0</v>
          </cell>
          <cell r="D6322">
            <v>0</v>
          </cell>
          <cell r="E6322">
            <v>0</v>
          </cell>
          <cell r="F6322">
            <v>0</v>
          </cell>
          <cell r="G6322">
            <v>0</v>
          </cell>
          <cell r="H6322"/>
        </row>
        <row r="6323">
          <cell r="A6323">
            <v>0</v>
          </cell>
          <cell r="B6323">
            <v>0</v>
          </cell>
          <cell r="C6323">
            <v>0</v>
          </cell>
          <cell r="D6323">
            <v>0</v>
          </cell>
          <cell r="E6323">
            <v>0</v>
          </cell>
          <cell r="F6323">
            <v>0</v>
          </cell>
          <cell r="G6323">
            <v>0</v>
          </cell>
          <cell r="H6323"/>
        </row>
        <row r="6324">
          <cell r="A6324" t="str">
            <v xml:space="preserve">TOTAL CANTIDAD ITEM </v>
          </cell>
          <cell r="B6324">
            <v>0</v>
          </cell>
          <cell r="C6324">
            <v>0</v>
          </cell>
          <cell r="D6324">
            <v>0</v>
          </cell>
          <cell r="E6324">
            <v>0</v>
          </cell>
          <cell r="F6324">
            <v>0</v>
          </cell>
          <cell r="G6324">
            <v>0</v>
          </cell>
          <cell r="H6324"/>
        </row>
        <row r="6325">
          <cell r="A6325" t="str">
            <v>INSERTE PLANO, GRÁFICO O ESQUEMA AQUÍ</v>
          </cell>
          <cell r="B6325">
            <v>0</v>
          </cell>
          <cell r="C6325">
            <v>0</v>
          </cell>
          <cell r="D6325">
            <v>0</v>
          </cell>
          <cell r="E6325">
            <v>0</v>
          </cell>
          <cell r="F6325">
            <v>0</v>
          </cell>
          <cell r="G6325">
            <v>0</v>
          </cell>
          <cell r="H6325">
            <v>0</v>
          </cell>
        </row>
        <row r="6326">
          <cell r="A6326">
            <v>0</v>
          </cell>
          <cell r="B6326">
            <v>0</v>
          </cell>
          <cell r="C6326">
            <v>0</v>
          </cell>
          <cell r="D6326">
            <v>0</v>
          </cell>
          <cell r="E6326">
            <v>0</v>
          </cell>
          <cell r="F6326">
            <v>0</v>
          </cell>
          <cell r="G6326">
            <v>0</v>
          </cell>
          <cell r="H6326">
            <v>0</v>
          </cell>
        </row>
        <row r="6327">
          <cell r="A6327">
            <v>0</v>
          </cell>
          <cell r="B6327">
            <v>0</v>
          </cell>
          <cell r="C6327">
            <v>0</v>
          </cell>
          <cell r="D6327">
            <v>0</v>
          </cell>
          <cell r="E6327">
            <v>0</v>
          </cell>
          <cell r="F6327">
            <v>0</v>
          </cell>
          <cell r="G6327">
            <v>0</v>
          </cell>
          <cell r="H6327">
            <v>0</v>
          </cell>
        </row>
        <row r="6328">
          <cell r="A6328">
            <v>0</v>
          </cell>
          <cell r="B6328">
            <v>0</v>
          </cell>
          <cell r="C6328">
            <v>0</v>
          </cell>
          <cell r="D6328">
            <v>0</v>
          </cell>
          <cell r="E6328">
            <v>0</v>
          </cell>
          <cell r="F6328">
            <v>0</v>
          </cell>
          <cell r="G6328">
            <v>0</v>
          </cell>
          <cell r="H6328">
            <v>0</v>
          </cell>
        </row>
        <row r="6329">
          <cell r="A6329">
            <v>0</v>
          </cell>
          <cell r="B6329">
            <v>0</v>
          </cell>
          <cell r="C6329">
            <v>0</v>
          </cell>
          <cell r="D6329">
            <v>0</v>
          </cell>
          <cell r="E6329">
            <v>0</v>
          </cell>
          <cell r="F6329">
            <v>0</v>
          </cell>
          <cell r="G6329">
            <v>0</v>
          </cell>
          <cell r="H6329">
            <v>0</v>
          </cell>
        </row>
        <row r="6330">
          <cell r="A6330">
            <v>0</v>
          </cell>
          <cell r="B6330">
            <v>0</v>
          </cell>
          <cell r="C6330">
            <v>0</v>
          </cell>
          <cell r="D6330">
            <v>0</v>
          </cell>
          <cell r="E6330">
            <v>0</v>
          </cell>
          <cell r="F6330">
            <v>0</v>
          </cell>
          <cell r="G6330">
            <v>0</v>
          </cell>
          <cell r="H6330">
            <v>0</v>
          </cell>
        </row>
        <row r="6331">
          <cell r="A6331">
            <v>0</v>
          </cell>
          <cell r="B6331">
            <v>0</v>
          </cell>
          <cell r="C6331">
            <v>0</v>
          </cell>
          <cell r="D6331">
            <v>0</v>
          </cell>
          <cell r="E6331">
            <v>0</v>
          </cell>
          <cell r="F6331">
            <v>0</v>
          </cell>
          <cell r="G6331">
            <v>0</v>
          </cell>
          <cell r="H6331">
            <v>0</v>
          </cell>
        </row>
        <row r="6332">
          <cell r="A6332">
            <v>0</v>
          </cell>
          <cell r="B6332">
            <v>0</v>
          </cell>
          <cell r="C6332">
            <v>0</v>
          </cell>
          <cell r="D6332">
            <v>0</v>
          </cell>
          <cell r="E6332">
            <v>0</v>
          </cell>
          <cell r="F6332">
            <v>0</v>
          </cell>
          <cell r="G6332">
            <v>0</v>
          </cell>
          <cell r="H6332">
            <v>0</v>
          </cell>
        </row>
        <row r="6333">
          <cell r="A6333">
            <v>0</v>
          </cell>
          <cell r="B6333">
            <v>0</v>
          </cell>
          <cell r="C6333">
            <v>0</v>
          </cell>
          <cell r="D6333">
            <v>0</v>
          </cell>
          <cell r="E6333">
            <v>0</v>
          </cell>
          <cell r="F6333">
            <v>0</v>
          </cell>
          <cell r="G6333">
            <v>0</v>
          </cell>
          <cell r="H6333">
            <v>0</v>
          </cell>
        </row>
        <row r="6334">
          <cell r="A6334">
            <v>0</v>
          </cell>
          <cell r="B6334">
            <v>0</v>
          </cell>
          <cell r="C6334">
            <v>0</v>
          </cell>
          <cell r="D6334">
            <v>0</v>
          </cell>
          <cell r="E6334">
            <v>0</v>
          </cell>
          <cell r="F6334">
            <v>0</v>
          </cell>
          <cell r="G6334">
            <v>0</v>
          </cell>
          <cell r="H6334">
            <v>0</v>
          </cell>
        </row>
        <row r="6335">
          <cell r="A6335">
            <v>0</v>
          </cell>
          <cell r="B6335">
            <v>0</v>
          </cell>
          <cell r="C6335">
            <v>0</v>
          </cell>
          <cell r="D6335">
            <v>0</v>
          </cell>
          <cell r="E6335">
            <v>0</v>
          </cell>
          <cell r="F6335">
            <v>0</v>
          </cell>
          <cell r="G6335">
            <v>0</v>
          </cell>
          <cell r="H6335">
            <v>0</v>
          </cell>
        </row>
        <row r="6336">
          <cell r="A6336">
            <v>0</v>
          </cell>
          <cell r="B6336">
            <v>0</v>
          </cell>
          <cell r="C6336">
            <v>0</v>
          </cell>
          <cell r="D6336">
            <v>0</v>
          </cell>
          <cell r="E6336">
            <v>0</v>
          </cell>
          <cell r="F6336">
            <v>0</v>
          </cell>
          <cell r="G6336">
            <v>0</v>
          </cell>
          <cell r="H6336">
            <v>0</v>
          </cell>
        </row>
        <row r="6337">
          <cell r="A6337">
            <v>0</v>
          </cell>
          <cell r="B6337">
            <v>0</v>
          </cell>
          <cell r="C6337">
            <v>0</v>
          </cell>
          <cell r="D6337">
            <v>0</v>
          </cell>
          <cell r="E6337">
            <v>0</v>
          </cell>
          <cell r="F6337">
            <v>0</v>
          </cell>
          <cell r="G6337">
            <v>0</v>
          </cell>
          <cell r="H6337">
            <v>0</v>
          </cell>
        </row>
        <row r="6338">
          <cell r="A6338">
            <v>0</v>
          </cell>
          <cell r="B6338">
            <v>0</v>
          </cell>
          <cell r="C6338">
            <v>0</v>
          </cell>
          <cell r="D6338">
            <v>0</v>
          </cell>
          <cell r="E6338">
            <v>0</v>
          </cell>
          <cell r="F6338">
            <v>0</v>
          </cell>
          <cell r="G6338">
            <v>0</v>
          </cell>
          <cell r="H6338">
            <v>0</v>
          </cell>
        </row>
        <row r="6339">
          <cell r="A6339">
            <v>0</v>
          </cell>
          <cell r="B6339">
            <v>0</v>
          </cell>
          <cell r="C6339">
            <v>0</v>
          </cell>
          <cell r="D6339">
            <v>0</v>
          </cell>
          <cell r="E6339">
            <v>0</v>
          </cell>
          <cell r="F6339">
            <v>0</v>
          </cell>
          <cell r="G6339">
            <v>0</v>
          </cell>
          <cell r="H6339">
            <v>0</v>
          </cell>
        </row>
        <row r="6340">
          <cell r="A6340">
            <v>0</v>
          </cell>
          <cell r="B6340">
            <v>0</v>
          </cell>
          <cell r="C6340">
            <v>0</v>
          </cell>
          <cell r="D6340">
            <v>0</v>
          </cell>
          <cell r="E6340">
            <v>0</v>
          </cell>
          <cell r="F6340">
            <v>0</v>
          </cell>
          <cell r="G6340">
            <v>0</v>
          </cell>
          <cell r="H6340">
            <v>0</v>
          </cell>
        </row>
        <row r="6341">
          <cell r="A6341">
            <v>0</v>
          </cell>
          <cell r="B6341">
            <v>0</v>
          </cell>
          <cell r="C6341">
            <v>0</v>
          </cell>
          <cell r="D6341">
            <v>0</v>
          </cell>
          <cell r="E6341">
            <v>0</v>
          </cell>
          <cell r="F6341">
            <v>0</v>
          </cell>
          <cell r="G6341">
            <v>0</v>
          </cell>
          <cell r="H6341">
            <v>0</v>
          </cell>
        </row>
        <row r="6342">
          <cell r="A6342">
            <v>0</v>
          </cell>
          <cell r="B6342">
            <v>0</v>
          </cell>
          <cell r="C6342">
            <v>0</v>
          </cell>
          <cell r="D6342">
            <v>0</v>
          </cell>
          <cell r="E6342">
            <v>0</v>
          </cell>
          <cell r="F6342">
            <v>0</v>
          </cell>
          <cell r="G6342">
            <v>0</v>
          </cell>
          <cell r="H6342">
            <v>0</v>
          </cell>
        </row>
        <row r="6343">
          <cell r="A6343">
            <v>0</v>
          </cell>
          <cell r="B6343">
            <v>0</v>
          </cell>
          <cell r="C6343">
            <v>0</v>
          </cell>
          <cell r="D6343">
            <v>0</v>
          </cell>
          <cell r="E6343">
            <v>0</v>
          </cell>
          <cell r="F6343">
            <v>0</v>
          </cell>
          <cell r="G6343">
            <v>0</v>
          </cell>
          <cell r="H6343">
            <v>0</v>
          </cell>
        </row>
        <row r="6344">
          <cell r="A6344">
            <v>0</v>
          </cell>
          <cell r="B6344">
            <v>0</v>
          </cell>
          <cell r="C6344">
            <v>0</v>
          </cell>
          <cell r="D6344">
            <v>0</v>
          </cell>
          <cell r="E6344">
            <v>0</v>
          </cell>
          <cell r="F6344">
            <v>0</v>
          </cell>
          <cell r="G6344">
            <v>0</v>
          </cell>
          <cell r="H6344">
            <v>0</v>
          </cell>
        </row>
        <row r="6345">
          <cell r="A6345">
            <v>0</v>
          </cell>
          <cell r="C6345">
            <v>0</v>
          </cell>
          <cell r="D6345">
            <v>0</v>
          </cell>
          <cell r="E6345">
            <v>0</v>
          </cell>
          <cell r="F6345">
            <v>0</v>
          </cell>
          <cell r="G6345">
            <v>0</v>
          </cell>
        </row>
        <row r="6346">
          <cell r="A6346">
            <v>0</v>
          </cell>
          <cell r="C6346">
            <v>0</v>
          </cell>
          <cell r="D6346">
            <v>0</v>
          </cell>
          <cell r="E6346">
            <v>0</v>
          </cell>
          <cell r="F6346">
            <v>0</v>
          </cell>
          <cell r="G6346">
            <v>0</v>
          </cell>
        </row>
        <row r="6347">
          <cell r="A6347">
            <v>0</v>
          </cell>
          <cell r="B6347">
            <v>0</v>
          </cell>
          <cell r="C6347">
            <v>0</v>
          </cell>
          <cell r="D6347">
            <v>0</v>
          </cell>
          <cell r="E6347">
            <v>0</v>
          </cell>
          <cell r="F6347">
            <v>0</v>
          </cell>
          <cell r="G6347">
            <v>0</v>
          </cell>
        </row>
        <row r="6348">
          <cell r="A6348">
            <v>0</v>
          </cell>
          <cell r="B6348" t="str">
            <v>OVIDIO HURTADO MOSQUERA</v>
          </cell>
          <cell r="C6348">
            <v>0</v>
          </cell>
          <cell r="D6348">
            <v>0</v>
          </cell>
          <cell r="E6348">
            <v>0</v>
          </cell>
          <cell r="F6348">
            <v>0</v>
          </cell>
          <cell r="G6348">
            <v>0</v>
          </cell>
        </row>
        <row r="6349">
          <cell r="A6349">
            <v>0</v>
          </cell>
          <cell r="B6349" t="str">
            <v>Consultor</v>
          </cell>
          <cell r="C6349">
            <v>0</v>
          </cell>
          <cell r="D6349">
            <v>0</v>
          </cell>
          <cell r="E6349">
            <v>0</v>
          </cell>
          <cell r="F6349">
            <v>0</v>
          </cell>
          <cell r="G6349">
            <v>0</v>
          </cell>
        </row>
        <row r="6350">
          <cell r="A6350">
            <v>0</v>
          </cell>
          <cell r="B6350" t="str">
            <v>Consultor</v>
          </cell>
          <cell r="C6350">
            <v>0</v>
          </cell>
          <cell r="D6350">
            <v>0</v>
          </cell>
          <cell r="E6350">
            <v>0</v>
          </cell>
          <cell r="F6350">
            <v>0</v>
          </cell>
          <cell r="G6350">
            <v>0</v>
          </cell>
        </row>
        <row r="6351">
          <cell r="A6351">
            <v>0</v>
          </cell>
          <cell r="B6351" t="str">
            <v>M.P. 05202-260189 ANT</v>
          </cell>
          <cell r="C6351" t="str">
            <v>ITEM  - PÁGINA 2</v>
          </cell>
          <cell r="D6351">
            <v>0</v>
          </cell>
          <cell r="E6351">
            <v>0</v>
          </cell>
          <cell r="F6351">
            <v>0</v>
          </cell>
          <cell r="G6351">
            <v>0</v>
          </cell>
          <cell r="H6351">
            <v>0</v>
          </cell>
        </row>
        <row r="6352">
          <cell r="A6352" t="str">
            <v>DEPARTAMENTO DE ANTIOQUIA</v>
          </cell>
          <cell r="B6352">
            <v>0</v>
          </cell>
          <cell r="C6352">
            <v>0</v>
          </cell>
          <cell r="D6352">
            <v>0</v>
          </cell>
          <cell r="E6352">
            <v>0</v>
          </cell>
          <cell r="F6352">
            <v>0</v>
          </cell>
          <cell r="G6352">
            <v>0</v>
          </cell>
          <cell r="H6352">
            <v>0</v>
          </cell>
        </row>
        <row r="6353">
          <cell r="A6353" t="str">
            <v>MUNICIPIO DE SAN VICENTE FERRER</v>
          </cell>
          <cell r="B6353">
            <v>0</v>
          </cell>
          <cell r="C6353">
            <v>0</v>
          </cell>
          <cell r="D6353">
            <v>0</v>
          </cell>
          <cell r="E6353">
            <v>0</v>
          </cell>
          <cell r="F6353">
            <v>0</v>
          </cell>
          <cell r="G6353">
            <v>0</v>
          </cell>
          <cell r="H6353">
            <v>0</v>
          </cell>
        </row>
        <row r="6354">
          <cell r="A6354" t="str">
            <v>PROYECTO:  INTERVENCION DE CALLEJONES EN LA ZONA URBANA DEL MUNICIPIO SAN VICENTE FERRER_CALLEJÓN 01-COCIACA</v>
          </cell>
          <cell r="B6354">
            <v>0</v>
          </cell>
          <cell r="C6354">
            <v>0</v>
          </cell>
          <cell r="D6354">
            <v>0</v>
          </cell>
          <cell r="E6354">
            <v>0</v>
          </cell>
          <cell r="F6354">
            <v>0</v>
          </cell>
          <cell r="G6354">
            <v>0</v>
          </cell>
          <cell r="H6354">
            <v>0</v>
          </cell>
        </row>
        <row r="6355">
          <cell r="A6355">
            <v>0</v>
          </cell>
          <cell r="C6355">
            <v>0</v>
          </cell>
          <cell r="D6355">
            <v>0</v>
          </cell>
          <cell r="E6355">
            <v>0</v>
          </cell>
          <cell r="F6355">
            <v>0</v>
          </cell>
          <cell r="G6355">
            <v>0</v>
          </cell>
          <cell r="H6355">
            <v>0</v>
          </cell>
        </row>
        <row r="6356">
          <cell r="A6356" t="str">
            <v>MEMORIAS DE OBRA</v>
          </cell>
          <cell r="B6356">
            <v>0</v>
          </cell>
          <cell r="C6356">
            <v>0</v>
          </cell>
          <cell r="D6356">
            <v>0</v>
          </cell>
          <cell r="E6356">
            <v>0</v>
          </cell>
          <cell r="F6356">
            <v>0</v>
          </cell>
          <cell r="G6356">
            <v>0</v>
          </cell>
          <cell r="H6356">
            <v>0</v>
          </cell>
        </row>
        <row r="6358">
          <cell r="A6358" t="str">
            <v>ITEM</v>
          </cell>
          <cell r="B6358" t="str">
            <v>DESCRIPCIÓN</v>
          </cell>
          <cell r="C6358">
            <v>0</v>
          </cell>
          <cell r="D6358">
            <v>0</v>
          </cell>
          <cell r="E6358">
            <v>0</v>
          </cell>
          <cell r="F6358">
            <v>0</v>
          </cell>
          <cell r="G6358" t="str">
            <v>UNIDAD</v>
          </cell>
          <cell r="H6358" t="str">
            <v>CANTIDAD</v>
          </cell>
        </row>
        <row r="6359">
          <cell r="A6359">
            <v>0</v>
          </cell>
          <cell r="B6359"/>
          <cell r="C6359">
            <v>0</v>
          </cell>
          <cell r="D6359">
            <v>0</v>
          </cell>
          <cell r="E6359">
            <v>0</v>
          </cell>
          <cell r="F6359">
            <v>0</v>
          </cell>
          <cell r="G6359"/>
          <cell r="H6359"/>
        </row>
        <row r="6360">
          <cell r="A6360">
            <v>0</v>
          </cell>
          <cell r="B6360">
            <v>0</v>
          </cell>
          <cell r="C6360">
            <v>0</v>
          </cell>
          <cell r="D6360">
            <v>0</v>
          </cell>
          <cell r="E6360">
            <v>0</v>
          </cell>
          <cell r="F6360">
            <v>0</v>
          </cell>
          <cell r="G6360">
            <v>0</v>
          </cell>
        </row>
        <row r="6361">
          <cell r="A6361" t="str">
            <v>DETALLE</v>
          </cell>
          <cell r="B6361">
            <v>0</v>
          </cell>
          <cell r="C6361" t="str">
            <v>FACTOR</v>
          </cell>
          <cell r="D6361" t="str">
            <v>CANTIDAD</v>
          </cell>
          <cell r="E6361" t="str">
            <v>A (ML)</v>
          </cell>
          <cell r="F6361" t="str">
            <v>B (M2)</v>
          </cell>
          <cell r="G6361" t="str">
            <v>C (M3)</v>
          </cell>
          <cell r="H6361" t="str">
            <v>TOTAL</v>
          </cell>
        </row>
        <row r="6362">
          <cell r="A6362">
            <v>0</v>
          </cell>
          <cell r="B6362">
            <v>0</v>
          </cell>
          <cell r="C6362">
            <v>0</v>
          </cell>
          <cell r="D6362">
            <v>0</v>
          </cell>
          <cell r="E6362">
            <v>0</v>
          </cell>
          <cell r="F6362">
            <v>0</v>
          </cell>
          <cell r="G6362">
            <v>0</v>
          </cell>
          <cell r="H6362"/>
        </row>
        <row r="6363">
          <cell r="A6363">
            <v>0</v>
          </cell>
          <cell r="B6363">
            <v>0</v>
          </cell>
          <cell r="C6363">
            <v>0</v>
          </cell>
          <cell r="D6363">
            <v>0</v>
          </cell>
          <cell r="E6363">
            <v>0</v>
          </cell>
          <cell r="F6363">
            <v>0</v>
          </cell>
          <cell r="G6363">
            <v>0</v>
          </cell>
          <cell r="H6363"/>
        </row>
        <row r="6364">
          <cell r="A6364">
            <v>0</v>
          </cell>
          <cell r="B6364">
            <v>0</v>
          </cell>
          <cell r="C6364">
            <v>0</v>
          </cell>
          <cell r="D6364">
            <v>0</v>
          </cell>
          <cell r="E6364">
            <v>0</v>
          </cell>
          <cell r="F6364">
            <v>0</v>
          </cell>
          <cell r="G6364">
            <v>0</v>
          </cell>
          <cell r="H6364"/>
        </row>
        <row r="6365">
          <cell r="A6365">
            <v>0</v>
          </cell>
          <cell r="B6365">
            <v>0</v>
          </cell>
          <cell r="C6365">
            <v>0</v>
          </cell>
          <cell r="D6365">
            <v>0</v>
          </cell>
          <cell r="E6365">
            <v>0</v>
          </cell>
          <cell r="F6365">
            <v>0</v>
          </cell>
          <cell r="G6365">
            <v>0</v>
          </cell>
          <cell r="H6365"/>
        </row>
        <row r="6366">
          <cell r="A6366">
            <v>0</v>
          </cell>
          <cell r="B6366">
            <v>0</v>
          </cell>
          <cell r="C6366">
            <v>0</v>
          </cell>
          <cell r="D6366">
            <v>0</v>
          </cell>
          <cell r="E6366">
            <v>0</v>
          </cell>
          <cell r="F6366">
            <v>0</v>
          </cell>
          <cell r="G6366">
            <v>0</v>
          </cell>
          <cell r="H6366"/>
        </row>
        <row r="6367">
          <cell r="A6367">
            <v>0</v>
          </cell>
          <cell r="B6367">
            <v>0</v>
          </cell>
          <cell r="C6367">
            <v>0</v>
          </cell>
          <cell r="D6367">
            <v>0</v>
          </cell>
          <cell r="E6367">
            <v>0</v>
          </cell>
          <cell r="F6367">
            <v>0</v>
          </cell>
          <cell r="G6367">
            <v>0</v>
          </cell>
          <cell r="H6367"/>
        </row>
        <row r="6368">
          <cell r="A6368">
            <v>0</v>
          </cell>
          <cell r="B6368">
            <v>0</v>
          </cell>
          <cell r="C6368">
            <v>0</v>
          </cell>
          <cell r="D6368">
            <v>0</v>
          </cell>
          <cell r="E6368">
            <v>0</v>
          </cell>
          <cell r="F6368">
            <v>0</v>
          </cell>
          <cell r="G6368">
            <v>0</v>
          </cell>
          <cell r="H6368"/>
        </row>
        <row r="6369">
          <cell r="A6369">
            <v>0</v>
          </cell>
          <cell r="B6369">
            <v>0</v>
          </cell>
          <cell r="C6369">
            <v>0</v>
          </cell>
          <cell r="D6369">
            <v>0</v>
          </cell>
          <cell r="E6369">
            <v>0</v>
          </cell>
          <cell r="F6369">
            <v>0</v>
          </cell>
          <cell r="G6369">
            <v>0</v>
          </cell>
          <cell r="H6369"/>
        </row>
        <row r="6370">
          <cell r="A6370">
            <v>0</v>
          </cell>
          <cell r="B6370">
            <v>0</v>
          </cell>
          <cell r="C6370">
            <v>0</v>
          </cell>
          <cell r="D6370">
            <v>0</v>
          </cell>
          <cell r="E6370">
            <v>0</v>
          </cell>
          <cell r="F6370">
            <v>0</v>
          </cell>
          <cell r="G6370">
            <v>0</v>
          </cell>
          <cell r="H6370"/>
        </row>
        <row r="6371">
          <cell r="A6371">
            <v>0</v>
          </cell>
          <cell r="B6371">
            <v>0</v>
          </cell>
          <cell r="C6371">
            <v>0</v>
          </cell>
          <cell r="D6371">
            <v>0</v>
          </cell>
          <cell r="E6371">
            <v>0</v>
          </cell>
          <cell r="F6371">
            <v>0</v>
          </cell>
          <cell r="G6371">
            <v>0</v>
          </cell>
          <cell r="H6371"/>
        </row>
        <row r="6372">
          <cell r="A6372">
            <v>0</v>
          </cell>
          <cell r="B6372">
            <v>0</v>
          </cell>
          <cell r="C6372">
            <v>0</v>
          </cell>
          <cell r="D6372">
            <v>0</v>
          </cell>
          <cell r="E6372">
            <v>0</v>
          </cell>
          <cell r="F6372">
            <v>0</v>
          </cell>
          <cell r="G6372">
            <v>0</v>
          </cell>
          <cell r="H6372"/>
        </row>
        <row r="6373">
          <cell r="A6373">
            <v>0</v>
          </cell>
          <cell r="B6373">
            <v>0</v>
          </cell>
          <cell r="C6373">
            <v>0</v>
          </cell>
          <cell r="D6373">
            <v>0</v>
          </cell>
          <cell r="E6373">
            <v>0</v>
          </cell>
          <cell r="F6373">
            <v>0</v>
          </cell>
          <cell r="G6373">
            <v>0</v>
          </cell>
          <cell r="H6373"/>
        </row>
        <row r="6374">
          <cell r="A6374">
            <v>0</v>
          </cell>
          <cell r="B6374">
            <v>0</v>
          </cell>
          <cell r="C6374">
            <v>0</v>
          </cell>
          <cell r="D6374">
            <v>0</v>
          </cell>
          <cell r="E6374">
            <v>0</v>
          </cell>
          <cell r="F6374">
            <v>0</v>
          </cell>
          <cell r="G6374">
            <v>0</v>
          </cell>
          <cell r="H6374"/>
        </row>
        <row r="6375">
          <cell r="A6375">
            <v>0</v>
          </cell>
          <cell r="B6375">
            <v>0</v>
          </cell>
          <cell r="C6375">
            <v>0</v>
          </cell>
          <cell r="D6375">
            <v>0</v>
          </cell>
          <cell r="E6375">
            <v>0</v>
          </cell>
          <cell r="F6375">
            <v>0</v>
          </cell>
          <cell r="G6375">
            <v>0</v>
          </cell>
          <cell r="H6375"/>
        </row>
        <row r="6376">
          <cell r="A6376">
            <v>0</v>
          </cell>
          <cell r="B6376">
            <v>0</v>
          </cell>
          <cell r="C6376">
            <v>0</v>
          </cell>
          <cell r="D6376">
            <v>0</v>
          </cell>
          <cell r="E6376">
            <v>0</v>
          </cell>
          <cell r="F6376">
            <v>0</v>
          </cell>
          <cell r="G6376">
            <v>0</v>
          </cell>
          <cell r="H6376"/>
        </row>
        <row r="6377">
          <cell r="A6377">
            <v>0</v>
          </cell>
          <cell r="B6377">
            <v>0</v>
          </cell>
          <cell r="C6377">
            <v>0</v>
          </cell>
          <cell r="D6377">
            <v>0</v>
          </cell>
          <cell r="E6377">
            <v>0</v>
          </cell>
          <cell r="F6377">
            <v>0</v>
          </cell>
          <cell r="G6377">
            <v>0</v>
          </cell>
          <cell r="H6377"/>
        </row>
        <row r="6378">
          <cell r="A6378">
            <v>0</v>
          </cell>
          <cell r="B6378">
            <v>0</v>
          </cell>
          <cell r="C6378">
            <v>0</v>
          </cell>
          <cell r="D6378">
            <v>0</v>
          </cell>
          <cell r="E6378">
            <v>0</v>
          </cell>
          <cell r="F6378">
            <v>0</v>
          </cell>
          <cell r="G6378">
            <v>0</v>
          </cell>
          <cell r="H6378"/>
        </row>
        <row r="6379">
          <cell r="A6379">
            <v>0</v>
          </cell>
          <cell r="B6379">
            <v>0</v>
          </cell>
          <cell r="C6379">
            <v>0</v>
          </cell>
          <cell r="D6379">
            <v>0</v>
          </cell>
          <cell r="E6379">
            <v>0</v>
          </cell>
          <cell r="F6379">
            <v>0</v>
          </cell>
          <cell r="G6379">
            <v>0</v>
          </cell>
          <cell r="H6379"/>
        </row>
        <row r="6380">
          <cell r="A6380">
            <v>0</v>
          </cell>
          <cell r="B6380">
            <v>0</v>
          </cell>
          <cell r="C6380">
            <v>0</v>
          </cell>
          <cell r="D6380">
            <v>0</v>
          </cell>
          <cell r="E6380">
            <v>0</v>
          </cell>
          <cell r="F6380">
            <v>0</v>
          </cell>
          <cell r="G6380">
            <v>0</v>
          </cell>
          <cell r="H6380"/>
        </row>
        <row r="6381">
          <cell r="A6381">
            <v>0</v>
          </cell>
          <cell r="B6381">
            <v>0</v>
          </cell>
          <cell r="C6381">
            <v>0</v>
          </cell>
          <cell r="D6381">
            <v>0</v>
          </cell>
          <cell r="E6381">
            <v>0</v>
          </cell>
          <cell r="F6381">
            <v>0</v>
          </cell>
          <cell r="G6381">
            <v>0</v>
          </cell>
          <cell r="H6381"/>
        </row>
        <row r="6382">
          <cell r="A6382">
            <v>0</v>
          </cell>
          <cell r="B6382">
            <v>0</v>
          </cell>
          <cell r="C6382">
            <v>0</v>
          </cell>
          <cell r="D6382">
            <v>0</v>
          </cell>
          <cell r="E6382">
            <v>0</v>
          </cell>
          <cell r="F6382">
            <v>0</v>
          </cell>
          <cell r="G6382">
            <v>0</v>
          </cell>
          <cell r="H6382"/>
        </row>
        <row r="6383">
          <cell r="A6383">
            <v>0</v>
          </cell>
          <cell r="B6383">
            <v>0</v>
          </cell>
          <cell r="C6383">
            <v>0</v>
          </cell>
          <cell r="D6383">
            <v>0</v>
          </cell>
          <cell r="E6383">
            <v>0</v>
          </cell>
          <cell r="F6383">
            <v>0</v>
          </cell>
          <cell r="G6383">
            <v>0</v>
          </cell>
          <cell r="H6383"/>
        </row>
        <row r="6384">
          <cell r="A6384">
            <v>0</v>
          </cell>
          <cell r="B6384">
            <v>0</v>
          </cell>
          <cell r="C6384">
            <v>0</v>
          </cell>
          <cell r="D6384">
            <v>0</v>
          </cell>
          <cell r="E6384">
            <v>0</v>
          </cell>
          <cell r="F6384">
            <v>0</v>
          </cell>
          <cell r="G6384">
            <v>0</v>
          </cell>
          <cell r="H6384"/>
        </row>
        <row r="6385">
          <cell r="A6385">
            <v>0</v>
          </cell>
          <cell r="B6385">
            <v>0</v>
          </cell>
          <cell r="C6385">
            <v>0</v>
          </cell>
          <cell r="D6385">
            <v>0</v>
          </cell>
          <cell r="E6385">
            <v>0</v>
          </cell>
          <cell r="F6385">
            <v>0</v>
          </cell>
          <cell r="G6385">
            <v>0</v>
          </cell>
          <cell r="H6385"/>
        </row>
        <row r="6386">
          <cell r="A6386">
            <v>0</v>
          </cell>
          <cell r="B6386">
            <v>0</v>
          </cell>
          <cell r="C6386">
            <v>0</v>
          </cell>
          <cell r="D6386">
            <v>0</v>
          </cell>
          <cell r="E6386">
            <v>0</v>
          </cell>
          <cell r="F6386">
            <v>0</v>
          </cell>
          <cell r="G6386">
            <v>0</v>
          </cell>
          <cell r="H6386"/>
        </row>
        <row r="6387">
          <cell r="A6387">
            <v>0</v>
          </cell>
          <cell r="B6387">
            <v>0</v>
          </cell>
          <cell r="C6387">
            <v>0</v>
          </cell>
          <cell r="D6387">
            <v>0</v>
          </cell>
          <cell r="E6387">
            <v>0</v>
          </cell>
          <cell r="F6387">
            <v>0</v>
          </cell>
          <cell r="G6387">
            <v>0</v>
          </cell>
          <cell r="H6387"/>
        </row>
        <row r="6388">
          <cell r="A6388">
            <v>0</v>
          </cell>
          <cell r="B6388">
            <v>0</v>
          </cell>
          <cell r="C6388">
            <v>0</v>
          </cell>
          <cell r="D6388">
            <v>0</v>
          </cell>
          <cell r="E6388">
            <v>0</v>
          </cell>
          <cell r="F6388">
            <v>0</v>
          </cell>
          <cell r="G6388">
            <v>0</v>
          </cell>
          <cell r="H6388"/>
        </row>
        <row r="6389">
          <cell r="A6389">
            <v>0</v>
          </cell>
          <cell r="B6389">
            <v>0</v>
          </cell>
          <cell r="C6389">
            <v>0</v>
          </cell>
          <cell r="D6389">
            <v>0</v>
          </cell>
          <cell r="E6389">
            <v>0</v>
          </cell>
          <cell r="F6389">
            <v>0</v>
          </cell>
          <cell r="G6389">
            <v>0</v>
          </cell>
          <cell r="H6389"/>
        </row>
        <row r="6390">
          <cell r="A6390">
            <v>0</v>
          </cell>
          <cell r="B6390">
            <v>0</v>
          </cell>
          <cell r="C6390">
            <v>0</v>
          </cell>
          <cell r="D6390">
            <v>0</v>
          </cell>
          <cell r="E6390">
            <v>0</v>
          </cell>
          <cell r="F6390">
            <v>0</v>
          </cell>
          <cell r="G6390">
            <v>0</v>
          </cell>
          <cell r="H6390"/>
        </row>
        <row r="6391">
          <cell r="A6391">
            <v>0</v>
          </cell>
          <cell r="B6391">
            <v>0</v>
          </cell>
          <cell r="C6391">
            <v>0</v>
          </cell>
          <cell r="D6391">
            <v>0</v>
          </cell>
          <cell r="E6391">
            <v>0</v>
          </cell>
          <cell r="F6391">
            <v>0</v>
          </cell>
          <cell r="G6391">
            <v>0</v>
          </cell>
          <cell r="H6391"/>
        </row>
        <row r="6392">
          <cell r="A6392">
            <v>0</v>
          </cell>
          <cell r="B6392">
            <v>0</v>
          </cell>
          <cell r="C6392">
            <v>0</v>
          </cell>
          <cell r="D6392">
            <v>0</v>
          </cell>
          <cell r="E6392">
            <v>0</v>
          </cell>
          <cell r="F6392">
            <v>0</v>
          </cell>
          <cell r="G6392">
            <v>0</v>
          </cell>
          <cell r="H6392"/>
        </row>
        <row r="6393">
          <cell r="A6393" t="str">
            <v>ITEM  - PÁGINA 1</v>
          </cell>
          <cell r="B6393">
            <v>0</v>
          </cell>
          <cell r="C6393">
            <v>0</v>
          </cell>
          <cell r="D6393">
            <v>0</v>
          </cell>
          <cell r="E6393">
            <v>0</v>
          </cell>
          <cell r="F6393">
            <v>0</v>
          </cell>
          <cell r="G6393">
            <v>0</v>
          </cell>
          <cell r="H6393">
            <v>0</v>
          </cell>
        </row>
        <row r="6394">
          <cell r="A6394">
            <v>0</v>
          </cell>
          <cell r="B6394">
            <v>0</v>
          </cell>
          <cell r="C6394">
            <v>0</v>
          </cell>
          <cell r="D6394">
            <v>0</v>
          </cell>
          <cell r="E6394">
            <v>0</v>
          </cell>
          <cell r="F6394">
            <v>0</v>
          </cell>
          <cell r="G6394">
            <v>0</v>
          </cell>
          <cell r="H6394"/>
        </row>
        <row r="6395">
          <cell r="A6395">
            <v>0</v>
          </cell>
          <cell r="B6395">
            <v>0</v>
          </cell>
          <cell r="C6395">
            <v>0</v>
          </cell>
          <cell r="D6395">
            <v>0</v>
          </cell>
          <cell r="E6395">
            <v>0</v>
          </cell>
          <cell r="F6395">
            <v>0</v>
          </cell>
          <cell r="G6395">
            <v>0</v>
          </cell>
          <cell r="H6395"/>
        </row>
        <row r="6396">
          <cell r="A6396">
            <v>0</v>
          </cell>
          <cell r="B6396">
            <v>0</v>
          </cell>
          <cell r="C6396">
            <v>0</v>
          </cell>
          <cell r="D6396">
            <v>0</v>
          </cell>
          <cell r="E6396">
            <v>0</v>
          </cell>
          <cell r="F6396">
            <v>0</v>
          </cell>
          <cell r="G6396">
            <v>0</v>
          </cell>
          <cell r="H6396"/>
        </row>
        <row r="6397">
          <cell r="A6397">
            <v>0</v>
          </cell>
          <cell r="B6397">
            <v>0</v>
          </cell>
          <cell r="C6397">
            <v>0</v>
          </cell>
          <cell r="D6397">
            <v>0</v>
          </cell>
          <cell r="E6397">
            <v>0</v>
          </cell>
          <cell r="F6397">
            <v>0</v>
          </cell>
          <cell r="G6397">
            <v>0</v>
          </cell>
          <cell r="H6397"/>
        </row>
        <row r="6398">
          <cell r="A6398">
            <v>0</v>
          </cell>
          <cell r="B6398">
            <v>0</v>
          </cell>
          <cell r="C6398">
            <v>0</v>
          </cell>
          <cell r="D6398">
            <v>0</v>
          </cell>
          <cell r="E6398">
            <v>0</v>
          </cell>
          <cell r="F6398">
            <v>0</v>
          </cell>
          <cell r="G6398">
            <v>0</v>
          </cell>
          <cell r="H6398"/>
        </row>
        <row r="6399">
          <cell r="A6399">
            <v>0</v>
          </cell>
          <cell r="B6399">
            <v>0</v>
          </cell>
          <cell r="C6399">
            <v>0</v>
          </cell>
          <cell r="D6399">
            <v>0</v>
          </cell>
          <cell r="E6399">
            <v>0</v>
          </cell>
          <cell r="F6399">
            <v>0</v>
          </cell>
          <cell r="G6399">
            <v>0</v>
          </cell>
          <cell r="H6399"/>
        </row>
        <row r="6400">
          <cell r="A6400">
            <v>0</v>
          </cell>
          <cell r="B6400">
            <v>0</v>
          </cell>
          <cell r="C6400">
            <v>0</v>
          </cell>
          <cell r="D6400">
            <v>0</v>
          </cell>
          <cell r="E6400">
            <v>0</v>
          </cell>
          <cell r="F6400">
            <v>0</v>
          </cell>
          <cell r="G6400">
            <v>0</v>
          </cell>
          <cell r="H6400"/>
        </row>
        <row r="6401">
          <cell r="A6401">
            <v>0</v>
          </cell>
          <cell r="B6401">
            <v>0</v>
          </cell>
          <cell r="C6401">
            <v>0</v>
          </cell>
          <cell r="D6401">
            <v>0</v>
          </cell>
          <cell r="E6401">
            <v>0</v>
          </cell>
          <cell r="F6401">
            <v>0</v>
          </cell>
          <cell r="G6401">
            <v>0</v>
          </cell>
          <cell r="H6401"/>
        </row>
        <row r="6402">
          <cell r="A6402">
            <v>0</v>
          </cell>
          <cell r="B6402">
            <v>0</v>
          </cell>
          <cell r="C6402">
            <v>0</v>
          </cell>
          <cell r="D6402">
            <v>0</v>
          </cell>
          <cell r="E6402">
            <v>0</v>
          </cell>
          <cell r="F6402">
            <v>0</v>
          </cell>
          <cell r="G6402">
            <v>0</v>
          </cell>
          <cell r="H6402"/>
        </row>
        <row r="6403">
          <cell r="A6403">
            <v>0</v>
          </cell>
          <cell r="B6403">
            <v>0</v>
          </cell>
          <cell r="C6403">
            <v>0</v>
          </cell>
          <cell r="D6403">
            <v>0</v>
          </cell>
          <cell r="E6403">
            <v>0</v>
          </cell>
          <cell r="F6403">
            <v>0</v>
          </cell>
          <cell r="G6403">
            <v>0</v>
          </cell>
          <cell r="H6403"/>
        </row>
        <row r="6404">
          <cell r="A6404">
            <v>0</v>
          </cell>
          <cell r="B6404">
            <v>0</v>
          </cell>
          <cell r="C6404">
            <v>0</v>
          </cell>
          <cell r="D6404">
            <v>0</v>
          </cell>
          <cell r="E6404">
            <v>0</v>
          </cell>
          <cell r="F6404">
            <v>0</v>
          </cell>
          <cell r="G6404">
            <v>0</v>
          </cell>
          <cell r="H6404"/>
        </row>
        <row r="6405">
          <cell r="A6405">
            <v>0</v>
          </cell>
          <cell r="B6405">
            <v>0</v>
          </cell>
          <cell r="C6405">
            <v>0</v>
          </cell>
          <cell r="D6405">
            <v>0</v>
          </cell>
          <cell r="E6405">
            <v>0</v>
          </cell>
          <cell r="F6405">
            <v>0</v>
          </cell>
          <cell r="G6405">
            <v>0</v>
          </cell>
          <cell r="H6405"/>
        </row>
        <row r="6406">
          <cell r="A6406">
            <v>0</v>
          </cell>
          <cell r="B6406">
            <v>0</v>
          </cell>
          <cell r="C6406">
            <v>0</v>
          </cell>
          <cell r="D6406">
            <v>0</v>
          </cell>
          <cell r="E6406">
            <v>0</v>
          </cell>
          <cell r="F6406">
            <v>0</v>
          </cell>
          <cell r="G6406">
            <v>0</v>
          </cell>
          <cell r="H6406"/>
        </row>
        <row r="6407">
          <cell r="A6407">
            <v>0</v>
          </cell>
          <cell r="B6407">
            <v>0</v>
          </cell>
          <cell r="C6407">
            <v>0</v>
          </cell>
          <cell r="D6407">
            <v>0</v>
          </cell>
          <cell r="E6407">
            <v>0</v>
          </cell>
          <cell r="F6407">
            <v>0</v>
          </cell>
          <cell r="G6407">
            <v>0</v>
          </cell>
          <cell r="H6407"/>
        </row>
        <row r="6408">
          <cell r="A6408">
            <v>0</v>
          </cell>
          <cell r="B6408">
            <v>0</v>
          </cell>
          <cell r="C6408">
            <v>0</v>
          </cell>
          <cell r="D6408">
            <v>0</v>
          </cell>
          <cell r="E6408">
            <v>0</v>
          </cell>
          <cell r="F6408">
            <v>0</v>
          </cell>
          <cell r="G6408">
            <v>0</v>
          </cell>
          <cell r="H6408"/>
        </row>
        <row r="6409">
          <cell r="A6409">
            <v>0</v>
          </cell>
          <cell r="B6409">
            <v>0</v>
          </cell>
          <cell r="C6409">
            <v>0</v>
          </cell>
          <cell r="D6409">
            <v>0</v>
          </cell>
          <cell r="E6409">
            <v>0</v>
          </cell>
          <cell r="F6409">
            <v>0</v>
          </cell>
          <cell r="G6409">
            <v>0</v>
          </cell>
          <cell r="H6409"/>
        </row>
        <row r="6410">
          <cell r="A6410">
            <v>0</v>
          </cell>
          <cell r="B6410">
            <v>0</v>
          </cell>
          <cell r="C6410">
            <v>0</v>
          </cell>
          <cell r="D6410">
            <v>0</v>
          </cell>
          <cell r="E6410">
            <v>0</v>
          </cell>
          <cell r="F6410">
            <v>0</v>
          </cell>
          <cell r="G6410">
            <v>0</v>
          </cell>
          <cell r="H6410"/>
        </row>
        <row r="6411">
          <cell r="A6411" t="str">
            <v xml:space="preserve">TOTAL CANTIDAD ITEM </v>
          </cell>
          <cell r="B6411">
            <v>0</v>
          </cell>
          <cell r="C6411">
            <v>0</v>
          </cell>
          <cell r="D6411">
            <v>0</v>
          </cell>
          <cell r="E6411">
            <v>0</v>
          </cell>
          <cell r="F6411">
            <v>0</v>
          </cell>
          <cell r="G6411">
            <v>0</v>
          </cell>
          <cell r="H6411"/>
        </row>
        <row r="6412">
          <cell r="A6412" t="str">
            <v>INSERTE PLANO, GRÁFICO O ESQUEMA AQUÍ</v>
          </cell>
          <cell r="B6412">
            <v>0</v>
          </cell>
          <cell r="C6412">
            <v>0</v>
          </cell>
          <cell r="D6412">
            <v>0</v>
          </cell>
          <cell r="E6412">
            <v>0</v>
          </cell>
          <cell r="F6412">
            <v>0</v>
          </cell>
          <cell r="G6412">
            <v>0</v>
          </cell>
          <cell r="H6412">
            <v>0</v>
          </cell>
        </row>
        <row r="6413">
          <cell r="A6413">
            <v>0</v>
          </cell>
          <cell r="B6413">
            <v>0</v>
          </cell>
          <cell r="C6413">
            <v>0</v>
          </cell>
          <cell r="D6413">
            <v>0</v>
          </cell>
          <cell r="E6413">
            <v>0</v>
          </cell>
          <cell r="F6413">
            <v>0</v>
          </cell>
          <cell r="G6413">
            <v>0</v>
          </cell>
          <cell r="H6413">
            <v>0</v>
          </cell>
        </row>
        <row r="6414">
          <cell r="A6414">
            <v>0</v>
          </cell>
          <cell r="B6414">
            <v>0</v>
          </cell>
          <cell r="C6414">
            <v>0</v>
          </cell>
          <cell r="D6414">
            <v>0</v>
          </cell>
          <cell r="E6414">
            <v>0</v>
          </cell>
          <cell r="F6414">
            <v>0</v>
          </cell>
          <cell r="G6414">
            <v>0</v>
          </cell>
          <cell r="H6414">
            <v>0</v>
          </cell>
        </row>
        <row r="6415">
          <cell r="A6415">
            <v>0</v>
          </cell>
          <cell r="B6415">
            <v>0</v>
          </cell>
          <cell r="C6415">
            <v>0</v>
          </cell>
          <cell r="D6415">
            <v>0</v>
          </cell>
          <cell r="E6415">
            <v>0</v>
          </cell>
          <cell r="F6415">
            <v>0</v>
          </cell>
          <cell r="G6415">
            <v>0</v>
          </cell>
          <cell r="H6415">
            <v>0</v>
          </cell>
        </row>
        <row r="6416">
          <cell r="A6416">
            <v>0</v>
          </cell>
          <cell r="B6416">
            <v>0</v>
          </cell>
          <cell r="C6416">
            <v>0</v>
          </cell>
          <cell r="D6416">
            <v>0</v>
          </cell>
          <cell r="E6416">
            <v>0</v>
          </cell>
          <cell r="F6416">
            <v>0</v>
          </cell>
          <cell r="G6416">
            <v>0</v>
          </cell>
          <cell r="H6416">
            <v>0</v>
          </cell>
        </row>
        <row r="6417">
          <cell r="A6417">
            <v>0</v>
          </cell>
          <cell r="B6417">
            <v>0</v>
          </cell>
          <cell r="C6417">
            <v>0</v>
          </cell>
          <cell r="D6417">
            <v>0</v>
          </cell>
          <cell r="E6417">
            <v>0</v>
          </cell>
          <cell r="F6417">
            <v>0</v>
          </cell>
          <cell r="G6417">
            <v>0</v>
          </cell>
          <cell r="H6417">
            <v>0</v>
          </cell>
        </row>
        <row r="6418">
          <cell r="A6418">
            <v>0</v>
          </cell>
          <cell r="B6418">
            <v>0</v>
          </cell>
          <cell r="C6418">
            <v>0</v>
          </cell>
          <cell r="D6418">
            <v>0</v>
          </cell>
          <cell r="E6418">
            <v>0</v>
          </cell>
          <cell r="F6418">
            <v>0</v>
          </cell>
          <cell r="G6418">
            <v>0</v>
          </cell>
          <cell r="H6418">
            <v>0</v>
          </cell>
        </row>
        <row r="6419">
          <cell r="A6419">
            <v>0</v>
          </cell>
          <cell r="B6419">
            <v>0</v>
          </cell>
          <cell r="C6419">
            <v>0</v>
          </cell>
          <cell r="D6419">
            <v>0</v>
          </cell>
          <cell r="E6419">
            <v>0</v>
          </cell>
          <cell r="F6419">
            <v>0</v>
          </cell>
          <cell r="G6419">
            <v>0</v>
          </cell>
          <cell r="H6419">
            <v>0</v>
          </cell>
        </row>
        <row r="6420">
          <cell r="A6420">
            <v>0</v>
          </cell>
          <cell r="B6420">
            <v>0</v>
          </cell>
          <cell r="C6420">
            <v>0</v>
          </cell>
          <cell r="D6420">
            <v>0</v>
          </cell>
          <cell r="E6420">
            <v>0</v>
          </cell>
          <cell r="F6420">
            <v>0</v>
          </cell>
          <cell r="G6420">
            <v>0</v>
          </cell>
          <cell r="H6420">
            <v>0</v>
          </cell>
        </row>
        <row r="6421">
          <cell r="A6421">
            <v>0</v>
          </cell>
          <cell r="B6421">
            <v>0</v>
          </cell>
          <cell r="C6421">
            <v>0</v>
          </cell>
          <cell r="D6421">
            <v>0</v>
          </cell>
          <cell r="E6421">
            <v>0</v>
          </cell>
          <cell r="F6421">
            <v>0</v>
          </cell>
          <cell r="G6421">
            <v>0</v>
          </cell>
          <cell r="H6421">
            <v>0</v>
          </cell>
        </row>
        <row r="6422">
          <cell r="A6422">
            <v>0</v>
          </cell>
          <cell r="B6422">
            <v>0</v>
          </cell>
          <cell r="C6422">
            <v>0</v>
          </cell>
          <cell r="D6422">
            <v>0</v>
          </cell>
          <cell r="E6422">
            <v>0</v>
          </cell>
          <cell r="F6422">
            <v>0</v>
          </cell>
          <cell r="G6422">
            <v>0</v>
          </cell>
          <cell r="H6422">
            <v>0</v>
          </cell>
        </row>
        <row r="6423">
          <cell r="A6423">
            <v>0</v>
          </cell>
          <cell r="B6423">
            <v>0</v>
          </cell>
          <cell r="C6423">
            <v>0</v>
          </cell>
          <cell r="D6423">
            <v>0</v>
          </cell>
          <cell r="E6423">
            <v>0</v>
          </cell>
          <cell r="F6423">
            <v>0</v>
          </cell>
          <cell r="G6423">
            <v>0</v>
          </cell>
          <cell r="H6423">
            <v>0</v>
          </cell>
        </row>
        <row r="6424">
          <cell r="A6424">
            <v>0</v>
          </cell>
          <cell r="B6424">
            <v>0</v>
          </cell>
          <cell r="C6424">
            <v>0</v>
          </cell>
          <cell r="D6424">
            <v>0</v>
          </cell>
          <cell r="E6424">
            <v>0</v>
          </cell>
          <cell r="F6424">
            <v>0</v>
          </cell>
          <cell r="G6424">
            <v>0</v>
          </cell>
          <cell r="H6424">
            <v>0</v>
          </cell>
        </row>
        <row r="6425">
          <cell r="A6425">
            <v>0</v>
          </cell>
          <cell r="B6425">
            <v>0</v>
          </cell>
          <cell r="C6425">
            <v>0</v>
          </cell>
          <cell r="D6425">
            <v>0</v>
          </cell>
          <cell r="E6425">
            <v>0</v>
          </cell>
          <cell r="F6425">
            <v>0</v>
          </cell>
          <cell r="G6425">
            <v>0</v>
          </cell>
          <cell r="H6425">
            <v>0</v>
          </cell>
        </row>
        <row r="6426">
          <cell r="A6426">
            <v>0</v>
          </cell>
          <cell r="B6426">
            <v>0</v>
          </cell>
          <cell r="C6426">
            <v>0</v>
          </cell>
          <cell r="D6426">
            <v>0</v>
          </cell>
          <cell r="E6426">
            <v>0</v>
          </cell>
          <cell r="F6426">
            <v>0</v>
          </cell>
          <cell r="G6426">
            <v>0</v>
          </cell>
          <cell r="H6426">
            <v>0</v>
          </cell>
        </row>
        <row r="6427">
          <cell r="A6427">
            <v>0</v>
          </cell>
          <cell r="B6427">
            <v>0</v>
          </cell>
          <cell r="C6427">
            <v>0</v>
          </cell>
          <cell r="D6427">
            <v>0</v>
          </cell>
          <cell r="E6427">
            <v>0</v>
          </cell>
          <cell r="F6427">
            <v>0</v>
          </cell>
          <cell r="G6427">
            <v>0</v>
          </cell>
          <cell r="H6427">
            <v>0</v>
          </cell>
        </row>
        <row r="6428">
          <cell r="A6428">
            <v>0</v>
          </cell>
          <cell r="B6428">
            <v>0</v>
          </cell>
          <cell r="C6428">
            <v>0</v>
          </cell>
          <cell r="D6428">
            <v>0</v>
          </cell>
          <cell r="E6428">
            <v>0</v>
          </cell>
          <cell r="F6428">
            <v>0</v>
          </cell>
          <cell r="G6428">
            <v>0</v>
          </cell>
          <cell r="H6428">
            <v>0</v>
          </cell>
        </row>
        <row r="6429">
          <cell r="A6429">
            <v>0</v>
          </cell>
          <cell r="B6429">
            <v>0</v>
          </cell>
          <cell r="C6429">
            <v>0</v>
          </cell>
          <cell r="D6429">
            <v>0</v>
          </cell>
          <cell r="E6429">
            <v>0</v>
          </cell>
          <cell r="F6429">
            <v>0</v>
          </cell>
          <cell r="G6429">
            <v>0</v>
          </cell>
          <cell r="H6429">
            <v>0</v>
          </cell>
        </row>
        <row r="6430">
          <cell r="A6430">
            <v>0</v>
          </cell>
          <cell r="B6430">
            <v>0</v>
          </cell>
          <cell r="C6430">
            <v>0</v>
          </cell>
          <cell r="D6430">
            <v>0</v>
          </cell>
          <cell r="E6430">
            <v>0</v>
          </cell>
          <cell r="F6430">
            <v>0</v>
          </cell>
          <cell r="G6430">
            <v>0</v>
          </cell>
          <cell r="H6430">
            <v>0</v>
          </cell>
        </row>
        <row r="6431">
          <cell r="A6431">
            <v>0</v>
          </cell>
          <cell r="B6431">
            <v>0</v>
          </cell>
          <cell r="C6431">
            <v>0</v>
          </cell>
          <cell r="D6431">
            <v>0</v>
          </cell>
          <cell r="E6431">
            <v>0</v>
          </cell>
          <cell r="F6431">
            <v>0</v>
          </cell>
          <cell r="G6431">
            <v>0</v>
          </cell>
          <cell r="H6431">
            <v>0</v>
          </cell>
        </row>
        <row r="6432">
          <cell r="A6432">
            <v>0</v>
          </cell>
          <cell r="C6432">
            <v>0</v>
          </cell>
          <cell r="D6432">
            <v>0</v>
          </cell>
          <cell r="E6432">
            <v>0</v>
          </cell>
          <cell r="F6432">
            <v>0</v>
          </cell>
          <cell r="G6432">
            <v>0</v>
          </cell>
        </row>
        <row r="6433">
          <cell r="A6433">
            <v>0</v>
          </cell>
          <cell r="C6433">
            <v>0</v>
          </cell>
          <cell r="D6433">
            <v>0</v>
          </cell>
          <cell r="E6433">
            <v>0</v>
          </cell>
          <cell r="F6433">
            <v>0</v>
          </cell>
          <cell r="G6433">
            <v>0</v>
          </cell>
        </row>
        <row r="6434">
          <cell r="A6434">
            <v>0</v>
          </cell>
          <cell r="B6434">
            <v>0</v>
          </cell>
          <cell r="C6434">
            <v>0</v>
          </cell>
          <cell r="D6434">
            <v>0</v>
          </cell>
          <cell r="E6434">
            <v>0</v>
          </cell>
          <cell r="F6434">
            <v>0</v>
          </cell>
          <cell r="G6434">
            <v>0</v>
          </cell>
        </row>
        <row r="6435">
          <cell r="A6435">
            <v>0</v>
          </cell>
          <cell r="B6435" t="str">
            <v>OVIDIO HURTADO MOSQUERA</v>
          </cell>
          <cell r="C6435">
            <v>0</v>
          </cell>
          <cell r="D6435">
            <v>0</v>
          </cell>
          <cell r="E6435">
            <v>0</v>
          </cell>
          <cell r="F6435">
            <v>0</v>
          </cell>
          <cell r="G6435">
            <v>0</v>
          </cell>
        </row>
        <row r="6436">
          <cell r="A6436">
            <v>0</v>
          </cell>
          <cell r="B6436" t="str">
            <v>Consultor</v>
          </cell>
          <cell r="C6436">
            <v>0</v>
          </cell>
          <cell r="D6436">
            <v>0</v>
          </cell>
          <cell r="E6436">
            <v>0</v>
          </cell>
          <cell r="F6436">
            <v>0</v>
          </cell>
          <cell r="G6436">
            <v>0</v>
          </cell>
        </row>
        <row r="6437">
          <cell r="A6437">
            <v>0</v>
          </cell>
          <cell r="B6437" t="str">
            <v>Consultor</v>
          </cell>
          <cell r="C6437">
            <v>0</v>
          </cell>
          <cell r="D6437">
            <v>0</v>
          </cell>
          <cell r="E6437">
            <v>0</v>
          </cell>
          <cell r="F6437">
            <v>0</v>
          </cell>
          <cell r="G6437">
            <v>0</v>
          </cell>
        </row>
        <row r="6438">
          <cell r="A6438">
            <v>0</v>
          </cell>
          <cell r="B6438" t="str">
            <v>M.P. 05202-260189 ANT</v>
          </cell>
          <cell r="C6438" t="str">
            <v>ITEM  - PÁGINA 2</v>
          </cell>
          <cell r="D6438">
            <v>0</v>
          </cell>
          <cell r="E6438">
            <v>0</v>
          </cell>
          <cell r="F6438">
            <v>0</v>
          </cell>
          <cell r="G6438">
            <v>0</v>
          </cell>
          <cell r="H6438">
            <v>0</v>
          </cell>
        </row>
        <row r="6439">
          <cell r="A6439" t="str">
            <v>DEPARTAMENTO DE ANTIOQUIA</v>
          </cell>
          <cell r="B6439">
            <v>0</v>
          </cell>
          <cell r="C6439">
            <v>0</v>
          </cell>
          <cell r="D6439">
            <v>0</v>
          </cell>
          <cell r="E6439">
            <v>0</v>
          </cell>
          <cell r="F6439">
            <v>0</v>
          </cell>
          <cell r="G6439">
            <v>0</v>
          </cell>
          <cell r="H6439">
            <v>0</v>
          </cell>
        </row>
        <row r="6440">
          <cell r="A6440" t="str">
            <v>MUNICIPIO DE SAN VICENTE FERRER</v>
          </cell>
          <cell r="B6440">
            <v>0</v>
          </cell>
          <cell r="C6440">
            <v>0</v>
          </cell>
          <cell r="D6440">
            <v>0</v>
          </cell>
          <cell r="E6440">
            <v>0</v>
          </cell>
          <cell r="F6440">
            <v>0</v>
          </cell>
          <cell r="G6440">
            <v>0</v>
          </cell>
          <cell r="H6440">
            <v>0</v>
          </cell>
        </row>
        <row r="6441">
          <cell r="A6441" t="str">
            <v>PROYECTO:  INTERVENCION DE CALLEJONES EN LA ZONA URBANA DEL MUNICIPIO SAN VICENTE FERRER_CALLEJÓN 01-COCIACA</v>
          </cell>
          <cell r="B6441">
            <v>0</v>
          </cell>
          <cell r="C6441">
            <v>0</v>
          </cell>
          <cell r="D6441">
            <v>0</v>
          </cell>
          <cell r="E6441">
            <v>0</v>
          </cell>
          <cell r="F6441">
            <v>0</v>
          </cell>
          <cell r="G6441">
            <v>0</v>
          </cell>
          <cell r="H6441">
            <v>0</v>
          </cell>
        </row>
        <row r="6442">
          <cell r="A6442">
            <v>0</v>
          </cell>
          <cell r="C6442">
            <v>0</v>
          </cell>
          <cell r="D6442">
            <v>0</v>
          </cell>
          <cell r="E6442">
            <v>0</v>
          </cell>
          <cell r="F6442">
            <v>0</v>
          </cell>
          <cell r="G6442">
            <v>0</v>
          </cell>
          <cell r="H6442">
            <v>0</v>
          </cell>
        </row>
        <row r="6443">
          <cell r="A6443" t="str">
            <v>MEMORIAS DE OBRA</v>
          </cell>
          <cell r="B6443">
            <v>0</v>
          </cell>
          <cell r="C6443">
            <v>0</v>
          </cell>
          <cell r="D6443">
            <v>0</v>
          </cell>
          <cell r="E6443">
            <v>0</v>
          </cell>
          <cell r="F6443">
            <v>0</v>
          </cell>
          <cell r="G6443">
            <v>0</v>
          </cell>
          <cell r="H6443">
            <v>0</v>
          </cell>
        </row>
        <row r="6445">
          <cell r="A6445" t="str">
            <v>ITEM</v>
          </cell>
          <cell r="B6445" t="str">
            <v>DESCRIPCIÓN</v>
          </cell>
          <cell r="C6445">
            <v>0</v>
          </cell>
          <cell r="D6445">
            <v>0</v>
          </cell>
          <cell r="E6445">
            <v>0</v>
          </cell>
          <cell r="F6445">
            <v>0</v>
          </cell>
          <cell r="G6445" t="str">
            <v>UNIDAD</v>
          </cell>
          <cell r="H6445" t="str">
            <v>CANTIDAD</v>
          </cell>
        </row>
        <row r="6446">
          <cell r="A6446">
            <v>0</v>
          </cell>
          <cell r="B6446"/>
          <cell r="C6446">
            <v>0</v>
          </cell>
          <cell r="D6446">
            <v>0</v>
          </cell>
          <cell r="E6446">
            <v>0</v>
          </cell>
          <cell r="F6446">
            <v>0</v>
          </cell>
          <cell r="G6446"/>
          <cell r="H6446"/>
        </row>
        <row r="6447">
          <cell r="A6447">
            <v>0</v>
          </cell>
          <cell r="B6447">
            <v>0</v>
          </cell>
          <cell r="C6447">
            <v>0</v>
          </cell>
          <cell r="D6447">
            <v>0</v>
          </cell>
          <cell r="E6447">
            <v>0</v>
          </cell>
          <cell r="F6447">
            <v>0</v>
          </cell>
          <cell r="G6447">
            <v>0</v>
          </cell>
        </row>
        <row r="6448">
          <cell r="A6448" t="str">
            <v>DETALLE</v>
          </cell>
          <cell r="B6448">
            <v>0</v>
          </cell>
          <cell r="C6448" t="str">
            <v>FACTOR</v>
          </cell>
          <cell r="D6448" t="str">
            <v>CANTIDAD</v>
          </cell>
          <cell r="E6448" t="str">
            <v>A (ML)</v>
          </cell>
          <cell r="F6448" t="str">
            <v>B (M2)</v>
          </cell>
          <cell r="G6448" t="str">
            <v>C (M3)</v>
          </cell>
          <cell r="H6448" t="str">
            <v>TOTAL</v>
          </cell>
        </row>
        <row r="6449">
          <cell r="A6449">
            <v>0</v>
          </cell>
          <cell r="B6449">
            <v>0</v>
          </cell>
          <cell r="C6449">
            <v>0</v>
          </cell>
          <cell r="D6449">
            <v>0</v>
          </cell>
          <cell r="E6449">
            <v>0</v>
          </cell>
          <cell r="F6449">
            <v>0</v>
          </cell>
          <cell r="G6449">
            <v>0</v>
          </cell>
          <cell r="H6449"/>
        </row>
        <row r="6450">
          <cell r="A6450">
            <v>0</v>
          </cell>
          <cell r="B6450">
            <v>0</v>
          </cell>
          <cell r="C6450">
            <v>0</v>
          </cell>
          <cell r="D6450">
            <v>0</v>
          </cell>
          <cell r="E6450">
            <v>0</v>
          </cell>
          <cell r="F6450">
            <v>0</v>
          </cell>
          <cell r="G6450">
            <v>0</v>
          </cell>
          <cell r="H6450"/>
        </row>
        <row r="6451">
          <cell r="A6451">
            <v>0</v>
          </cell>
          <cell r="B6451">
            <v>0</v>
          </cell>
          <cell r="C6451">
            <v>0</v>
          </cell>
          <cell r="D6451">
            <v>0</v>
          </cell>
          <cell r="E6451">
            <v>0</v>
          </cell>
          <cell r="F6451">
            <v>0</v>
          </cell>
          <cell r="G6451">
            <v>0</v>
          </cell>
          <cell r="H6451"/>
        </row>
        <row r="6452">
          <cell r="A6452">
            <v>0</v>
          </cell>
          <cell r="B6452">
            <v>0</v>
          </cell>
          <cell r="C6452">
            <v>0</v>
          </cell>
          <cell r="D6452">
            <v>0</v>
          </cell>
          <cell r="E6452">
            <v>0</v>
          </cell>
          <cell r="F6452">
            <v>0</v>
          </cell>
          <cell r="G6452">
            <v>0</v>
          </cell>
          <cell r="H6452"/>
        </row>
        <row r="6453">
          <cell r="A6453">
            <v>0</v>
          </cell>
          <cell r="B6453">
            <v>0</v>
          </cell>
          <cell r="C6453">
            <v>0</v>
          </cell>
          <cell r="D6453">
            <v>0</v>
          </cell>
          <cell r="E6453">
            <v>0</v>
          </cell>
          <cell r="F6453">
            <v>0</v>
          </cell>
          <cell r="G6453">
            <v>0</v>
          </cell>
          <cell r="H6453"/>
        </row>
        <row r="6454">
          <cell r="A6454">
            <v>0</v>
          </cell>
          <cell r="B6454">
            <v>0</v>
          </cell>
          <cell r="C6454">
            <v>0</v>
          </cell>
          <cell r="D6454">
            <v>0</v>
          </cell>
          <cell r="E6454">
            <v>0</v>
          </cell>
          <cell r="F6454">
            <v>0</v>
          </cell>
          <cell r="G6454">
            <v>0</v>
          </cell>
          <cell r="H6454"/>
        </row>
        <row r="6455">
          <cell r="A6455">
            <v>0</v>
          </cell>
          <cell r="B6455">
            <v>0</v>
          </cell>
          <cell r="C6455">
            <v>0</v>
          </cell>
          <cell r="D6455">
            <v>0</v>
          </cell>
          <cell r="E6455">
            <v>0</v>
          </cell>
          <cell r="F6455">
            <v>0</v>
          </cell>
          <cell r="G6455">
            <v>0</v>
          </cell>
          <cell r="H6455"/>
        </row>
        <row r="6456">
          <cell r="A6456">
            <v>0</v>
          </cell>
          <cell r="B6456">
            <v>0</v>
          </cell>
          <cell r="C6456">
            <v>0</v>
          </cell>
          <cell r="D6456">
            <v>0</v>
          </cell>
          <cell r="E6456">
            <v>0</v>
          </cell>
          <cell r="F6456">
            <v>0</v>
          </cell>
          <cell r="G6456">
            <v>0</v>
          </cell>
          <cell r="H6456"/>
        </row>
        <row r="6457">
          <cell r="A6457">
            <v>0</v>
          </cell>
          <cell r="B6457">
            <v>0</v>
          </cell>
          <cell r="C6457">
            <v>0</v>
          </cell>
          <cell r="D6457">
            <v>0</v>
          </cell>
          <cell r="E6457">
            <v>0</v>
          </cell>
          <cell r="F6457">
            <v>0</v>
          </cell>
          <cell r="G6457">
            <v>0</v>
          </cell>
          <cell r="H6457"/>
        </row>
        <row r="6458">
          <cell r="A6458">
            <v>0</v>
          </cell>
          <cell r="B6458">
            <v>0</v>
          </cell>
          <cell r="C6458">
            <v>0</v>
          </cell>
          <cell r="D6458">
            <v>0</v>
          </cell>
          <cell r="E6458">
            <v>0</v>
          </cell>
          <cell r="F6458">
            <v>0</v>
          </cell>
          <cell r="G6458">
            <v>0</v>
          </cell>
          <cell r="H6458"/>
        </row>
        <row r="6459">
          <cell r="A6459">
            <v>0</v>
          </cell>
          <cell r="B6459">
            <v>0</v>
          </cell>
          <cell r="C6459">
            <v>0</v>
          </cell>
          <cell r="D6459">
            <v>0</v>
          </cell>
          <cell r="E6459">
            <v>0</v>
          </cell>
          <cell r="F6459">
            <v>0</v>
          </cell>
          <cell r="G6459">
            <v>0</v>
          </cell>
          <cell r="H6459"/>
        </row>
        <row r="6460">
          <cell r="A6460">
            <v>0</v>
          </cell>
          <cell r="B6460">
            <v>0</v>
          </cell>
          <cell r="C6460">
            <v>0</v>
          </cell>
          <cell r="D6460">
            <v>0</v>
          </cell>
          <cell r="E6460">
            <v>0</v>
          </cell>
          <cell r="F6460">
            <v>0</v>
          </cell>
          <cell r="G6460">
            <v>0</v>
          </cell>
          <cell r="H6460"/>
        </row>
        <row r="6461">
          <cell r="A6461">
            <v>0</v>
          </cell>
          <cell r="B6461">
            <v>0</v>
          </cell>
          <cell r="C6461">
            <v>0</v>
          </cell>
          <cell r="D6461">
            <v>0</v>
          </cell>
          <cell r="E6461">
            <v>0</v>
          </cell>
          <cell r="F6461">
            <v>0</v>
          </cell>
          <cell r="G6461">
            <v>0</v>
          </cell>
          <cell r="H6461"/>
        </row>
        <row r="6462">
          <cell r="A6462">
            <v>0</v>
          </cell>
          <cell r="B6462">
            <v>0</v>
          </cell>
          <cell r="C6462">
            <v>0</v>
          </cell>
          <cell r="D6462">
            <v>0</v>
          </cell>
          <cell r="E6462">
            <v>0</v>
          </cell>
          <cell r="F6462">
            <v>0</v>
          </cell>
          <cell r="G6462">
            <v>0</v>
          </cell>
          <cell r="H6462"/>
        </row>
        <row r="6463">
          <cell r="A6463">
            <v>0</v>
          </cell>
          <cell r="B6463">
            <v>0</v>
          </cell>
          <cell r="C6463">
            <v>0</v>
          </cell>
          <cell r="D6463">
            <v>0</v>
          </cell>
          <cell r="E6463">
            <v>0</v>
          </cell>
          <cell r="F6463">
            <v>0</v>
          </cell>
          <cell r="G6463">
            <v>0</v>
          </cell>
          <cell r="H6463"/>
        </row>
        <row r="6464">
          <cell r="A6464">
            <v>0</v>
          </cell>
          <cell r="B6464">
            <v>0</v>
          </cell>
          <cell r="C6464">
            <v>0</v>
          </cell>
          <cell r="D6464">
            <v>0</v>
          </cell>
          <cell r="E6464">
            <v>0</v>
          </cell>
          <cell r="F6464">
            <v>0</v>
          </cell>
          <cell r="G6464">
            <v>0</v>
          </cell>
          <cell r="H6464"/>
        </row>
        <row r="6465">
          <cell r="A6465">
            <v>0</v>
          </cell>
          <cell r="B6465">
            <v>0</v>
          </cell>
          <cell r="C6465">
            <v>0</v>
          </cell>
          <cell r="D6465">
            <v>0</v>
          </cell>
          <cell r="E6465">
            <v>0</v>
          </cell>
          <cell r="F6465">
            <v>0</v>
          </cell>
          <cell r="G6465">
            <v>0</v>
          </cell>
          <cell r="H6465"/>
        </row>
        <row r="6466">
          <cell r="A6466">
            <v>0</v>
          </cell>
          <cell r="B6466">
            <v>0</v>
          </cell>
          <cell r="C6466">
            <v>0</v>
          </cell>
          <cell r="D6466">
            <v>0</v>
          </cell>
          <cell r="E6466">
            <v>0</v>
          </cell>
          <cell r="F6466">
            <v>0</v>
          </cell>
          <cell r="G6466">
            <v>0</v>
          </cell>
          <cell r="H6466"/>
        </row>
        <row r="6467">
          <cell r="A6467">
            <v>0</v>
          </cell>
          <cell r="B6467">
            <v>0</v>
          </cell>
          <cell r="C6467">
            <v>0</v>
          </cell>
          <cell r="D6467">
            <v>0</v>
          </cell>
          <cell r="E6467">
            <v>0</v>
          </cell>
          <cell r="F6467">
            <v>0</v>
          </cell>
          <cell r="G6467">
            <v>0</v>
          </cell>
          <cell r="H6467"/>
        </row>
        <row r="6468">
          <cell r="A6468">
            <v>0</v>
          </cell>
          <cell r="B6468">
            <v>0</v>
          </cell>
          <cell r="C6468">
            <v>0</v>
          </cell>
          <cell r="D6468">
            <v>0</v>
          </cell>
          <cell r="E6468">
            <v>0</v>
          </cell>
          <cell r="F6468">
            <v>0</v>
          </cell>
          <cell r="G6468">
            <v>0</v>
          </cell>
          <cell r="H6468"/>
        </row>
        <row r="6469">
          <cell r="A6469">
            <v>0</v>
          </cell>
          <cell r="B6469">
            <v>0</v>
          </cell>
          <cell r="C6469">
            <v>0</v>
          </cell>
          <cell r="D6469">
            <v>0</v>
          </cell>
          <cell r="E6469">
            <v>0</v>
          </cell>
          <cell r="F6469">
            <v>0</v>
          </cell>
          <cell r="G6469">
            <v>0</v>
          </cell>
          <cell r="H6469"/>
        </row>
        <row r="6470">
          <cell r="A6470">
            <v>0</v>
          </cell>
          <cell r="B6470">
            <v>0</v>
          </cell>
          <cell r="C6470">
            <v>0</v>
          </cell>
          <cell r="D6470">
            <v>0</v>
          </cell>
          <cell r="E6470">
            <v>0</v>
          </cell>
          <cell r="F6470">
            <v>0</v>
          </cell>
          <cell r="G6470">
            <v>0</v>
          </cell>
          <cell r="H6470"/>
        </row>
        <row r="6471">
          <cell r="A6471">
            <v>0</v>
          </cell>
          <cell r="B6471">
            <v>0</v>
          </cell>
          <cell r="C6471">
            <v>0</v>
          </cell>
          <cell r="D6471">
            <v>0</v>
          </cell>
          <cell r="E6471">
            <v>0</v>
          </cell>
          <cell r="F6471">
            <v>0</v>
          </cell>
          <cell r="G6471">
            <v>0</v>
          </cell>
          <cell r="H6471"/>
        </row>
        <row r="6472">
          <cell r="A6472">
            <v>0</v>
          </cell>
          <cell r="B6472">
            <v>0</v>
          </cell>
          <cell r="C6472">
            <v>0</v>
          </cell>
          <cell r="D6472">
            <v>0</v>
          </cell>
          <cell r="E6472">
            <v>0</v>
          </cell>
          <cell r="F6472">
            <v>0</v>
          </cell>
          <cell r="G6472">
            <v>0</v>
          </cell>
          <cell r="H6472"/>
        </row>
        <row r="6473">
          <cell r="A6473">
            <v>0</v>
          </cell>
          <cell r="B6473">
            <v>0</v>
          </cell>
          <cell r="C6473">
            <v>0</v>
          </cell>
          <cell r="D6473">
            <v>0</v>
          </cell>
          <cell r="E6473">
            <v>0</v>
          </cell>
          <cell r="F6473">
            <v>0</v>
          </cell>
          <cell r="G6473">
            <v>0</v>
          </cell>
          <cell r="H6473"/>
        </row>
        <row r="6474">
          <cell r="A6474">
            <v>0</v>
          </cell>
          <cell r="B6474">
            <v>0</v>
          </cell>
          <cell r="C6474">
            <v>0</v>
          </cell>
          <cell r="D6474">
            <v>0</v>
          </cell>
          <cell r="E6474">
            <v>0</v>
          </cell>
          <cell r="F6474">
            <v>0</v>
          </cell>
          <cell r="G6474">
            <v>0</v>
          </cell>
          <cell r="H6474"/>
        </row>
        <row r="6475">
          <cell r="A6475">
            <v>0</v>
          </cell>
          <cell r="B6475">
            <v>0</v>
          </cell>
          <cell r="C6475">
            <v>0</v>
          </cell>
          <cell r="D6475">
            <v>0</v>
          </cell>
          <cell r="E6475">
            <v>0</v>
          </cell>
          <cell r="F6475">
            <v>0</v>
          </cell>
          <cell r="G6475">
            <v>0</v>
          </cell>
          <cell r="H6475"/>
        </row>
        <row r="6476">
          <cell r="A6476">
            <v>0</v>
          </cell>
          <cell r="B6476">
            <v>0</v>
          </cell>
          <cell r="C6476">
            <v>0</v>
          </cell>
          <cell r="D6476">
            <v>0</v>
          </cell>
          <cell r="E6476">
            <v>0</v>
          </cell>
          <cell r="F6476">
            <v>0</v>
          </cell>
          <cell r="G6476">
            <v>0</v>
          </cell>
          <cell r="H6476"/>
        </row>
        <row r="6477">
          <cell r="A6477">
            <v>0</v>
          </cell>
          <cell r="B6477">
            <v>0</v>
          </cell>
          <cell r="C6477">
            <v>0</v>
          </cell>
          <cell r="D6477">
            <v>0</v>
          </cell>
          <cell r="E6477">
            <v>0</v>
          </cell>
          <cell r="F6477">
            <v>0</v>
          </cell>
          <cell r="G6477">
            <v>0</v>
          </cell>
          <cell r="H6477"/>
        </row>
        <row r="6478">
          <cell r="A6478">
            <v>0</v>
          </cell>
          <cell r="B6478">
            <v>0</v>
          </cell>
          <cell r="C6478">
            <v>0</v>
          </cell>
          <cell r="D6478">
            <v>0</v>
          </cell>
          <cell r="E6478">
            <v>0</v>
          </cell>
          <cell r="F6478">
            <v>0</v>
          </cell>
          <cell r="G6478">
            <v>0</v>
          </cell>
          <cell r="H6478"/>
        </row>
        <row r="6479">
          <cell r="A6479">
            <v>0</v>
          </cell>
          <cell r="B6479">
            <v>0</v>
          </cell>
          <cell r="C6479">
            <v>0</v>
          </cell>
          <cell r="D6479">
            <v>0</v>
          </cell>
          <cell r="E6479">
            <v>0</v>
          </cell>
          <cell r="F6479">
            <v>0</v>
          </cell>
          <cell r="G6479">
            <v>0</v>
          </cell>
          <cell r="H6479"/>
        </row>
        <row r="6480">
          <cell r="A6480" t="str">
            <v>ITEM  - PÁGINA 1</v>
          </cell>
          <cell r="B6480">
            <v>0</v>
          </cell>
          <cell r="C6480">
            <v>0</v>
          </cell>
          <cell r="D6480">
            <v>0</v>
          </cell>
          <cell r="E6480">
            <v>0</v>
          </cell>
          <cell r="F6480">
            <v>0</v>
          </cell>
          <cell r="G6480">
            <v>0</v>
          </cell>
          <cell r="H6480">
            <v>0</v>
          </cell>
        </row>
        <row r="6481">
          <cell r="A6481">
            <v>0</v>
          </cell>
          <cell r="B6481">
            <v>0</v>
          </cell>
          <cell r="C6481">
            <v>0</v>
          </cell>
          <cell r="D6481">
            <v>0</v>
          </cell>
          <cell r="E6481">
            <v>0</v>
          </cell>
          <cell r="F6481">
            <v>0</v>
          </cell>
          <cell r="G6481">
            <v>0</v>
          </cell>
          <cell r="H6481"/>
        </row>
        <row r="6482">
          <cell r="A6482">
            <v>0</v>
          </cell>
          <cell r="B6482">
            <v>0</v>
          </cell>
          <cell r="C6482">
            <v>0</v>
          </cell>
          <cell r="D6482">
            <v>0</v>
          </cell>
          <cell r="E6482">
            <v>0</v>
          </cell>
          <cell r="F6482">
            <v>0</v>
          </cell>
          <cell r="G6482">
            <v>0</v>
          </cell>
          <cell r="H6482"/>
        </row>
        <row r="6483">
          <cell r="A6483">
            <v>0</v>
          </cell>
          <cell r="B6483">
            <v>0</v>
          </cell>
          <cell r="C6483">
            <v>0</v>
          </cell>
          <cell r="D6483">
            <v>0</v>
          </cell>
          <cell r="E6483">
            <v>0</v>
          </cell>
          <cell r="F6483">
            <v>0</v>
          </cell>
          <cell r="G6483">
            <v>0</v>
          </cell>
          <cell r="H6483"/>
        </row>
        <row r="6484">
          <cell r="A6484">
            <v>0</v>
          </cell>
          <cell r="B6484">
            <v>0</v>
          </cell>
          <cell r="C6484">
            <v>0</v>
          </cell>
          <cell r="D6484">
            <v>0</v>
          </cell>
          <cell r="E6484">
            <v>0</v>
          </cell>
          <cell r="F6484">
            <v>0</v>
          </cell>
          <cell r="G6484">
            <v>0</v>
          </cell>
          <cell r="H6484"/>
        </row>
        <row r="6485">
          <cell r="A6485">
            <v>0</v>
          </cell>
          <cell r="B6485">
            <v>0</v>
          </cell>
          <cell r="C6485">
            <v>0</v>
          </cell>
          <cell r="D6485">
            <v>0</v>
          </cell>
          <cell r="E6485">
            <v>0</v>
          </cell>
          <cell r="F6485">
            <v>0</v>
          </cell>
          <cell r="G6485">
            <v>0</v>
          </cell>
          <cell r="H6485"/>
        </row>
        <row r="6486">
          <cell r="A6486">
            <v>0</v>
          </cell>
          <cell r="B6486">
            <v>0</v>
          </cell>
          <cell r="C6486">
            <v>0</v>
          </cell>
          <cell r="D6486">
            <v>0</v>
          </cell>
          <cell r="E6486">
            <v>0</v>
          </cell>
          <cell r="F6486">
            <v>0</v>
          </cell>
          <cell r="G6486">
            <v>0</v>
          </cell>
          <cell r="H6486"/>
        </row>
        <row r="6487">
          <cell r="A6487">
            <v>0</v>
          </cell>
          <cell r="B6487">
            <v>0</v>
          </cell>
          <cell r="C6487">
            <v>0</v>
          </cell>
          <cell r="D6487">
            <v>0</v>
          </cell>
          <cell r="E6487">
            <v>0</v>
          </cell>
          <cell r="F6487">
            <v>0</v>
          </cell>
          <cell r="G6487">
            <v>0</v>
          </cell>
          <cell r="H6487"/>
        </row>
        <row r="6488">
          <cell r="A6488">
            <v>0</v>
          </cell>
          <cell r="B6488">
            <v>0</v>
          </cell>
          <cell r="C6488">
            <v>0</v>
          </cell>
          <cell r="D6488">
            <v>0</v>
          </cell>
          <cell r="E6488">
            <v>0</v>
          </cell>
          <cell r="F6488">
            <v>0</v>
          </cell>
          <cell r="G6488">
            <v>0</v>
          </cell>
          <cell r="H6488"/>
        </row>
        <row r="6489">
          <cell r="A6489">
            <v>0</v>
          </cell>
          <cell r="B6489">
            <v>0</v>
          </cell>
          <cell r="C6489">
            <v>0</v>
          </cell>
          <cell r="D6489">
            <v>0</v>
          </cell>
          <cell r="E6489">
            <v>0</v>
          </cell>
          <cell r="F6489">
            <v>0</v>
          </cell>
          <cell r="G6489">
            <v>0</v>
          </cell>
          <cell r="H6489"/>
        </row>
        <row r="6490">
          <cell r="A6490">
            <v>0</v>
          </cell>
          <cell r="B6490">
            <v>0</v>
          </cell>
          <cell r="C6490">
            <v>0</v>
          </cell>
          <cell r="D6490">
            <v>0</v>
          </cell>
          <cell r="E6490">
            <v>0</v>
          </cell>
          <cell r="F6490">
            <v>0</v>
          </cell>
          <cell r="G6490">
            <v>0</v>
          </cell>
          <cell r="H6490"/>
        </row>
        <row r="6491">
          <cell r="A6491">
            <v>0</v>
          </cell>
          <cell r="B6491">
            <v>0</v>
          </cell>
          <cell r="C6491">
            <v>0</v>
          </cell>
          <cell r="D6491">
            <v>0</v>
          </cell>
          <cell r="E6491">
            <v>0</v>
          </cell>
          <cell r="F6491">
            <v>0</v>
          </cell>
          <cell r="G6491">
            <v>0</v>
          </cell>
          <cell r="H6491"/>
        </row>
        <row r="6492">
          <cell r="A6492">
            <v>0</v>
          </cell>
          <cell r="B6492">
            <v>0</v>
          </cell>
          <cell r="C6492">
            <v>0</v>
          </cell>
          <cell r="D6492">
            <v>0</v>
          </cell>
          <cell r="E6492">
            <v>0</v>
          </cell>
          <cell r="F6492">
            <v>0</v>
          </cell>
          <cell r="G6492">
            <v>0</v>
          </cell>
          <cell r="H6492"/>
        </row>
        <row r="6493">
          <cell r="A6493">
            <v>0</v>
          </cell>
          <cell r="B6493">
            <v>0</v>
          </cell>
          <cell r="C6493">
            <v>0</v>
          </cell>
          <cell r="D6493">
            <v>0</v>
          </cell>
          <cell r="E6493">
            <v>0</v>
          </cell>
          <cell r="F6493">
            <v>0</v>
          </cell>
          <cell r="G6493">
            <v>0</v>
          </cell>
          <cell r="H6493"/>
        </row>
        <row r="6494">
          <cell r="A6494">
            <v>0</v>
          </cell>
          <cell r="B6494">
            <v>0</v>
          </cell>
          <cell r="C6494">
            <v>0</v>
          </cell>
          <cell r="D6494">
            <v>0</v>
          </cell>
          <cell r="E6494">
            <v>0</v>
          </cell>
          <cell r="F6494">
            <v>0</v>
          </cell>
          <cell r="G6494">
            <v>0</v>
          </cell>
          <cell r="H6494"/>
        </row>
        <row r="6495">
          <cell r="A6495">
            <v>0</v>
          </cell>
          <cell r="B6495">
            <v>0</v>
          </cell>
          <cell r="C6495">
            <v>0</v>
          </cell>
          <cell r="D6495">
            <v>0</v>
          </cell>
          <cell r="E6495">
            <v>0</v>
          </cell>
          <cell r="F6495">
            <v>0</v>
          </cell>
          <cell r="G6495">
            <v>0</v>
          </cell>
          <cell r="H6495"/>
        </row>
        <row r="6496">
          <cell r="A6496">
            <v>0</v>
          </cell>
          <cell r="B6496">
            <v>0</v>
          </cell>
          <cell r="C6496">
            <v>0</v>
          </cell>
          <cell r="D6496">
            <v>0</v>
          </cell>
          <cell r="E6496">
            <v>0</v>
          </cell>
          <cell r="F6496">
            <v>0</v>
          </cell>
          <cell r="G6496">
            <v>0</v>
          </cell>
          <cell r="H6496"/>
        </row>
        <row r="6497">
          <cell r="A6497">
            <v>0</v>
          </cell>
          <cell r="B6497">
            <v>0</v>
          </cell>
          <cell r="C6497">
            <v>0</v>
          </cell>
          <cell r="D6497">
            <v>0</v>
          </cell>
          <cell r="E6497">
            <v>0</v>
          </cell>
          <cell r="F6497">
            <v>0</v>
          </cell>
          <cell r="G6497">
            <v>0</v>
          </cell>
          <cell r="H6497"/>
        </row>
        <row r="6498">
          <cell r="A6498" t="str">
            <v xml:space="preserve">TOTAL CANTIDAD ITEM </v>
          </cell>
          <cell r="B6498">
            <v>0</v>
          </cell>
          <cell r="C6498">
            <v>0</v>
          </cell>
          <cell r="D6498">
            <v>0</v>
          </cell>
          <cell r="E6498">
            <v>0</v>
          </cell>
          <cell r="F6498">
            <v>0</v>
          </cell>
          <cell r="G6498">
            <v>0</v>
          </cell>
          <cell r="H6498"/>
        </row>
        <row r="6499">
          <cell r="A6499" t="str">
            <v>INSERTE PLANO, GRÁFICO O ESQUEMA AQUÍ</v>
          </cell>
          <cell r="B6499">
            <v>0</v>
          </cell>
          <cell r="C6499">
            <v>0</v>
          </cell>
          <cell r="D6499">
            <v>0</v>
          </cell>
          <cell r="E6499">
            <v>0</v>
          </cell>
          <cell r="F6499">
            <v>0</v>
          </cell>
          <cell r="G6499">
            <v>0</v>
          </cell>
          <cell r="H6499">
            <v>0</v>
          </cell>
        </row>
        <row r="6500">
          <cell r="A6500">
            <v>0</v>
          </cell>
          <cell r="B6500">
            <v>0</v>
          </cell>
          <cell r="C6500">
            <v>0</v>
          </cell>
          <cell r="D6500">
            <v>0</v>
          </cell>
          <cell r="E6500">
            <v>0</v>
          </cell>
          <cell r="F6500">
            <v>0</v>
          </cell>
          <cell r="G6500">
            <v>0</v>
          </cell>
          <cell r="H6500">
            <v>0</v>
          </cell>
        </row>
        <row r="6501">
          <cell r="A6501">
            <v>0</v>
          </cell>
          <cell r="B6501">
            <v>0</v>
          </cell>
          <cell r="C6501">
            <v>0</v>
          </cell>
          <cell r="D6501">
            <v>0</v>
          </cell>
          <cell r="E6501">
            <v>0</v>
          </cell>
          <cell r="F6501">
            <v>0</v>
          </cell>
          <cell r="G6501">
            <v>0</v>
          </cell>
          <cell r="H6501">
            <v>0</v>
          </cell>
        </row>
        <row r="6502">
          <cell r="A6502">
            <v>0</v>
          </cell>
          <cell r="B6502">
            <v>0</v>
          </cell>
          <cell r="C6502">
            <v>0</v>
          </cell>
          <cell r="D6502">
            <v>0</v>
          </cell>
          <cell r="E6502">
            <v>0</v>
          </cell>
          <cell r="F6502">
            <v>0</v>
          </cell>
          <cell r="G6502">
            <v>0</v>
          </cell>
          <cell r="H6502">
            <v>0</v>
          </cell>
        </row>
        <row r="6503">
          <cell r="A6503">
            <v>0</v>
          </cell>
          <cell r="B6503">
            <v>0</v>
          </cell>
          <cell r="C6503">
            <v>0</v>
          </cell>
          <cell r="D6503">
            <v>0</v>
          </cell>
          <cell r="E6503">
            <v>0</v>
          </cell>
          <cell r="F6503">
            <v>0</v>
          </cell>
          <cell r="G6503">
            <v>0</v>
          </cell>
          <cell r="H6503">
            <v>0</v>
          </cell>
        </row>
        <row r="6504">
          <cell r="A6504">
            <v>0</v>
          </cell>
          <cell r="B6504">
            <v>0</v>
          </cell>
          <cell r="C6504">
            <v>0</v>
          </cell>
          <cell r="D6504">
            <v>0</v>
          </cell>
          <cell r="E6504">
            <v>0</v>
          </cell>
          <cell r="F6504">
            <v>0</v>
          </cell>
          <cell r="G6504">
            <v>0</v>
          </cell>
          <cell r="H6504">
            <v>0</v>
          </cell>
        </row>
        <row r="6505">
          <cell r="A6505">
            <v>0</v>
          </cell>
          <cell r="B6505">
            <v>0</v>
          </cell>
          <cell r="C6505">
            <v>0</v>
          </cell>
          <cell r="D6505">
            <v>0</v>
          </cell>
          <cell r="E6505">
            <v>0</v>
          </cell>
          <cell r="F6505">
            <v>0</v>
          </cell>
          <cell r="G6505">
            <v>0</v>
          </cell>
          <cell r="H6505">
            <v>0</v>
          </cell>
        </row>
        <row r="6506">
          <cell r="A6506">
            <v>0</v>
          </cell>
          <cell r="B6506">
            <v>0</v>
          </cell>
          <cell r="C6506">
            <v>0</v>
          </cell>
          <cell r="D6506">
            <v>0</v>
          </cell>
          <cell r="E6506">
            <v>0</v>
          </cell>
          <cell r="F6506">
            <v>0</v>
          </cell>
          <cell r="G6506">
            <v>0</v>
          </cell>
          <cell r="H6506">
            <v>0</v>
          </cell>
        </row>
        <row r="6507">
          <cell r="A6507">
            <v>0</v>
          </cell>
          <cell r="B6507">
            <v>0</v>
          </cell>
          <cell r="C6507">
            <v>0</v>
          </cell>
          <cell r="D6507">
            <v>0</v>
          </cell>
          <cell r="E6507">
            <v>0</v>
          </cell>
          <cell r="F6507">
            <v>0</v>
          </cell>
          <cell r="G6507">
            <v>0</v>
          </cell>
          <cell r="H6507">
            <v>0</v>
          </cell>
        </row>
        <row r="6508">
          <cell r="A6508">
            <v>0</v>
          </cell>
          <cell r="B6508">
            <v>0</v>
          </cell>
          <cell r="C6508">
            <v>0</v>
          </cell>
          <cell r="D6508">
            <v>0</v>
          </cell>
          <cell r="E6508">
            <v>0</v>
          </cell>
          <cell r="F6508">
            <v>0</v>
          </cell>
          <cell r="G6508">
            <v>0</v>
          </cell>
          <cell r="H6508">
            <v>0</v>
          </cell>
        </row>
        <row r="6509">
          <cell r="A6509">
            <v>0</v>
          </cell>
          <cell r="B6509">
            <v>0</v>
          </cell>
          <cell r="C6509">
            <v>0</v>
          </cell>
          <cell r="D6509">
            <v>0</v>
          </cell>
          <cell r="E6509">
            <v>0</v>
          </cell>
          <cell r="F6509">
            <v>0</v>
          </cell>
          <cell r="G6509">
            <v>0</v>
          </cell>
          <cell r="H6509">
            <v>0</v>
          </cell>
        </row>
        <row r="6510">
          <cell r="A6510">
            <v>0</v>
          </cell>
          <cell r="B6510">
            <v>0</v>
          </cell>
          <cell r="C6510">
            <v>0</v>
          </cell>
          <cell r="D6510">
            <v>0</v>
          </cell>
          <cell r="E6510">
            <v>0</v>
          </cell>
          <cell r="F6510">
            <v>0</v>
          </cell>
          <cell r="G6510">
            <v>0</v>
          </cell>
          <cell r="H6510">
            <v>0</v>
          </cell>
        </row>
        <row r="6511">
          <cell r="A6511">
            <v>0</v>
          </cell>
          <cell r="B6511">
            <v>0</v>
          </cell>
          <cell r="C6511">
            <v>0</v>
          </cell>
          <cell r="D6511">
            <v>0</v>
          </cell>
          <cell r="E6511">
            <v>0</v>
          </cell>
          <cell r="F6511">
            <v>0</v>
          </cell>
          <cell r="G6511">
            <v>0</v>
          </cell>
          <cell r="H6511">
            <v>0</v>
          </cell>
        </row>
        <row r="6512">
          <cell r="A6512">
            <v>0</v>
          </cell>
          <cell r="B6512">
            <v>0</v>
          </cell>
          <cell r="C6512">
            <v>0</v>
          </cell>
          <cell r="D6512">
            <v>0</v>
          </cell>
          <cell r="E6512">
            <v>0</v>
          </cell>
          <cell r="F6512">
            <v>0</v>
          </cell>
          <cell r="G6512">
            <v>0</v>
          </cell>
          <cell r="H6512">
            <v>0</v>
          </cell>
        </row>
        <row r="6513">
          <cell r="A6513">
            <v>0</v>
          </cell>
          <cell r="B6513">
            <v>0</v>
          </cell>
          <cell r="C6513">
            <v>0</v>
          </cell>
          <cell r="D6513">
            <v>0</v>
          </cell>
          <cell r="E6513">
            <v>0</v>
          </cell>
          <cell r="F6513">
            <v>0</v>
          </cell>
          <cell r="G6513">
            <v>0</v>
          </cell>
          <cell r="H6513">
            <v>0</v>
          </cell>
        </row>
        <row r="6514">
          <cell r="A6514">
            <v>0</v>
          </cell>
          <cell r="B6514">
            <v>0</v>
          </cell>
          <cell r="C6514">
            <v>0</v>
          </cell>
          <cell r="D6514">
            <v>0</v>
          </cell>
          <cell r="E6514">
            <v>0</v>
          </cell>
          <cell r="F6514">
            <v>0</v>
          </cell>
          <cell r="G6514">
            <v>0</v>
          </cell>
          <cell r="H6514">
            <v>0</v>
          </cell>
        </row>
        <row r="6515">
          <cell r="A6515">
            <v>0</v>
          </cell>
          <cell r="B6515">
            <v>0</v>
          </cell>
          <cell r="C6515">
            <v>0</v>
          </cell>
          <cell r="D6515">
            <v>0</v>
          </cell>
          <cell r="E6515">
            <v>0</v>
          </cell>
          <cell r="F6515">
            <v>0</v>
          </cell>
          <cell r="G6515">
            <v>0</v>
          </cell>
          <cell r="H6515">
            <v>0</v>
          </cell>
        </row>
        <row r="6516">
          <cell r="A6516">
            <v>0</v>
          </cell>
          <cell r="B6516">
            <v>0</v>
          </cell>
          <cell r="C6516">
            <v>0</v>
          </cell>
          <cell r="D6516">
            <v>0</v>
          </cell>
          <cell r="E6516">
            <v>0</v>
          </cell>
          <cell r="F6516">
            <v>0</v>
          </cell>
          <cell r="G6516">
            <v>0</v>
          </cell>
          <cell r="H6516">
            <v>0</v>
          </cell>
        </row>
        <row r="6517">
          <cell r="A6517">
            <v>0</v>
          </cell>
          <cell r="B6517">
            <v>0</v>
          </cell>
          <cell r="C6517">
            <v>0</v>
          </cell>
          <cell r="D6517">
            <v>0</v>
          </cell>
          <cell r="E6517">
            <v>0</v>
          </cell>
          <cell r="F6517">
            <v>0</v>
          </cell>
          <cell r="G6517">
            <v>0</v>
          </cell>
          <cell r="H6517">
            <v>0</v>
          </cell>
        </row>
        <row r="6518">
          <cell r="A6518">
            <v>0</v>
          </cell>
          <cell r="B6518">
            <v>0</v>
          </cell>
          <cell r="C6518">
            <v>0</v>
          </cell>
          <cell r="D6518">
            <v>0</v>
          </cell>
          <cell r="E6518">
            <v>0</v>
          </cell>
          <cell r="F6518">
            <v>0</v>
          </cell>
          <cell r="G6518">
            <v>0</v>
          </cell>
          <cell r="H6518">
            <v>0</v>
          </cell>
        </row>
        <row r="6519">
          <cell r="A6519">
            <v>0</v>
          </cell>
          <cell r="C6519">
            <v>0</v>
          </cell>
          <cell r="D6519">
            <v>0</v>
          </cell>
          <cell r="E6519">
            <v>0</v>
          </cell>
          <cell r="F6519">
            <v>0</v>
          </cell>
          <cell r="G6519">
            <v>0</v>
          </cell>
        </row>
        <row r="6520">
          <cell r="A6520">
            <v>0</v>
          </cell>
          <cell r="C6520">
            <v>0</v>
          </cell>
          <cell r="D6520">
            <v>0</v>
          </cell>
          <cell r="E6520">
            <v>0</v>
          </cell>
          <cell r="F6520">
            <v>0</v>
          </cell>
          <cell r="G6520">
            <v>0</v>
          </cell>
        </row>
        <row r="6521">
          <cell r="A6521">
            <v>0</v>
          </cell>
          <cell r="B6521">
            <v>0</v>
          </cell>
          <cell r="C6521">
            <v>0</v>
          </cell>
          <cell r="D6521">
            <v>0</v>
          </cell>
          <cell r="E6521">
            <v>0</v>
          </cell>
          <cell r="F6521">
            <v>0</v>
          </cell>
          <cell r="G6521">
            <v>0</v>
          </cell>
        </row>
        <row r="6522">
          <cell r="A6522">
            <v>0</v>
          </cell>
          <cell r="B6522" t="str">
            <v>OVIDIO HURTADO MOSQUERA</v>
          </cell>
          <cell r="C6522">
            <v>0</v>
          </cell>
          <cell r="D6522">
            <v>0</v>
          </cell>
          <cell r="E6522">
            <v>0</v>
          </cell>
          <cell r="F6522">
            <v>0</v>
          </cell>
          <cell r="G6522">
            <v>0</v>
          </cell>
        </row>
        <row r="6523">
          <cell r="A6523">
            <v>0</v>
          </cell>
          <cell r="B6523" t="str">
            <v>Consultor</v>
          </cell>
          <cell r="C6523">
            <v>0</v>
          </cell>
          <cell r="D6523">
            <v>0</v>
          </cell>
          <cell r="E6523">
            <v>0</v>
          </cell>
          <cell r="F6523">
            <v>0</v>
          </cell>
          <cell r="G6523">
            <v>0</v>
          </cell>
        </row>
        <row r="6524">
          <cell r="A6524">
            <v>0</v>
          </cell>
          <cell r="B6524" t="str">
            <v>Consultor</v>
          </cell>
          <cell r="C6524">
            <v>0</v>
          </cell>
          <cell r="D6524">
            <v>0</v>
          </cell>
          <cell r="E6524">
            <v>0</v>
          </cell>
          <cell r="F6524">
            <v>0</v>
          </cell>
          <cell r="G6524">
            <v>0</v>
          </cell>
        </row>
        <row r="6525">
          <cell r="A6525">
            <v>0</v>
          </cell>
          <cell r="B6525" t="str">
            <v>M.P. 05202-260189 ANT</v>
          </cell>
          <cell r="C6525" t="str">
            <v>ITEM  - PÁGINA 2</v>
          </cell>
          <cell r="D6525">
            <v>0</v>
          </cell>
          <cell r="E6525">
            <v>0</v>
          </cell>
          <cell r="F6525">
            <v>0</v>
          </cell>
          <cell r="G6525">
            <v>0</v>
          </cell>
          <cell r="H6525">
            <v>0</v>
          </cell>
        </row>
        <row r="6526">
          <cell r="A6526" t="str">
            <v>DEPARTAMENTO DE ANTIOQUIA</v>
          </cell>
          <cell r="B6526">
            <v>0</v>
          </cell>
          <cell r="C6526">
            <v>0</v>
          </cell>
          <cell r="D6526">
            <v>0</v>
          </cell>
          <cell r="E6526">
            <v>0</v>
          </cell>
          <cell r="F6526">
            <v>0</v>
          </cell>
          <cell r="G6526">
            <v>0</v>
          </cell>
          <cell r="H6526">
            <v>0</v>
          </cell>
        </row>
        <row r="6527">
          <cell r="A6527" t="str">
            <v>MUNICIPIO DE SAN VICENTE FERRER</v>
          </cell>
          <cell r="B6527">
            <v>0</v>
          </cell>
          <cell r="C6527">
            <v>0</v>
          </cell>
          <cell r="D6527">
            <v>0</v>
          </cell>
          <cell r="E6527">
            <v>0</v>
          </cell>
          <cell r="F6527">
            <v>0</v>
          </cell>
          <cell r="G6527">
            <v>0</v>
          </cell>
          <cell r="H6527">
            <v>0</v>
          </cell>
        </row>
        <row r="6528">
          <cell r="A6528" t="str">
            <v>PROYECTO:  INTERVENCION DE CALLEJONES EN LA ZONA URBANA DEL MUNICIPIO SAN VICENTE FERRER_CALLEJÓN 01-COCIACA</v>
          </cell>
          <cell r="B6528">
            <v>0</v>
          </cell>
          <cell r="C6528">
            <v>0</v>
          </cell>
          <cell r="D6528">
            <v>0</v>
          </cell>
          <cell r="E6528">
            <v>0</v>
          </cell>
          <cell r="F6528">
            <v>0</v>
          </cell>
          <cell r="G6528">
            <v>0</v>
          </cell>
          <cell r="H6528">
            <v>0</v>
          </cell>
        </row>
        <row r="6529">
          <cell r="A6529">
            <v>0</v>
          </cell>
          <cell r="C6529">
            <v>0</v>
          </cell>
          <cell r="D6529">
            <v>0</v>
          </cell>
          <cell r="E6529">
            <v>0</v>
          </cell>
          <cell r="F6529">
            <v>0</v>
          </cell>
          <cell r="G6529">
            <v>0</v>
          </cell>
          <cell r="H6529">
            <v>0</v>
          </cell>
        </row>
        <row r="6530">
          <cell r="A6530" t="str">
            <v>MEMORIAS DE OBRA</v>
          </cell>
          <cell r="B6530">
            <v>0</v>
          </cell>
          <cell r="C6530">
            <v>0</v>
          </cell>
          <cell r="D6530">
            <v>0</v>
          </cell>
          <cell r="E6530">
            <v>0</v>
          </cell>
          <cell r="F6530">
            <v>0</v>
          </cell>
          <cell r="G6530">
            <v>0</v>
          </cell>
          <cell r="H6530">
            <v>0</v>
          </cell>
        </row>
        <row r="6532">
          <cell r="A6532" t="str">
            <v>ITEM</v>
          </cell>
          <cell r="B6532" t="str">
            <v>DESCRIPCIÓN</v>
          </cell>
          <cell r="C6532">
            <v>0</v>
          </cell>
          <cell r="D6532">
            <v>0</v>
          </cell>
          <cell r="E6532">
            <v>0</v>
          </cell>
          <cell r="F6532">
            <v>0</v>
          </cell>
          <cell r="G6532" t="str">
            <v>UNIDAD</v>
          </cell>
          <cell r="H6532" t="str">
            <v>CANTIDAD</v>
          </cell>
        </row>
        <row r="6533">
          <cell r="A6533">
            <v>0</v>
          </cell>
          <cell r="B6533"/>
          <cell r="C6533">
            <v>0</v>
          </cell>
          <cell r="D6533">
            <v>0</v>
          </cell>
          <cell r="E6533">
            <v>0</v>
          </cell>
          <cell r="F6533">
            <v>0</v>
          </cell>
          <cell r="G6533"/>
          <cell r="H6533"/>
        </row>
        <row r="6534">
          <cell r="A6534">
            <v>0</v>
          </cell>
          <cell r="B6534">
            <v>0</v>
          </cell>
          <cell r="C6534">
            <v>0</v>
          </cell>
          <cell r="D6534">
            <v>0</v>
          </cell>
          <cell r="E6534">
            <v>0</v>
          </cell>
          <cell r="F6534">
            <v>0</v>
          </cell>
          <cell r="G6534">
            <v>0</v>
          </cell>
        </row>
        <row r="6535">
          <cell r="A6535" t="str">
            <v>DETALLE</v>
          </cell>
          <cell r="B6535">
            <v>0</v>
          </cell>
          <cell r="C6535" t="str">
            <v>FACTOR</v>
          </cell>
          <cell r="D6535" t="str">
            <v>CANTIDAD</v>
          </cell>
          <cell r="E6535" t="str">
            <v>A (ML)</v>
          </cell>
          <cell r="F6535" t="str">
            <v>B (M2)</v>
          </cell>
          <cell r="G6535" t="str">
            <v>C (M3)</v>
          </cell>
          <cell r="H6535" t="str">
            <v>TOTAL</v>
          </cell>
        </row>
        <row r="6536">
          <cell r="A6536">
            <v>0</v>
          </cell>
          <cell r="B6536">
            <v>0</v>
          </cell>
          <cell r="C6536">
            <v>0</v>
          </cell>
          <cell r="D6536">
            <v>0</v>
          </cell>
          <cell r="E6536">
            <v>0</v>
          </cell>
          <cell r="F6536">
            <v>0</v>
          </cell>
          <cell r="G6536">
            <v>0</v>
          </cell>
          <cell r="H6536"/>
        </row>
        <row r="6537">
          <cell r="A6537">
            <v>0</v>
          </cell>
          <cell r="B6537">
            <v>0</v>
          </cell>
          <cell r="C6537">
            <v>0</v>
          </cell>
          <cell r="D6537">
            <v>0</v>
          </cell>
          <cell r="E6537">
            <v>0</v>
          </cell>
          <cell r="F6537">
            <v>0</v>
          </cell>
          <cell r="G6537">
            <v>0</v>
          </cell>
          <cell r="H6537"/>
        </row>
        <row r="6538">
          <cell r="A6538">
            <v>0</v>
          </cell>
          <cell r="B6538">
            <v>0</v>
          </cell>
          <cell r="C6538">
            <v>0</v>
          </cell>
          <cell r="D6538">
            <v>0</v>
          </cell>
          <cell r="E6538">
            <v>0</v>
          </cell>
          <cell r="F6538">
            <v>0</v>
          </cell>
          <cell r="G6538">
            <v>0</v>
          </cell>
          <cell r="H6538"/>
        </row>
        <row r="6539">
          <cell r="A6539">
            <v>0</v>
          </cell>
          <cell r="B6539">
            <v>0</v>
          </cell>
          <cell r="C6539">
            <v>0</v>
          </cell>
          <cell r="D6539">
            <v>0</v>
          </cell>
          <cell r="E6539">
            <v>0</v>
          </cell>
          <cell r="F6539">
            <v>0</v>
          </cell>
          <cell r="G6539">
            <v>0</v>
          </cell>
          <cell r="H6539"/>
        </row>
        <row r="6540">
          <cell r="A6540">
            <v>0</v>
          </cell>
          <cell r="B6540">
            <v>0</v>
          </cell>
          <cell r="C6540">
            <v>0</v>
          </cell>
          <cell r="D6540">
            <v>0</v>
          </cell>
          <cell r="E6540">
            <v>0</v>
          </cell>
          <cell r="F6540">
            <v>0</v>
          </cell>
          <cell r="G6540">
            <v>0</v>
          </cell>
          <cell r="H6540"/>
        </row>
        <row r="6541">
          <cell r="A6541">
            <v>0</v>
          </cell>
          <cell r="B6541">
            <v>0</v>
          </cell>
          <cell r="C6541">
            <v>0</v>
          </cell>
          <cell r="D6541">
            <v>0</v>
          </cell>
          <cell r="E6541">
            <v>0</v>
          </cell>
          <cell r="F6541">
            <v>0</v>
          </cell>
          <cell r="G6541">
            <v>0</v>
          </cell>
          <cell r="H6541"/>
        </row>
        <row r="6542">
          <cell r="A6542">
            <v>0</v>
          </cell>
          <cell r="B6542">
            <v>0</v>
          </cell>
          <cell r="C6542">
            <v>0</v>
          </cell>
          <cell r="D6542">
            <v>0</v>
          </cell>
          <cell r="E6542">
            <v>0</v>
          </cell>
          <cell r="F6542">
            <v>0</v>
          </cell>
          <cell r="G6542">
            <v>0</v>
          </cell>
          <cell r="H6542"/>
        </row>
        <row r="6543">
          <cell r="A6543">
            <v>0</v>
          </cell>
          <cell r="B6543">
            <v>0</v>
          </cell>
          <cell r="C6543">
            <v>0</v>
          </cell>
          <cell r="D6543">
            <v>0</v>
          </cell>
          <cell r="E6543">
            <v>0</v>
          </cell>
          <cell r="F6543">
            <v>0</v>
          </cell>
          <cell r="G6543">
            <v>0</v>
          </cell>
          <cell r="H6543"/>
        </row>
        <row r="6544">
          <cell r="A6544">
            <v>0</v>
          </cell>
          <cell r="B6544">
            <v>0</v>
          </cell>
          <cell r="C6544">
            <v>0</v>
          </cell>
          <cell r="D6544">
            <v>0</v>
          </cell>
          <cell r="E6544">
            <v>0</v>
          </cell>
          <cell r="F6544">
            <v>0</v>
          </cell>
          <cell r="G6544">
            <v>0</v>
          </cell>
          <cell r="H6544"/>
        </row>
        <row r="6545">
          <cell r="A6545">
            <v>0</v>
          </cell>
          <cell r="B6545">
            <v>0</v>
          </cell>
          <cell r="C6545">
            <v>0</v>
          </cell>
          <cell r="D6545">
            <v>0</v>
          </cell>
          <cell r="E6545">
            <v>0</v>
          </cell>
          <cell r="F6545">
            <v>0</v>
          </cell>
          <cell r="G6545">
            <v>0</v>
          </cell>
          <cell r="H6545"/>
        </row>
        <row r="6546">
          <cell r="A6546">
            <v>0</v>
          </cell>
          <cell r="B6546">
            <v>0</v>
          </cell>
          <cell r="C6546">
            <v>0</v>
          </cell>
          <cell r="D6546">
            <v>0</v>
          </cell>
          <cell r="E6546">
            <v>0</v>
          </cell>
          <cell r="F6546">
            <v>0</v>
          </cell>
          <cell r="G6546">
            <v>0</v>
          </cell>
          <cell r="H6546"/>
        </row>
        <row r="6547">
          <cell r="A6547">
            <v>0</v>
          </cell>
          <cell r="B6547">
            <v>0</v>
          </cell>
          <cell r="C6547">
            <v>0</v>
          </cell>
          <cell r="D6547">
            <v>0</v>
          </cell>
          <cell r="E6547">
            <v>0</v>
          </cell>
          <cell r="F6547">
            <v>0</v>
          </cell>
          <cell r="G6547">
            <v>0</v>
          </cell>
          <cell r="H6547"/>
        </row>
        <row r="6548">
          <cell r="A6548">
            <v>0</v>
          </cell>
          <cell r="B6548">
            <v>0</v>
          </cell>
          <cell r="C6548">
            <v>0</v>
          </cell>
          <cell r="D6548">
            <v>0</v>
          </cell>
          <cell r="E6548">
            <v>0</v>
          </cell>
          <cell r="F6548">
            <v>0</v>
          </cell>
          <cell r="G6548">
            <v>0</v>
          </cell>
          <cell r="H6548"/>
        </row>
        <row r="6549">
          <cell r="A6549">
            <v>0</v>
          </cell>
          <cell r="B6549">
            <v>0</v>
          </cell>
          <cell r="C6549">
            <v>0</v>
          </cell>
          <cell r="D6549">
            <v>0</v>
          </cell>
          <cell r="E6549">
            <v>0</v>
          </cell>
          <cell r="F6549">
            <v>0</v>
          </cell>
          <cell r="G6549">
            <v>0</v>
          </cell>
          <cell r="H6549"/>
        </row>
        <row r="6550">
          <cell r="A6550">
            <v>0</v>
          </cell>
          <cell r="B6550">
            <v>0</v>
          </cell>
          <cell r="C6550">
            <v>0</v>
          </cell>
          <cell r="D6550">
            <v>0</v>
          </cell>
          <cell r="E6550">
            <v>0</v>
          </cell>
          <cell r="F6550">
            <v>0</v>
          </cell>
          <cell r="G6550">
            <v>0</v>
          </cell>
          <cell r="H6550"/>
        </row>
        <row r="6551">
          <cell r="A6551">
            <v>0</v>
          </cell>
          <cell r="B6551">
            <v>0</v>
          </cell>
          <cell r="C6551">
            <v>0</v>
          </cell>
          <cell r="D6551">
            <v>0</v>
          </cell>
          <cell r="E6551">
            <v>0</v>
          </cell>
          <cell r="F6551">
            <v>0</v>
          </cell>
          <cell r="G6551">
            <v>0</v>
          </cell>
          <cell r="H6551"/>
        </row>
        <row r="6552">
          <cell r="A6552">
            <v>0</v>
          </cell>
          <cell r="B6552">
            <v>0</v>
          </cell>
          <cell r="C6552">
            <v>0</v>
          </cell>
          <cell r="D6552">
            <v>0</v>
          </cell>
          <cell r="E6552">
            <v>0</v>
          </cell>
          <cell r="F6552">
            <v>0</v>
          </cell>
          <cell r="G6552">
            <v>0</v>
          </cell>
          <cell r="H6552"/>
        </row>
        <row r="6553">
          <cell r="A6553">
            <v>0</v>
          </cell>
          <cell r="B6553">
            <v>0</v>
          </cell>
          <cell r="C6553">
            <v>0</v>
          </cell>
          <cell r="D6553">
            <v>0</v>
          </cell>
          <cell r="E6553">
            <v>0</v>
          </cell>
          <cell r="F6553">
            <v>0</v>
          </cell>
          <cell r="G6553">
            <v>0</v>
          </cell>
          <cell r="H6553"/>
        </row>
        <row r="6554">
          <cell r="A6554">
            <v>0</v>
          </cell>
          <cell r="B6554">
            <v>0</v>
          </cell>
          <cell r="C6554">
            <v>0</v>
          </cell>
          <cell r="D6554">
            <v>0</v>
          </cell>
          <cell r="E6554">
            <v>0</v>
          </cell>
          <cell r="F6554">
            <v>0</v>
          </cell>
          <cell r="G6554">
            <v>0</v>
          </cell>
          <cell r="H6554"/>
        </row>
        <row r="6555">
          <cell r="A6555">
            <v>0</v>
          </cell>
          <cell r="B6555">
            <v>0</v>
          </cell>
          <cell r="C6555">
            <v>0</v>
          </cell>
          <cell r="D6555">
            <v>0</v>
          </cell>
          <cell r="E6555">
            <v>0</v>
          </cell>
          <cell r="F6555">
            <v>0</v>
          </cell>
          <cell r="G6555">
            <v>0</v>
          </cell>
          <cell r="H6555"/>
        </row>
        <row r="6556">
          <cell r="A6556">
            <v>0</v>
          </cell>
          <cell r="B6556">
            <v>0</v>
          </cell>
          <cell r="C6556">
            <v>0</v>
          </cell>
          <cell r="D6556">
            <v>0</v>
          </cell>
          <cell r="E6556">
            <v>0</v>
          </cell>
          <cell r="F6556">
            <v>0</v>
          </cell>
          <cell r="G6556">
            <v>0</v>
          </cell>
          <cell r="H6556"/>
        </row>
        <row r="6557">
          <cell r="A6557">
            <v>0</v>
          </cell>
          <cell r="B6557">
            <v>0</v>
          </cell>
          <cell r="C6557">
            <v>0</v>
          </cell>
          <cell r="D6557">
            <v>0</v>
          </cell>
          <cell r="E6557">
            <v>0</v>
          </cell>
          <cell r="F6557">
            <v>0</v>
          </cell>
          <cell r="G6557">
            <v>0</v>
          </cell>
          <cell r="H6557"/>
        </row>
        <row r="6558">
          <cell r="A6558">
            <v>0</v>
          </cell>
          <cell r="B6558">
            <v>0</v>
          </cell>
          <cell r="C6558">
            <v>0</v>
          </cell>
          <cell r="D6558">
            <v>0</v>
          </cell>
          <cell r="E6558">
            <v>0</v>
          </cell>
          <cell r="F6558">
            <v>0</v>
          </cell>
          <cell r="G6558">
            <v>0</v>
          </cell>
          <cell r="H6558"/>
        </row>
        <row r="6559">
          <cell r="A6559">
            <v>0</v>
          </cell>
          <cell r="B6559">
            <v>0</v>
          </cell>
          <cell r="C6559">
            <v>0</v>
          </cell>
          <cell r="D6559">
            <v>0</v>
          </cell>
          <cell r="E6559">
            <v>0</v>
          </cell>
          <cell r="F6559">
            <v>0</v>
          </cell>
          <cell r="G6559">
            <v>0</v>
          </cell>
          <cell r="H6559"/>
        </row>
        <row r="6560">
          <cell r="A6560">
            <v>0</v>
          </cell>
          <cell r="B6560">
            <v>0</v>
          </cell>
          <cell r="C6560">
            <v>0</v>
          </cell>
          <cell r="D6560">
            <v>0</v>
          </cell>
          <cell r="E6560">
            <v>0</v>
          </cell>
          <cell r="F6560">
            <v>0</v>
          </cell>
          <cell r="G6560">
            <v>0</v>
          </cell>
          <cell r="H6560"/>
        </row>
        <row r="6561">
          <cell r="A6561">
            <v>0</v>
          </cell>
          <cell r="B6561">
            <v>0</v>
          </cell>
          <cell r="C6561">
            <v>0</v>
          </cell>
          <cell r="D6561">
            <v>0</v>
          </cell>
          <cell r="E6561">
            <v>0</v>
          </cell>
          <cell r="F6561">
            <v>0</v>
          </cell>
          <cell r="G6561">
            <v>0</v>
          </cell>
          <cell r="H6561"/>
        </row>
        <row r="6562">
          <cell r="A6562">
            <v>0</v>
          </cell>
          <cell r="B6562">
            <v>0</v>
          </cell>
          <cell r="C6562">
            <v>0</v>
          </cell>
          <cell r="D6562">
            <v>0</v>
          </cell>
          <cell r="E6562">
            <v>0</v>
          </cell>
          <cell r="F6562">
            <v>0</v>
          </cell>
          <cell r="G6562">
            <v>0</v>
          </cell>
          <cell r="H6562"/>
        </row>
        <row r="6563">
          <cell r="A6563">
            <v>0</v>
          </cell>
          <cell r="B6563">
            <v>0</v>
          </cell>
          <cell r="C6563">
            <v>0</v>
          </cell>
          <cell r="D6563">
            <v>0</v>
          </cell>
          <cell r="E6563">
            <v>0</v>
          </cell>
          <cell r="F6563">
            <v>0</v>
          </cell>
          <cell r="G6563">
            <v>0</v>
          </cell>
          <cell r="H6563"/>
        </row>
        <row r="6564">
          <cell r="A6564">
            <v>0</v>
          </cell>
          <cell r="B6564">
            <v>0</v>
          </cell>
          <cell r="C6564">
            <v>0</v>
          </cell>
          <cell r="D6564">
            <v>0</v>
          </cell>
          <cell r="E6564">
            <v>0</v>
          </cell>
          <cell r="F6564">
            <v>0</v>
          </cell>
          <cell r="G6564">
            <v>0</v>
          </cell>
          <cell r="H6564"/>
        </row>
        <row r="6565">
          <cell r="A6565">
            <v>0</v>
          </cell>
          <cell r="B6565">
            <v>0</v>
          </cell>
          <cell r="C6565">
            <v>0</v>
          </cell>
          <cell r="D6565">
            <v>0</v>
          </cell>
          <cell r="E6565">
            <v>0</v>
          </cell>
          <cell r="F6565">
            <v>0</v>
          </cell>
          <cell r="G6565">
            <v>0</v>
          </cell>
          <cell r="H6565"/>
        </row>
        <row r="6566">
          <cell r="A6566">
            <v>0</v>
          </cell>
          <cell r="B6566">
            <v>0</v>
          </cell>
          <cell r="C6566">
            <v>0</v>
          </cell>
          <cell r="D6566">
            <v>0</v>
          </cell>
          <cell r="E6566">
            <v>0</v>
          </cell>
          <cell r="F6566">
            <v>0</v>
          </cell>
          <cell r="G6566">
            <v>0</v>
          </cell>
          <cell r="H6566"/>
        </row>
        <row r="6567">
          <cell r="A6567" t="str">
            <v>ITEM  - PÁGINA 1</v>
          </cell>
          <cell r="B6567">
            <v>0</v>
          </cell>
          <cell r="C6567">
            <v>0</v>
          </cell>
          <cell r="D6567">
            <v>0</v>
          </cell>
          <cell r="E6567">
            <v>0</v>
          </cell>
          <cell r="F6567">
            <v>0</v>
          </cell>
          <cell r="G6567">
            <v>0</v>
          </cell>
          <cell r="H6567">
            <v>0</v>
          </cell>
        </row>
        <row r="6568">
          <cell r="A6568">
            <v>0</v>
          </cell>
          <cell r="B6568">
            <v>0</v>
          </cell>
          <cell r="C6568">
            <v>0</v>
          </cell>
          <cell r="D6568">
            <v>0</v>
          </cell>
          <cell r="E6568">
            <v>0</v>
          </cell>
          <cell r="F6568">
            <v>0</v>
          </cell>
          <cell r="G6568">
            <v>0</v>
          </cell>
          <cell r="H6568"/>
        </row>
        <row r="6569">
          <cell r="A6569">
            <v>0</v>
          </cell>
          <cell r="B6569">
            <v>0</v>
          </cell>
          <cell r="C6569">
            <v>0</v>
          </cell>
          <cell r="D6569">
            <v>0</v>
          </cell>
          <cell r="E6569">
            <v>0</v>
          </cell>
          <cell r="F6569">
            <v>0</v>
          </cell>
          <cell r="G6569">
            <v>0</v>
          </cell>
          <cell r="H6569"/>
        </row>
        <row r="6570">
          <cell r="A6570">
            <v>0</v>
          </cell>
          <cell r="B6570">
            <v>0</v>
          </cell>
          <cell r="C6570">
            <v>0</v>
          </cell>
          <cell r="D6570">
            <v>0</v>
          </cell>
          <cell r="E6570">
            <v>0</v>
          </cell>
          <cell r="F6570">
            <v>0</v>
          </cell>
          <cell r="G6570">
            <v>0</v>
          </cell>
          <cell r="H6570"/>
        </row>
        <row r="6571">
          <cell r="A6571">
            <v>0</v>
          </cell>
          <cell r="B6571">
            <v>0</v>
          </cell>
          <cell r="C6571">
            <v>0</v>
          </cell>
          <cell r="D6571">
            <v>0</v>
          </cell>
          <cell r="E6571">
            <v>0</v>
          </cell>
          <cell r="F6571">
            <v>0</v>
          </cell>
          <cell r="G6571">
            <v>0</v>
          </cell>
          <cell r="H6571"/>
        </row>
        <row r="6572">
          <cell r="A6572">
            <v>0</v>
          </cell>
          <cell r="B6572">
            <v>0</v>
          </cell>
          <cell r="C6572">
            <v>0</v>
          </cell>
          <cell r="D6572">
            <v>0</v>
          </cell>
          <cell r="E6572">
            <v>0</v>
          </cell>
          <cell r="F6572">
            <v>0</v>
          </cell>
          <cell r="G6572">
            <v>0</v>
          </cell>
          <cell r="H6572"/>
        </row>
        <row r="6573">
          <cell r="A6573">
            <v>0</v>
          </cell>
          <cell r="B6573">
            <v>0</v>
          </cell>
          <cell r="C6573">
            <v>0</v>
          </cell>
          <cell r="D6573">
            <v>0</v>
          </cell>
          <cell r="E6573">
            <v>0</v>
          </cell>
          <cell r="F6573">
            <v>0</v>
          </cell>
          <cell r="G6573">
            <v>0</v>
          </cell>
          <cell r="H6573"/>
        </row>
        <row r="6574">
          <cell r="A6574">
            <v>0</v>
          </cell>
          <cell r="B6574">
            <v>0</v>
          </cell>
          <cell r="C6574">
            <v>0</v>
          </cell>
          <cell r="D6574">
            <v>0</v>
          </cell>
          <cell r="E6574">
            <v>0</v>
          </cell>
          <cell r="F6574">
            <v>0</v>
          </cell>
          <cell r="G6574">
            <v>0</v>
          </cell>
          <cell r="H6574"/>
        </row>
        <row r="6575">
          <cell r="A6575">
            <v>0</v>
          </cell>
          <cell r="B6575">
            <v>0</v>
          </cell>
          <cell r="C6575">
            <v>0</v>
          </cell>
          <cell r="D6575">
            <v>0</v>
          </cell>
          <cell r="E6575">
            <v>0</v>
          </cell>
          <cell r="F6575">
            <v>0</v>
          </cell>
          <cell r="G6575">
            <v>0</v>
          </cell>
          <cell r="H6575"/>
        </row>
        <row r="6576">
          <cell r="A6576">
            <v>0</v>
          </cell>
          <cell r="B6576">
            <v>0</v>
          </cell>
          <cell r="C6576">
            <v>0</v>
          </cell>
          <cell r="D6576">
            <v>0</v>
          </cell>
          <cell r="E6576">
            <v>0</v>
          </cell>
          <cell r="F6576">
            <v>0</v>
          </cell>
          <cell r="G6576">
            <v>0</v>
          </cell>
          <cell r="H6576"/>
        </row>
        <row r="6577">
          <cell r="A6577">
            <v>0</v>
          </cell>
          <cell r="B6577">
            <v>0</v>
          </cell>
          <cell r="C6577">
            <v>0</v>
          </cell>
          <cell r="D6577">
            <v>0</v>
          </cell>
          <cell r="E6577">
            <v>0</v>
          </cell>
          <cell r="F6577">
            <v>0</v>
          </cell>
          <cell r="G6577">
            <v>0</v>
          </cell>
          <cell r="H6577"/>
        </row>
        <row r="6578">
          <cell r="A6578">
            <v>0</v>
          </cell>
          <cell r="B6578">
            <v>0</v>
          </cell>
          <cell r="C6578">
            <v>0</v>
          </cell>
          <cell r="D6578">
            <v>0</v>
          </cell>
          <cell r="E6578">
            <v>0</v>
          </cell>
          <cell r="F6578">
            <v>0</v>
          </cell>
          <cell r="G6578">
            <v>0</v>
          </cell>
          <cell r="H6578"/>
        </row>
        <row r="6579">
          <cell r="A6579">
            <v>0</v>
          </cell>
          <cell r="B6579">
            <v>0</v>
          </cell>
          <cell r="C6579">
            <v>0</v>
          </cell>
          <cell r="D6579">
            <v>0</v>
          </cell>
          <cell r="E6579">
            <v>0</v>
          </cell>
          <cell r="F6579">
            <v>0</v>
          </cell>
          <cell r="G6579">
            <v>0</v>
          </cell>
          <cell r="H6579"/>
        </row>
        <row r="6580">
          <cell r="A6580">
            <v>0</v>
          </cell>
          <cell r="B6580">
            <v>0</v>
          </cell>
          <cell r="C6580">
            <v>0</v>
          </cell>
          <cell r="D6580">
            <v>0</v>
          </cell>
          <cell r="E6580">
            <v>0</v>
          </cell>
          <cell r="F6580">
            <v>0</v>
          </cell>
          <cell r="G6580">
            <v>0</v>
          </cell>
          <cell r="H6580"/>
        </row>
        <row r="6581">
          <cell r="A6581">
            <v>0</v>
          </cell>
          <cell r="B6581">
            <v>0</v>
          </cell>
          <cell r="C6581">
            <v>0</v>
          </cell>
          <cell r="D6581">
            <v>0</v>
          </cell>
          <cell r="E6581">
            <v>0</v>
          </cell>
          <cell r="F6581">
            <v>0</v>
          </cell>
          <cell r="G6581">
            <v>0</v>
          </cell>
          <cell r="H6581"/>
        </row>
        <row r="6582">
          <cell r="A6582">
            <v>0</v>
          </cell>
          <cell r="B6582">
            <v>0</v>
          </cell>
          <cell r="C6582">
            <v>0</v>
          </cell>
          <cell r="D6582">
            <v>0</v>
          </cell>
          <cell r="E6582">
            <v>0</v>
          </cell>
          <cell r="F6582">
            <v>0</v>
          </cell>
          <cell r="G6582">
            <v>0</v>
          </cell>
          <cell r="H6582"/>
        </row>
        <row r="6583">
          <cell r="A6583">
            <v>0</v>
          </cell>
          <cell r="B6583">
            <v>0</v>
          </cell>
          <cell r="C6583">
            <v>0</v>
          </cell>
          <cell r="D6583">
            <v>0</v>
          </cell>
          <cell r="E6583">
            <v>0</v>
          </cell>
          <cell r="F6583">
            <v>0</v>
          </cell>
          <cell r="G6583">
            <v>0</v>
          </cell>
          <cell r="H6583"/>
        </row>
        <row r="6584">
          <cell r="A6584">
            <v>0</v>
          </cell>
          <cell r="B6584">
            <v>0</v>
          </cell>
          <cell r="C6584">
            <v>0</v>
          </cell>
          <cell r="D6584">
            <v>0</v>
          </cell>
          <cell r="E6584">
            <v>0</v>
          </cell>
          <cell r="F6584">
            <v>0</v>
          </cell>
          <cell r="G6584">
            <v>0</v>
          </cell>
          <cell r="H6584"/>
        </row>
        <row r="6585">
          <cell r="A6585" t="str">
            <v xml:space="preserve">TOTAL CANTIDAD ITEM </v>
          </cell>
          <cell r="B6585">
            <v>0</v>
          </cell>
          <cell r="C6585">
            <v>0</v>
          </cell>
          <cell r="D6585">
            <v>0</v>
          </cell>
          <cell r="E6585">
            <v>0</v>
          </cell>
          <cell r="F6585">
            <v>0</v>
          </cell>
          <cell r="G6585">
            <v>0</v>
          </cell>
          <cell r="H6585"/>
        </row>
        <row r="6586">
          <cell r="A6586" t="str">
            <v>INSERTE PLANO, GRÁFICO O ESQUEMA AQUÍ</v>
          </cell>
          <cell r="B6586">
            <v>0</v>
          </cell>
          <cell r="C6586">
            <v>0</v>
          </cell>
          <cell r="D6586">
            <v>0</v>
          </cell>
          <cell r="E6586">
            <v>0</v>
          </cell>
          <cell r="F6586">
            <v>0</v>
          </cell>
          <cell r="G6586">
            <v>0</v>
          </cell>
          <cell r="H6586">
            <v>0</v>
          </cell>
        </row>
        <row r="6587">
          <cell r="A6587">
            <v>0</v>
          </cell>
          <cell r="B6587">
            <v>0</v>
          </cell>
          <cell r="C6587">
            <v>0</v>
          </cell>
          <cell r="D6587">
            <v>0</v>
          </cell>
          <cell r="E6587">
            <v>0</v>
          </cell>
          <cell r="F6587">
            <v>0</v>
          </cell>
          <cell r="G6587">
            <v>0</v>
          </cell>
          <cell r="H6587">
            <v>0</v>
          </cell>
        </row>
        <row r="6588">
          <cell r="A6588">
            <v>0</v>
          </cell>
          <cell r="B6588">
            <v>0</v>
          </cell>
          <cell r="C6588">
            <v>0</v>
          </cell>
          <cell r="D6588">
            <v>0</v>
          </cell>
          <cell r="E6588">
            <v>0</v>
          </cell>
          <cell r="F6588">
            <v>0</v>
          </cell>
          <cell r="G6588">
            <v>0</v>
          </cell>
          <cell r="H6588">
            <v>0</v>
          </cell>
        </row>
        <row r="6589">
          <cell r="A6589">
            <v>0</v>
          </cell>
          <cell r="B6589">
            <v>0</v>
          </cell>
          <cell r="C6589">
            <v>0</v>
          </cell>
          <cell r="D6589">
            <v>0</v>
          </cell>
          <cell r="E6589">
            <v>0</v>
          </cell>
          <cell r="F6589">
            <v>0</v>
          </cell>
          <cell r="G6589">
            <v>0</v>
          </cell>
          <cell r="H6589">
            <v>0</v>
          </cell>
        </row>
        <row r="6590">
          <cell r="A6590">
            <v>0</v>
          </cell>
          <cell r="B6590">
            <v>0</v>
          </cell>
          <cell r="C6590">
            <v>0</v>
          </cell>
          <cell r="D6590">
            <v>0</v>
          </cell>
          <cell r="E6590">
            <v>0</v>
          </cell>
          <cell r="F6590">
            <v>0</v>
          </cell>
          <cell r="G6590">
            <v>0</v>
          </cell>
          <cell r="H6590">
            <v>0</v>
          </cell>
        </row>
        <row r="6591">
          <cell r="A6591">
            <v>0</v>
          </cell>
          <cell r="B6591">
            <v>0</v>
          </cell>
          <cell r="C6591">
            <v>0</v>
          </cell>
          <cell r="D6591">
            <v>0</v>
          </cell>
          <cell r="E6591">
            <v>0</v>
          </cell>
          <cell r="F6591">
            <v>0</v>
          </cell>
          <cell r="G6591">
            <v>0</v>
          </cell>
          <cell r="H6591">
            <v>0</v>
          </cell>
        </row>
        <row r="6592">
          <cell r="A6592">
            <v>0</v>
          </cell>
          <cell r="B6592">
            <v>0</v>
          </cell>
          <cell r="C6592">
            <v>0</v>
          </cell>
          <cell r="D6592">
            <v>0</v>
          </cell>
          <cell r="E6592">
            <v>0</v>
          </cell>
          <cell r="F6592">
            <v>0</v>
          </cell>
          <cell r="G6592">
            <v>0</v>
          </cell>
          <cell r="H6592">
            <v>0</v>
          </cell>
        </row>
        <row r="6593">
          <cell r="A6593">
            <v>0</v>
          </cell>
          <cell r="B6593">
            <v>0</v>
          </cell>
          <cell r="C6593">
            <v>0</v>
          </cell>
          <cell r="D6593">
            <v>0</v>
          </cell>
          <cell r="E6593">
            <v>0</v>
          </cell>
          <cell r="F6593">
            <v>0</v>
          </cell>
          <cell r="G6593">
            <v>0</v>
          </cell>
          <cell r="H6593">
            <v>0</v>
          </cell>
        </row>
        <row r="6594">
          <cell r="A6594">
            <v>0</v>
          </cell>
          <cell r="B6594">
            <v>0</v>
          </cell>
          <cell r="C6594">
            <v>0</v>
          </cell>
          <cell r="D6594">
            <v>0</v>
          </cell>
          <cell r="E6594">
            <v>0</v>
          </cell>
          <cell r="F6594">
            <v>0</v>
          </cell>
          <cell r="G6594">
            <v>0</v>
          </cell>
          <cell r="H6594">
            <v>0</v>
          </cell>
        </row>
        <row r="6595">
          <cell r="A6595">
            <v>0</v>
          </cell>
          <cell r="B6595">
            <v>0</v>
          </cell>
          <cell r="C6595">
            <v>0</v>
          </cell>
          <cell r="D6595">
            <v>0</v>
          </cell>
          <cell r="E6595">
            <v>0</v>
          </cell>
          <cell r="F6595">
            <v>0</v>
          </cell>
          <cell r="G6595">
            <v>0</v>
          </cell>
          <cell r="H6595">
            <v>0</v>
          </cell>
        </row>
        <row r="6596">
          <cell r="A6596">
            <v>0</v>
          </cell>
          <cell r="B6596">
            <v>0</v>
          </cell>
          <cell r="C6596">
            <v>0</v>
          </cell>
          <cell r="D6596">
            <v>0</v>
          </cell>
          <cell r="E6596">
            <v>0</v>
          </cell>
          <cell r="F6596">
            <v>0</v>
          </cell>
          <cell r="G6596">
            <v>0</v>
          </cell>
          <cell r="H6596">
            <v>0</v>
          </cell>
        </row>
        <row r="6597">
          <cell r="A6597">
            <v>0</v>
          </cell>
          <cell r="B6597">
            <v>0</v>
          </cell>
          <cell r="C6597">
            <v>0</v>
          </cell>
          <cell r="D6597">
            <v>0</v>
          </cell>
          <cell r="E6597">
            <v>0</v>
          </cell>
          <cell r="F6597">
            <v>0</v>
          </cell>
          <cell r="G6597">
            <v>0</v>
          </cell>
          <cell r="H6597">
            <v>0</v>
          </cell>
        </row>
        <row r="6598">
          <cell r="A6598">
            <v>0</v>
          </cell>
          <cell r="B6598">
            <v>0</v>
          </cell>
          <cell r="C6598">
            <v>0</v>
          </cell>
          <cell r="D6598">
            <v>0</v>
          </cell>
          <cell r="E6598">
            <v>0</v>
          </cell>
          <cell r="F6598">
            <v>0</v>
          </cell>
          <cell r="G6598">
            <v>0</v>
          </cell>
          <cell r="H6598">
            <v>0</v>
          </cell>
        </row>
        <row r="6599">
          <cell r="A6599">
            <v>0</v>
          </cell>
          <cell r="B6599">
            <v>0</v>
          </cell>
          <cell r="C6599">
            <v>0</v>
          </cell>
          <cell r="D6599">
            <v>0</v>
          </cell>
          <cell r="E6599">
            <v>0</v>
          </cell>
          <cell r="F6599">
            <v>0</v>
          </cell>
          <cell r="G6599">
            <v>0</v>
          </cell>
          <cell r="H6599">
            <v>0</v>
          </cell>
        </row>
        <row r="6600">
          <cell r="A6600">
            <v>0</v>
          </cell>
          <cell r="B6600">
            <v>0</v>
          </cell>
          <cell r="C6600">
            <v>0</v>
          </cell>
          <cell r="D6600">
            <v>0</v>
          </cell>
          <cell r="E6600">
            <v>0</v>
          </cell>
          <cell r="F6600">
            <v>0</v>
          </cell>
          <cell r="G6600">
            <v>0</v>
          </cell>
          <cell r="H6600">
            <v>0</v>
          </cell>
        </row>
        <row r="6601">
          <cell r="A6601">
            <v>0</v>
          </cell>
          <cell r="B6601">
            <v>0</v>
          </cell>
          <cell r="C6601">
            <v>0</v>
          </cell>
          <cell r="D6601">
            <v>0</v>
          </cell>
          <cell r="E6601">
            <v>0</v>
          </cell>
          <cell r="F6601">
            <v>0</v>
          </cell>
          <cell r="G6601">
            <v>0</v>
          </cell>
          <cell r="H6601">
            <v>0</v>
          </cell>
        </row>
        <row r="6602">
          <cell r="A6602">
            <v>0</v>
          </cell>
          <cell r="B6602">
            <v>0</v>
          </cell>
          <cell r="C6602">
            <v>0</v>
          </cell>
          <cell r="D6602">
            <v>0</v>
          </cell>
          <cell r="E6602">
            <v>0</v>
          </cell>
          <cell r="F6602">
            <v>0</v>
          </cell>
          <cell r="G6602">
            <v>0</v>
          </cell>
          <cell r="H6602">
            <v>0</v>
          </cell>
        </row>
        <row r="6603">
          <cell r="A6603">
            <v>0</v>
          </cell>
          <cell r="B6603">
            <v>0</v>
          </cell>
          <cell r="C6603">
            <v>0</v>
          </cell>
          <cell r="D6603">
            <v>0</v>
          </cell>
          <cell r="E6603">
            <v>0</v>
          </cell>
          <cell r="F6603">
            <v>0</v>
          </cell>
          <cell r="G6603">
            <v>0</v>
          </cell>
          <cell r="H6603">
            <v>0</v>
          </cell>
        </row>
        <row r="6604">
          <cell r="A6604">
            <v>0</v>
          </cell>
          <cell r="B6604">
            <v>0</v>
          </cell>
          <cell r="C6604">
            <v>0</v>
          </cell>
          <cell r="D6604">
            <v>0</v>
          </cell>
          <cell r="E6604">
            <v>0</v>
          </cell>
          <cell r="F6604">
            <v>0</v>
          </cell>
          <cell r="G6604">
            <v>0</v>
          </cell>
          <cell r="H6604">
            <v>0</v>
          </cell>
        </row>
        <row r="6605">
          <cell r="A6605">
            <v>0</v>
          </cell>
          <cell r="B6605">
            <v>0</v>
          </cell>
          <cell r="C6605">
            <v>0</v>
          </cell>
          <cell r="D6605">
            <v>0</v>
          </cell>
          <cell r="E6605">
            <v>0</v>
          </cell>
          <cell r="F6605">
            <v>0</v>
          </cell>
          <cell r="G6605">
            <v>0</v>
          </cell>
          <cell r="H6605">
            <v>0</v>
          </cell>
        </row>
        <row r="6606">
          <cell r="A6606">
            <v>0</v>
          </cell>
          <cell r="C6606">
            <v>0</v>
          </cell>
          <cell r="D6606">
            <v>0</v>
          </cell>
          <cell r="E6606">
            <v>0</v>
          </cell>
          <cell r="F6606">
            <v>0</v>
          </cell>
          <cell r="G6606">
            <v>0</v>
          </cell>
        </row>
        <row r="6607">
          <cell r="A6607">
            <v>0</v>
          </cell>
          <cell r="C6607">
            <v>0</v>
          </cell>
          <cell r="D6607">
            <v>0</v>
          </cell>
          <cell r="E6607">
            <v>0</v>
          </cell>
          <cell r="F6607">
            <v>0</v>
          </cell>
          <cell r="G6607">
            <v>0</v>
          </cell>
        </row>
        <row r="6608">
          <cell r="A6608">
            <v>0</v>
          </cell>
          <cell r="B6608">
            <v>0</v>
          </cell>
          <cell r="C6608">
            <v>0</v>
          </cell>
          <cell r="D6608">
            <v>0</v>
          </cell>
          <cell r="E6608">
            <v>0</v>
          </cell>
          <cell r="F6608">
            <v>0</v>
          </cell>
          <cell r="G6608">
            <v>0</v>
          </cell>
        </row>
        <row r="6609">
          <cell r="A6609">
            <v>0</v>
          </cell>
          <cell r="B6609" t="str">
            <v>OVIDIO HURTADO MOSQUERA</v>
          </cell>
          <cell r="C6609">
            <v>0</v>
          </cell>
          <cell r="D6609">
            <v>0</v>
          </cell>
          <cell r="E6609">
            <v>0</v>
          </cell>
          <cell r="F6609">
            <v>0</v>
          </cell>
          <cell r="G6609">
            <v>0</v>
          </cell>
        </row>
        <row r="6610">
          <cell r="A6610">
            <v>0</v>
          </cell>
          <cell r="B6610" t="str">
            <v>Consultor</v>
          </cell>
          <cell r="C6610">
            <v>0</v>
          </cell>
          <cell r="D6610">
            <v>0</v>
          </cell>
          <cell r="E6610">
            <v>0</v>
          </cell>
          <cell r="F6610">
            <v>0</v>
          </cell>
          <cell r="G6610">
            <v>0</v>
          </cell>
        </row>
        <row r="6611">
          <cell r="A6611">
            <v>0</v>
          </cell>
          <cell r="B6611" t="str">
            <v>Consultor</v>
          </cell>
          <cell r="C6611">
            <v>0</v>
          </cell>
          <cell r="D6611">
            <v>0</v>
          </cell>
          <cell r="E6611">
            <v>0</v>
          </cell>
          <cell r="F6611">
            <v>0</v>
          </cell>
          <cell r="G6611">
            <v>0</v>
          </cell>
        </row>
        <row r="6612">
          <cell r="A6612">
            <v>0</v>
          </cell>
          <cell r="B6612" t="str">
            <v>M.P. 05202-260189 ANT</v>
          </cell>
          <cell r="C6612" t="str">
            <v>ITEM  - PÁGINA 2</v>
          </cell>
          <cell r="D6612">
            <v>0</v>
          </cell>
          <cell r="E6612">
            <v>0</v>
          </cell>
          <cell r="F6612">
            <v>0</v>
          </cell>
          <cell r="G6612">
            <v>0</v>
          </cell>
          <cell r="H6612">
            <v>0</v>
          </cell>
        </row>
        <row r="6613">
          <cell r="A6613" t="str">
            <v>DEPARTAMENTO DE ANTIOQUIA</v>
          </cell>
          <cell r="B6613">
            <v>0</v>
          </cell>
          <cell r="C6613">
            <v>0</v>
          </cell>
          <cell r="D6613">
            <v>0</v>
          </cell>
          <cell r="E6613">
            <v>0</v>
          </cell>
          <cell r="F6613">
            <v>0</v>
          </cell>
          <cell r="G6613">
            <v>0</v>
          </cell>
          <cell r="H6613">
            <v>0</v>
          </cell>
        </row>
        <row r="6614">
          <cell r="A6614" t="str">
            <v>MUNICIPIO DE SAN VICENTE FERRER</v>
          </cell>
          <cell r="B6614">
            <v>0</v>
          </cell>
          <cell r="C6614">
            <v>0</v>
          </cell>
          <cell r="D6614">
            <v>0</v>
          </cell>
          <cell r="E6614">
            <v>0</v>
          </cell>
          <cell r="F6614">
            <v>0</v>
          </cell>
          <cell r="G6614">
            <v>0</v>
          </cell>
          <cell r="H6614">
            <v>0</v>
          </cell>
        </row>
        <row r="6615">
          <cell r="A6615" t="str">
            <v>PROYECTO:  INTERVENCION DE CALLEJONES EN LA ZONA URBANA DEL MUNICIPIO SAN VICENTE FERRER_CALLEJÓN 01-COCIACA</v>
          </cell>
          <cell r="B6615">
            <v>0</v>
          </cell>
          <cell r="C6615">
            <v>0</v>
          </cell>
          <cell r="D6615">
            <v>0</v>
          </cell>
          <cell r="E6615">
            <v>0</v>
          </cell>
          <cell r="F6615">
            <v>0</v>
          </cell>
          <cell r="G6615">
            <v>0</v>
          </cell>
          <cell r="H6615">
            <v>0</v>
          </cell>
        </row>
        <row r="6616">
          <cell r="A6616">
            <v>0</v>
          </cell>
          <cell r="C6616">
            <v>0</v>
          </cell>
          <cell r="D6616">
            <v>0</v>
          </cell>
          <cell r="E6616">
            <v>0</v>
          </cell>
          <cell r="F6616">
            <v>0</v>
          </cell>
          <cell r="G6616">
            <v>0</v>
          </cell>
          <cell r="H6616">
            <v>0</v>
          </cell>
        </row>
        <row r="6617">
          <cell r="A6617" t="str">
            <v>MEMORIAS DE OBRA</v>
          </cell>
          <cell r="B6617">
            <v>0</v>
          </cell>
          <cell r="C6617">
            <v>0</v>
          </cell>
          <cell r="D6617">
            <v>0</v>
          </cell>
          <cell r="E6617">
            <v>0</v>
          </cell>
          <cell r="F6617">
            <v>0</v>
          </cell>
          <cell r="G6617">
            <v>0</v>
          </cell>
          <cell r="H6617">
            <v>0</v>
          </cell>
        </row>
        <row r="6619">
          <cell r="A6619" t="str">
            <v>ITEM</v>
          </cell>
          <cell r="B6619" t="str">
            <v>DESCRIPCIÓN</v>
          </cell>
          <cell r="C6619">
            <v>0</v>
          </cell>
          <cell r="D6619">
            <v>0</v>
          </cell>
          <cell r="E6619">
            <v>0</v>
          </cell>
          <cell r="F6619">
            <v>0</v>
          </cell>
          <cell r="G6619" t="str">
            <v>UNIDAD</v>
          </cell>
          <cell r="H6619" t="str">
            <v>CANTIDAD</v>
          </cell>
        </row>
        <row r="6620">
          <cell r="A6620">
            <v>0</v>
          </cell>
          <cell r="B6620"/>
          <cell r="C6620">
            <v>0</v>
          </cell>
          <cell r="D6620">
            <v>0</v>
          </cell>
          <cell r="E6620">
            <v>0</v>
          </cell>
          <cell r="F6620">
            <v>0</v>
          </cell>
          <cell r="G6620"/>
          <cell r="H6620"/>
        </row>
        <row r="6621">
          <cell r="A6621">
            <v>0</v>
          </cell>
          <cell r="B6621">
            <v>0</v>
          </cell>
          <cell r="C6621">
            <v>0</v>
          </cell>
          <cell r="D6621">
            <v>0</v>
          </cell>
          <cell r="E6621">
            <v>0</v>
          </cell>
          <cell r="F6621">
            <v>0</v>
          </cell>
          <cell r="G6621">
            <v>0</v>
          </cell>
        </row>
        <row r="6622">
          <cell r="A6622" t="str">
            <v>DETALLE</v>
          </cell>
          <cell r="B6622">
            <v>0</v>
          </cell>
          <cell r="C6622" t="str">
            <v>FACTOR</v>
          </cell>
          <cell r="D6622" t="str">
            <v>CANTIDAD</v>
          </cell>
          <cell r="E6622" t="str">
            <v>A (ML)</v>
          </cell>
          <cell r="F6622" t="str">
            <v>B (M2)</v>
          </cell>
          <cell r="G6622" t="str">
            <v>C (M3)</v>
          </cell>
          <cell r="H6622" t="str">
            <v>TOTAL</v>
          </cell>
        </row>
        <row r="6623">
          <cell r="A6623">
            <v>0</v>
          </cell>
          <cell r="B6623">
            <v>0</v>
          </cell>
          <cell r="C6623">
            <v>0</v>
          </cell>
          <cell r="D6623">
            <v>0</v>
          </cell>
          <cell r="E6623">
            <v>0</v>
          </cell>
          <cell r="F6623">
            <v>0</v>
          </cell>
          <cell r="G6623">
            <v>0</v>
          </cell>
          <cell r="H6623"/>
        </row>
        <row r="6624">
          <cell r="A6624">
            <v>0</v>
          </cell>
          <cell r="B6624">
            <v>0</v>
          </cell>
          <cell r="C6624">
            <v>0</v>
          </cell>
          <cell r="D6624">
            <v>0</v>
          </cell>
          <cell r="E6624">
            <v>0</v>
          </cell>
          <cell r="F6624">
            <v>0</v>
          </cell>
          <cell r="G6624">
            <v>0</v>
          </cell>
          <cell r="H6624"/>
        </row>
        <row r="6625">
          <cell r="A6625">
            <v>0</v>
          </cell>
          <cell r="B6625">
            <v>0</v>
          </cell>
          <cell r="C6625">
            <v>0</v>
          </cell>
          <cell r="D6625">
            <v>0</v>
          </cell>
          <cell r="E6625">
            <v>0</v>
          </cell>
          <cell r="F6625">
            <v>0</v>
          </cell>
          <cell r="G6625">
            <v>0</v>
          </cell>
          <cell r="H6625"/>
        </row>
        <row r="6626">
          <cell r="A6626">
            <v>0</v>
          </cell>
          <cell r="B6626">
            <v>0</v>
          </cell>
          <cell r="C6626">
            <v>0</v>
          </cell>
          <cell r="D6626">
            <v>0</v>
          </cell>
          <cell r="E6626">
            <v>0</v>
          </cell>
          <cell r="F6626">
            <v>0</v>
          </cell>
          <cell r="G6626">
            <v>0</v>
          </cell>
          <cell r="H6626"/>
        </row>
        <row r="6627">
          <cell r="A6627">
            <v>0</v>
          </cell>
          <cell r="B6627">
            <v>0</v>
          </cell>
          <cell r="C6627">
            <v>0</v>
          </cell>
          <cell r="D6627">
            <v>0</v>
          </cell>
          <cell r="E6627">
            <v>0</v>
          </cell>
          <cell r="F6627">
            <v>0</v>
          </cell>
          <cell r="G6627">
            <v>0</v>
          </cell>
          <cell r="H6627"/>
        </row>
        <row r="6628">
          <cell r="A6628">
            <v>0</v>
          </cell>
          <cell r="B6628">
            <v>0</v>
          </cell>
          <cell r="C6628">
            <v>0</v>
          </cell>
          <cell r="D6628">
            <v>0</v>
          </cell>
          <cell r="E6628">
            <v>0</v>
          </cell>
          <cell r="F6628">
            <v>0</v>
          </cell>
          <cell r="G6628">
            <v>0</v>
          </cell>
          <cell r="H6628"/>
        </row>
        <row r="6629">
          <cell r="A6629">
            <v>0</v>
          </cell>
          <cell r="B6629">
            <v>0</v>
          </cell>
          <cell r="C6629">
            <v>0</v>
          </cell>
          <cell r="D6629">
            <v>0</v>
          </cell>
          <cell r="E6629">
            <v>0</v>
          </cell>
          <cell r="F6629">
            <v>0</v>
          </cell>
          <cell r="G6629">
            <v>0</v>
          </cell>
          <cell r="H6629"/>
        </row>
        <row r="6630">
          <cell r="A6630">
            <v>0</v>
          </cell>
          <cell r="B6630">
            <v>0</v>
          </cell>
          <cell r="C6630">
            <v>0</v>
          </cell>
          <cell r="D6630">
            <v>0</v>
          </cell>
          <cell r="E6630">
            <v>0</v>
          </cell>
          <cell r="F6630">
            <v>0</v>
          </cell>
          <cell r="G6630">
            <v>0</v>
          </cell>
          <cell r="H6630"/>
        </row>
        <row r="6631">
          <cell r="A6631">
            <v>0</v>
          </cell>
          <cell r="B6631">
            <v>0</v>
          </cell>
          <cell r="C6631">
            <v>0</v>
          </cell>
          <cell r="D6631">
            <v>0</v>
          </cell>
          <cell r="E6631">
            <v>0</v>
          </cell>
          <cell r="F6631">
            <v>0</v>
          </cell>
          <cell r="G6631">
            <v>0</v>
          </cell>
          <cell r="H6631"/>
        </row>
        <row r="6632">
          <cell r="A6632">
            <v>0</v>
          </cell>
          <cell r="B6632">
            <v>0</v>
          </cell>
          <cell r="C6632">
            <v>0</v>
          </cell>
          <cell r="D6632">
            <v>0</v>
          </cell>
          <cell r="E6632">
            <v>0</v>
          </cell>
          <cell r="F6632">
            <v>0</v>
          </cell>
          <cell r="G6632">
            <v>0</v>
          </cell>
          <cell r="H6632"/>
        </row>
        <row r="6633">
          <cell r="A6633">
            <v>0</v>
          </cell>
          <cell r="B6633">
            <v>0</v>
          </cell>
          <cell r="C6633">
            <v>0</v>
          </cell>
          <cell r="D6633">
            <v>0</v>
          </cell>
          <cell r="E6633">
            <v>0</v>
          </cell>
          <cell r="F6633">
            <v>0</v>
          </cell>
          <cell r="G6633">
            <v>0</v>
          </cell>
          <cell r="H6633"/>
        </row>
        <row r="6634">
          <cell r="A6634">
            <v>0</v>
          </cell>
          <cell r="B6634">
            <v>0</v>
          </cell>
          <cell r="C6634">
            <v>0</v>
          </cell>
          <cell r="D6634">
            <v>0</v>
          </cell>
          <cell r="E6634">
            <v>0</v>
          </cell>
          <cell r="F6634">
            <v>0</v>
          </cell>
          <cell r="G6634">
            <v>0</v>
          </cell>
          <cell r="H6634"/>
        </row>
        <row r="6635">
          <cell r="A6635">
            <v>0</v>
          </cell>
          <cell r="B6635">
            <v>0</v>
          </cell>
          <cell r="C6635">
            <v>0</v>
          </cell>
          <cell r="D6635">
            <v>0</v>
          </cell>
          <cell r="E6635">
            <v>0</v>
          </cell>
          <cell r="F6635">
            <v>0</v>
          </cell>
          <cell r="G6635">
            <v>0</v>
          </cell>
          <cell r="H6635"/>
        </row>
        <row r="6636">
          <cell r="A6636">
            <v>0</v>
          </cell>
          <cell r="B6636">
            <v>0</v>
          </cell>
          <cell r="C6636">
            <v>0</v>
          </cell>
          <cell r="D6636">
            <v>0</v>
          </cell>
          <cell r="E6636">
            <v>0</v>
          </cell>
          <cell r="F6636">
            <v>0</v>
          </cell>
          <cell r="G6636">
            <v>0</v>
          </cell>
          <cell r="H6636"/>
        </row>
        <row r="6637">
          <cell r="A6637">
            <v>0</v>
          </cell>
          <cell r="B6637">
            <v>0</v>
          </cell>
          <cell r="C6637">
            <v>0</v>
          </cell>
          <cell r="D6637">
            <v>0</v>
          </cell>
          <cell r="E6637">
            <v>0</v>
          </cell>
          <cell r="F6637">
            <v>0</v>
          </cell>
          <cell r="G6637">
            <v>0</v>
          </cell>
          <cell r="H6637"/>
        </row>
        <row r="6638">
          <cell r="A6638">
            <v>0</v>
          </cell>
          <cell r="B6638">
            <v>0</v>
          </cell>
          <cell r="C6638">
            <v>0</v>
          </cell>
          <cell r="D6638">
            <v>0</v>
          </cell>
          <cell r="E6638">
            <v>0</v>
          </cell>
          <cell r="F6638">
            <v>0</v>
          </cell>
          <cell r="G6638">
            <v>0</v>
          </cell>
          <cell r="H6638"/>
        </row>
        <row r="6639">
          <cell r="A6639">
            <v>0</v>
          </cell>
          <cell r="B6639">
            <v>0</v>
          </cell>
          <cell r="C6639">
            <v>0</v>
          </cell>
          <cell r="D6639">
            <v>0</v>
          </cell>
          <cell r="E6639">
            <v>0</v>
          </cell>
          <cell r="F6639">
            <v>0</v>
          </cell>
          <cell r="G6639">
            <v>0</v>
          </cell>
          <cell r="H6639"/>
        </row>
        <row r="6640">
          <cell r="A6640">
            <v>0</v>
          </cell>
          <cell r="B6640">
            <v>0</v>
          </cell>
          <cell r="C6640">
            <v>0</v>
          </cell>
          <cell r="D6640">
            <v>0</v>
          </cell>
          <cell r="E6640">
            <v>0</v>
          </cell>
          <cell r="F6640">
            <v>0</v>
          </cell>
          <cell r="G6640">
            <v>0</v>
          </cell>
          <cell r="H6640"/>
        </row>
        <row r="6641">
          <cell r="A6641">
            <v>0</v>
          </cell>
          <cell r="B6641">
            <v>0</v>
          </cell>
          <cell r="C6641">
            <v>0</v>
          </cell>
          <cell r="D6641">
            <v>0</v>
          </cell>
          <cell r="E6641">
            <v>0</v>
          </cell>
          <cell r="F6641">
            <v>0</v>
          </cell>
          <cell r="G6641">
            <v>0</v>
          </cell>
          <cell r="H6641"/>
        </row>
        <row r="6642">
          <cell r="A6642">
            <v>0</v>
          </cell>
          <cell r="B6642">
            <v>0</v>
          </cell>
          <cell r="C6642">
            <v>0</v>
          </cell>
          <cell r="D6642">
            <v>0</v>
          </cell>
          <cell r="E6642">
            <v>0</v>
          </cell>
          <cell r="F6642">
            <v>0</v>
          </cell>
          <cell r="G6642">
            <v>0</v>
          </cell>
          <cell r="H6642"/>
        </row>
        <row r="6643">
          <cell r="A6643">
            <v>0</v>
          </cell>
          <cell r="B6643">
            <v>0</v>
          </cell>
          <cell r="C6643">
            <v>0</v>
          </cell>
          <cell r="D6643">
            <v>0</v>
          </cell>
          <cell r="E6643">
            <v>0</v>
          </cell>
          <cell r="F6643">
            <v>0</v>
          </cell>
          <cell r="G6643">
            <v>0</v>
          </cell>
          <cell r="H6643"/>
        </row>
        <row r="6644">
          <cell r="A6644">
            <v>0</v>
          </cell>
          <cell r="B6644">
            <v>0</v>
          </cell>
          <cell r="C6644">
            <v>0</v>
          </cell>
          <cell r="D6644">
            <v>0</v>
          </cell>
          <cell r="E6644">
            <v>0</v>
          </cell>
          <cell r="F6644">
            <v>0</v>
          </cell>
          <cell r="G6644">
            <v>0</v>
          </cell>
          <cell r="H6644"/>
        </row>
        <row r="6645">
          <cell r="A6645">
            <v>0</v>
          </cell>
          <cell r="B6645">
            <v>0</v>
          </cell>
          <cell r="C6645">
            <v>0</v>
          </cell>
          <cell r="D6645">
            <v>0</v>
          </cell>
          <cell r="E6645">
            <v>0</v>
          </cell>
          <cell r="F6645">
            <v>0</v>
          </cell>
          <cell r="G6645">
            <v>0</v>
          </cell>
          <cell r="H6645"/>
        </row>
        <row r="6646">
          <cell r="A6646">
            <v>0</v>
          </cell>
          <cell r="B6646">
            <v>0</v>
          </cell>
          <cell r="C6646">
            <v>0</v>
          </cell>
          <cell r="D6646">
            <v>0</v>
          </cell>
          <cell r="E6646">
            <v>0</v>
          </cell>
          <cell r="F6646">
            <v>0</v>
          </cell>
          <cell r="G6646">
            <v>0</v>
          </cell>
          <cell r="H6646"/>
        </row>
        <row r="6647">
          <cell r="A6647">
            <v>0</v>
          </cell>
          <cell r="B6647">
            <v>0</v>
          </cell>
          <cell r="C6647">
            <v>0</v>
          </cell>
          <cell r="D6647">
            <v>0</v>
          </cell>
          <cell r="E6647">
            <v>0</v>
          </cell>
          <cell r="F6647">
            <v>0</v>
          </cell>
          <cell r="G6647">
            <v>0</v>
          </cell>
          <cell r="H6647"/>
        </row>
        <row r="6648">
          <cell r="A6648">
            <v>0</v>
          </cell>
          <cell r="B6648">
            <v>0</v>
          </cell>
          <cell r="C6648">
            <v>0</v>
          </cell>
          <cell r="D6648">
            <v>0</v>
          </cell>
          <cell r="E6648">
            <v>0</v>
          </cell>
          <cell r="F6648">
            <v>0</v>
          </cell>
          <cell r="G6648">
            <v>0</v>
          </cell>
          <cell r="H6648"/>
        </row>
        <row r="6649">
          <cell r="A6649">
            <v>0</v>
          </cell>
          <cell r="B6649">
            <v>0</v>
          </cell>
          <cell r="C6649">
            <v>0</v>
          </cell>
          <cell r="D6649">
            <v>0</v>
          </cell>
          <cell r="E6649">
            <v>0</v>
          </cell>
          <cell r="F6649">
            <v>0</v>
          </cell>
          <cell r="G6649">
            <v>0</v>
          </cell>
          <cell r="H6649"/>
        </row>
        <row r="6650">
          <cell r="A6650">
            <v>0</v>
          </cell>
          <cell r="B6650">
            <v>0</v>
          </cell>
          <cell r="C6650">
            <v>0</v>
          </cell>
          <cell r="D6650">
            <v>0</v>
          </cell>
          <cell r="E6650">
            <v>0</v>
          </cell>
          <cell r="F6650">
            <v>0</v>
          </cell>
          <cell r="G6650">
            <v>0</v>
          </cell>
          <cell r="H6650"/>
        </row>
        <row r="6651">
          <cell r="A6651">
            <v>0</v>
          </cell>
          <cell r="B6651">
            <v>0</v>
          </cell>
          <cell r="C6651">
            <v>0</v>
          </cell>
          <cell r="D6651">
            <v>0</v>
          </cell>
          <cell r="E6651">
            <v>0</v>
          </cell>
          <cell r="F6651">
            <v>0</v>
          </cell>
          <cell r="G6651">
            <v>0</v>
          </cell>
          <cell r="H6651"/>
        </row>
        <row r="6652">
          <cell r="A6652">
            <v>0</v>
          </cell>
          <cell r="B6652">
            <v>0</v>
          </cell>
          <cell r="C6652">
            <v>0</v>
          </cell>
          <cell r="D6652">
            <v>0</v>
          </cell>
          <cell r="E6652">
            <v>0</v>
          </cell>
          <cell r="F6652">
            <v>0</v>
          </cell>
          <cell r="G6652">
            <v>0</v>
          </cell>
          <cell r="H6652"/>
        </row>
        <row r="6653">
          <cell r="A6653">
            <v>0</v>
          </cell>
          <cell r="B6653">
            <v>0</v>
          </cell>
          <cell r="C6653">
            <v>0</v>
          </cell>
          <cell r="D6653">
            <v>0</v>
          </cell>
          <cell r="E6653">
            <v>0</v>
          </cell>
          <cell r="F6653">
            <v>0</v>
          </cell>
          <cell r="G6653">
            <v>0</v>
          </cell>
          <cell r="H6653"/>
        </row>
        <row r="6654">
          <cell r="A6654" t="str">
            <v>ITEM  - PÁGINA 1</v>
          </cell>
          <cell r="B6654">
            <v>0</v>
          </cell>
          <cell r="C6654">
            <v>0</v>
          </cell>
          <cell r="D6654">
            <v>0</v>
          </cell>
          <cell r="E6654">
            <v>0</v>
          </cell>
          <cell r="F6654">
            <v>0</v>
          </cell>
          <cell r="G6654">
            <v>0</v>
          </cell>
          <cell r="H6654">
            <v>0</v>
          </cell>
        </row>
        <row r="6655">
          <cell r="A6655">
            <v>0</v>
          </cell>
          <cell r="B6655">
            <v>0</v>
          </cell>
          <cell r="C6655">
            <v>0</v>
          </cell>
          <cell r="D6655">
            <v>0</v>
          </cell>
          <cell r="E6655">
            <v>0</v>
          </cell>
          <cell r="F6655">
            <v>0</v>
          </cell>
          <cell r="G6655">
            <v>0</v>
          </cell>
          <cell r="H6655"/>
        </row>
        <row r="6656">
          <cell r="A6656">
            <v>0</v>
          </cell>
          <cell r="B6656">
            <v>0</v>
          </cell>
          <cell r="C6656">
            <v>0</v>
          </cell>
          <cell r="D6656">
            <v>0</v>
          </cell>
          <cell r="E6656">
            <v>0</v>
          </cell>
          <cell r="F6656">
            <v>0</v>
          </cell>
          <cell r="G6656">
            <v>0</v>
          </cell>
          <cell r="H6656"/>
        </row>
        <row r="6657">
          <cell r="A6657">
            <v>0</v>
          </cell>
          <cell r="B6657">
            <v>0</v>
          </cell>
          <cell r="C6657">
            <v>0</v>
          </cell>
          <cell r="D6657">
            <v>0</v>
          </cell>
          <cell r="E6657">
            <v>0</v>
          </cell>
          <cell r="F6657">
            <v>0</v>
          </cell>
          <cell r="G6657">
            <v>0</v>
          </cell>
          <cell r="H6657"/>
        </row>
        <row r="6658">
          <cell r="A6658">
            <v>0</v>
          </cell>
          <cell r="B6658">
            <v>0</v>
          </cell>
          <cell r="C6658">
            <v>0</v>
          </cell>
          <cell r="D6658">
            <v>0</v>
          </cell>
          <cell r="E6658">
            <v>0</v>
          </cell>
          <cell r="F6658">
            <v>0</v>
          </cell>
          <cell r="G6658">
            <v>0</v>
          </cell>
          <cell r="H6658"/>
        </row>
        <row r="6659">
          <cell r="A6659">
            <v>0</v>
          </cell>
          <cell r="B6659">
            <v>0</v>
          </cell>
          <cell r="C6659">
            <v>0</v>
          </cell>
          <cell r="D6659">
            <v>0</v>
          </cell>
          <cell r="E6659">
            <v>0</v>
          </cell>
          <cell r="F6659">
            <v>0</v>
          </cell>
          <cell r="G6659">
            <v>0</v>
          </cell>
          <cell r="H6659"/>
        </row>
        <row r="6660">
          <cell r="A6660">
            <v>0</v>
          </cell>
          <cell r="B6660">
            <v>0</v>
          </cell>
          <cell r="C6660">
            <v>0</v>
          </cell>
          <cell r="D6660">
            <v>0</v>
          </cell>
          <cell r="E6660">
            <v>0</v>
          </cell>
          <cell r="F6660">
            <v>0</v>
          </cell>
          <cell r="G6660">
            <v>0</v>
          </cell>
          <cell r="H6660"/>
        </row>
        <row r="6661">
          <cell r="A6661">
            <v>0</v>
          </cell>
          <cell r="B6661">
            <v>0</v>
          </cell>
          <cell r="C6661">
            <v>0</v>
          </cell>
          <cell r="D6661">
            <v>0</v>
          </cell>
          <cell r="E6661">
            <v>0</v>
          </cell>
          <cell r="F6661">
            <v>0</v>
          </cell>
          <cell r="G6661">
            <v>0</v>
          </cell>
          <cell r="H6661"/>
        </row>
        <row r="6662">
          <cell r="A6662">
            <v>0</v>
          </cell>
          <cell r="B6662">
            <v>0</v>
          </cell>
          <cell r="C6662">
            <v>0</v>
          </cell>
          <cell r="D6662">
            <v>0</v>
          </cell>
          <cell r="E6662">
            <v>0</v>
          </cell>
          <cell r="F6662">
            <v>0</v>
          </cell>
          <cell r="G6662">
            <v>0</v>
          </cell>
          <cell r="H6662"/>
        </row>
        <row r="6663">
          <cell r="A6663">
            <v>0</v>
          </cell>
          <cell r="B6663">
            <v>0</v>
          </cell>
          <cell r="C6663">
            <v>0</v>
          </cell>
          <cell r="D6663">
            <v>0</v>
          </cell>
          <cell r="E6663">
            <v>0</v>
          </cell>
          <cell r="F6663">
            <v>0</v>
          </cell>
          <cell r="G6663">
            <v>0</v>
          </cell>
          <cell r="H6663"/>
        </row>
        <row r="6664">
          <cell r="A6664">
            <v>0</v>
          </cell>
          <cell r="B6664">
            <v>0</v>
          </cell>
          <cell r="C6664">
            <v>0</v>
          </cell>
          <cell r="D6664">
            <v>0</v>
          </cell>
          <cell r="E6664">
            <v>0</v>
          </cell>
          <cell r="F6664">
            <v>0</v>
          </cell>
          <cell r="G6664">
            <v>0</v>
          </cell>
          <cell r="H6664"/>
        </row>
        <row r="6665">
          <cell r="A6665">
            <v>0</v>
          </cell>
          <cell r="B6665">
            <v>0</v>
          </cell>
          <cell r="C6665">
            <v>0</v>
          </cell>
          <cell r="D6665">
            <v>0</v>
          </cell>
          <cell r="E6665">
            <v>0</v>
          </cell>
          <cell r="F6665">
            <v>0</v>
          </cell>
          <cell r="G6665">
            <v>0</v>
          </cell>
          <cell r="H6665"/>
        </row>
        <row r="6666">
          <cell r="A6666">
            <v>0</v>
          </cell>
          <cell r="B6666">
            <v>0</v>
          </cell>
          <cell r="C6666">
            <v>0</v>
          </cell>
          <cell r="D6666">
            <v>0</v>
          </cell>
          <cell r="E6666">
            <v>0</v>
          </cell>
          <cell r="F6666">
            <v>0</v>
          </cell>
          <cell r="G6666">
            <v>0</v>
          </cell>
          <cell r="H6666"/>
        </row>
        <row r="6667">
          <cell r="A6667">
            <v>0</v>
          </cell>
          <cell r="B6667">
            <v>0</v>
          </cell>
          <cell r="C6667">
            <v>0</v>
          </cell>
          <cell r="D6667">
            <v>0</v>
          </cell>
          <cell r="E6667">
            <v>0</v>
          </cell>
          <cell r="F6667">
            <v>0</v>
          </cell>
          <cell r="G6667">
            <v>0</v>
          </cell>
          <cell r="H6667"/>
        </row>
        <row r="6668">
          <cell r="A6668">
            <v>0</v>
          </cell>
          <cell r="B6668">
            <v>0</v>
          </cell>
          <cell r="C6668">
            <v>0</v>
          </cell>
          <cell r="D6668">
            <v>0</v>
          </cell>
          <cell r="E6668">
            <v>0</v>
          </cell>
          <cell r="F6668">
            <v>0</v>
          </cell>
          <cell r="G6668">
            <v>0</v>
          </cell>
          <cell r="H6668"/>
        </row>
        <row r="6669">
          <cell r="A6669">
            <v>0</v>
          </cell>
          <cell r="B6669">
            <v>0</v>
          </cell>
          <cell r="C6669">
            <v>0</v>
          </cell>
          <cell r="D6669">
            <v>0</v>
          </cell>
          <cell r="E6669">
            <v>0</v>
          </cell>
          <cell r="F6669">
            <v>0</v>
          </cell>
          <cell r="G6669">
            <v>0</v>
          </cell>
          <cell r="H6669"/>
        </row>
        <row r="6670">
          <cell r="A6670">
            <v>0</v>
          </cell>
          <cell r="B6670">
            <v>0</v>
          </cell>
          <cell r="C6670">
            <v>0</v>
          </cell>
          <cell r="D6670">
            <v>0</v>
          </cell>
          <cell r="E6670">
            <v>0</v>
          </cell>
          <cell r="F6670">
            <v>0</v>
          </cell>
          <cell r="G6670">
            <v>0</v>
          </cell>
          <cell r="H6670"/>
        </row>
        <row r="6671">
          <cell r="A6671">
            <v>0</v>
          </cell>
          <cell r="B6671">
            <v>0</v>
          </cell>
          <cell r="C6671">
            <v>0</v>
          </cell>
          <cell r="D6671">
            <v>0</v>
          </cell>
          <cell r="E6671">
            <v>0</v>
          </cell>
          <cell r="F6671">
            <v>0</v>
          </cell>
          <cell r="G6671">
            <v>0</v>
          </cell>
          <cell r="H6671"/>
        </row>
        <row r="6672">
          <cell r="A6672" t="str">
            <v xml:space="preserve">TOTAL CANTIDAD ITEM </v>
          </cell>
          <cell r="B6672">
            <v>0</v>
          </cell>
          <cell r="C6672">
            <v>0</v>
          </cell>
          <cell r="D6672">
            <v>0</v>
          </cell>
          <cell r="E6672">
            <v>0</v>
          </cell>
          <cell r="F6672">
            <v>0</v>
          </cell>
          <cell r="G6672">
            <v>0</v>
          </cell>
          <cell r="H6672"/>
        </row>
        <row r="6673">
          <cell r="A6673" t="str">
            <v>INSERTE PLANO, GRÁFICO O ESQUEMA AQUÍ</v>
          </cell>
          <cell r="B6673">
            <v>0</v>
          </cell>
          <cell r="C6673">
            <v>0</v>
          </cell>
          <cell r="D6673">
            <v>0</v>
          </cell>
          <cell r="E6673">
            <v>0</v>
          </cell>
          <cell r="F6673">
            <v>0</v>
          </cell>
          <cell r="G6673">
            <v>0</v>
          </cell>
          <cell r="H6673">
            <v>0</v>
          </cell>
        </row>
        <row r="6674">
          <cell r="A6674">
            <v>0</v>
          </cell>
          <cell r="B6674">
            <v>0</v>
          </cell>
          <cell r="C6674">
            <v>0</v>
          </cell>
          <cell r="D6674">
            <v>0</v>
          </cell>
          <cell r="E6674">
            <v>0</v>
          </cell>
          <cell r="F6674">
            <v>0</v>
          </cell>
          <cell r="G6674">
            <v>0</v>
          </cell>
          <cell r="H6674">
            <v>0</v>
          </cell>
        </row>
        <row r="6675">
          <cell r="A6675">
            <v>0</v>
          </cell>
          <cell r="B6675">
            <v>0</v>
          </cell>
          <cell r="C6675">
            <v>0</v>
          </cell>
          <cell r="D6675">
            <v>0</v>
          </cell>
          <cell r="E6675">
            <v>0</v>
          </cell>
          <cell r="F6675">
            <v>0</v>
          </cell>
          <cell r="G6675">
            <v>0</v>
          </cell>
          <cell r="H6675">
            <v>0</v>
          </cell>
        </row>
        <row r="6676">
          <cell r="A6676">
            <v>0</v>
          </cell>
          <cell r="B6676">
            <v>0</v>
          </cell>
          <cell r="C6676">
            <v>0</v>
          </cell>
          <cell r="D6676">
            <v>0</v>
          </cell>
          <cell r="E6676">
            <v>0</v>
          </cell>
          <cell r="F6676">
            <v>0</v>
          </cell>
          <cell r="G6676">
            <v>0</v>
          </cell>
          <cell r="H6676">
            <v>0</v>
          </cell>
        </row>
        <row r="6677">
          <cell r="A6677">
            <v>0</v>
          </cell>
          <cell r="B6677">
            <v>0</v>
          </cell>
          <cell r="C6677">
            <v>0</v>
          </cell>
          <cell r="D6677">
            <v>0</v>
          </cell>
          <cell r="E6677">
            <v>0</v>
          </cell>
          <cell r="F6677">
            <v>0</v>
          </cell>
          <cell r="G6677">
            <v>0</v>
          </cell>
          <cell r="H6677">
            <v>0</v>
          </cell>
        </row>
        <row r="6678">
          <cell r="A6678">
            <v>0</v>
          </cell>
          <cell r="B6678">
            <v>0</v>
          </cell>
          <cell r="C6678">
            <v>0</v>
          </cell>
          <cell r="D6678">
            <v>0</v>
          </cell>
          <cell r="E6678">
            <v>0</v>
          </cell>
          <cell r="F6678">
            <v>0</v>
          </cell>
          <cell r="G6678">
            <v>0</v>
          </cell>
          <cell r="H6678">
            <v>0</v>
          </cell>
        </row>
        <row r="6679">
          <cell r="A6679">
            <v>0</v>
          </cell>
          <cell r="B6679">
            <v>0</v>
          </cell>
          <cell r="C6679">
            <v>0</v>
          </cell>
          <cell r="D6679">
            <v>0</v>
          </cell>
          <cell r="E6679">
            <v>0</v>
          </cell>
          <cell r="F6679">
            <v>0</v>
          </cell>
          <cell r="G6679">
            <v>0</v>
          </cell>
          <cell r="H6679">
            <v>0</v>
          </cell>
        </row>
        <row r="6680">
          <cell r="A6680">
            <v>0</v>
          </cell>
          <cell r="B6680">
            <v>0</v>
          </cell>
          <cell r="C6680">
            <v>0</v>
          </cell>
          <cell r="D6680">
            <v>0</v>
          </cell>
          <cell r="E6680">
            <v>0</v>
          </cell>
          <cell r="F6680">
            <v>0</v>
          </cell>
          <cell r="G6680">
            <v>0</v>
          </cell>
          <cell r="H6680">
            <v>0</v>
          </cell>
        </row>
        <row r="6681">
          <cell r="A6681">
            <v>0</v>
          </cell>
          <cell r="B6681">
            <v>0</v>
          </cell>
          <cell r="C6681">
            <v>0</v>
          </cell>
          <cell r="D6681">
            <v>0</v>
          </cell>
          <cell r="E6681">
            <v>0</v>
          </cell>
          <cell r="F6681">
            <v>0</v>
          </cell>
          <cell r="G6681">
            <v>0</v>
          </cell>
          <cell r="H6681">
            <v>0</v>
          </cell>
        </row>
        <row r="6682">
          <cell r="A6682">
            <v>0</v>
          </cell>
          <cell r="B6682">
            <v>0</v>
          </cell>
          <cell r="C6682">
            <v>0</v>
          </cell>
          <cell r="D6682">
            <v>0</v>
          </cell>
          <cell r="E6682">
            <v>0</v>
          </cell>
          <cell r="F6682">
            <v>0</v>
          </cell>
          <cell r="G6682">
            <v>0</v>
          </cell>
          <cell r="H6682">
            <v>0</v>
          </cell>
        </row>
        <row r="6683">
          <cell r="A6683">
            <v>0</v>
          </cell>
          <cell r="B6683">
            <v>0</v>
          </cell>
          <cell r="C6683">
            <v>0</v>
          </cell>
          <cell r="D6683">
            <v>0</v>
          </cell>
          <cell r="E6683">
            <v>0</v>
          </cell>
          <cell r="F6683">
            <v>0</v>
          </cell>
          <cell r="G6683">
            <v>0</v>
          </cell>
          <cell r="H6683">
            <v>0</v>
          </cell>
        </row>
        <row r="6684">
          <cell r="A6684">
            <v>0</v>
          </cell>
          <cell r="B6684">
            <v>0</v>
          </cell>
          <cell r="C6684">
            <v>0</v>
          </cell>
          <cell r="D6684">
            <v>0</v>
          </cell>
          <cell r="E6684">
            <v>0</v>
          </cell>
          <cell r="F6684">
            <v>0</v>
          </cell>
          <cell r="G6684">
            <v>0</v>
          </cell>
          <cell r="H6684">
            <v>0</v>
          </cell>
        </row>
        <row r="6685">
          <cell r="A6685">
            <v>0</v>
          </cell>
          <cell r="B6685">
            <v>0</v>
          </cell>
          <cell r="C6685">
            <v>0</v>
          </cell>
          <cell r="D6685">
            <v>0</v>
          </cell>
          <cell r="E6685">
            <v>0</v>
          </cell>
          <cell r="F6685">
            <v>0</v>
          </cell>
          <cell r="G6685">
            <v>0</v>
          </cell>
          <cell r="H6685">
            <v>0</v>
          </cell>
        </row>
        <row r="6686">
          <cell r="A6686">
            <v>0</v>
          </cell>
          <cell r="B6686">
            <v>0</v>
          </cell>
          <cell r="C6686">
            <v>0</v>
          </cell>
          <cell r="D6686">
            <v>0</v>
          </cell>
          <cell r="E6686">
            <v>0</v>
          </cell>
          <cell r="F6686">
            <v>0</v>
          </cell>
          <cell r="G6686">
            <v>0</v>
          </cell>
          <cell r="H6686">
            <v>0</v>
          </cell>
        </row>
        <row r="6687">
          <cell r="A6687">
            <v>0</v>
          </cell>
          <cell r="B6687">
            <v>0</v>
          </cell>
          <cell r="C6687">
            <v>0</v>
          </cell>
          <cell r="D6687">
            <v>0</v>
          </cell>
          <cell r="E6687">
            <v>0</v>
          </cell>
          <cell r="F6687">
            <v>0</v>
          </cell>
          <cell r="G6687">
            <v>0</v>
          </cell>
          <cell r="H6687">
            <v>0</v>
          </cell>
        </row>
        <row r="6688">
          <cell r="A6688">
            <v>0</v>
          </cell>
          <cell r="B6688">
            <v>0</v>
          </cell>
          <cell r="C6688">
            <v>0</v>
          </cell>
          <cell r="D6688">
            <v>0</v>
          </cell>
          <cell r="E6688">
            <v>0</v>
          </cell>
          <cell r="F6688">
            <v>0</v>
          </cell>
          <cell r="G6688">
            <v>0</v>
          </cell>
          <cell r="H6688">
            <v>0</v>
          </cell>
        </row>
        <row r="6689">
          <cell r="A6689">
            <v>0</v>
          </cell>
          <cell r="B6689">
            <v>0</v>
          </cell>
          <cell r="C6689">
            <v>0</v>
          </cell>
          <cell r="D6689">
            <v>0</v>
          </cell>
          <cell r="E6689">
            <v>0</v>
          </cell>
          <cell r="F6689">
            <v>0</v>
          </cell>
          <cell r="G6689">
            <v>0</v>
          </cell>
          <cell r="H6689">
            <v>0</v>
          </cell>
        </row>
        <row r="6690">
          <cell r="A6690">
            <v>0</v>
          </cell>
          <cell r="B6690">
            <v>0</v>
          </cell>
          <cell r="C6690">
            <v>0</v>
          </cell>
          <cell r="D6690">
            <v>0</v>
          </cell>
          <cell r="E6690">
            <v>0</v>
          </cell>
          <cell r="F6690">
            <v>0</v>
          </cell>
          <cell r="G6690">
            <v>0</v>
          </cell>
          <cell r="H6690">
            <v>0</v>
          </cell>
        </row>
        <row r="6691">
          <cell r="A6691">
            <v>0</v>
          </cell>
          <cell r="B6691">
            <v>0</v>
          </cell>
          <cell r="C6691">
            <v>0</v>
          </cell>
          <cell r="D6691">
            <v>0</v>
          </cell>
          <cell r="E6691">
            <v>0</v>
          </cell>
          <cell r="F6691">
            <v>0</v>
          </cell>
          <cell r="G6691">
            <v>0</v>
          </cell>
          <cell r="H6691">
            <v>0</v>
          </cell>
        </row>
        <row r="6692">
          <cell r="A6692">
            <v>0</v>
          </cell>
          <cell r="B6692">
            <v>0</v>
          </cell>
          <cell r="C6692">
            <v>0</v>
          </cell>
          <cell r="D6692">
            <v>0</v>
          </cell>
          <cell r="E6692">
            <v>0</v>
          </cell>
          <cell r="F6692">
            <v>0</v>
          </cell>
          <cell r="G6692">
            <v>0</v>
          </cell>
          <cell r="H6692">
            <v>0</v>
          </cell>
        </row>
        <row r="6693">
          <cell r="A6693">
            <v>0</v>
          </cell>
          <cell r="C6693">
            <v>0</v>
          </cell>
          <cell r="D6693">
            <v>0</v>
          </cell>
          <cell r="E6693">
            <v>0</v>
          </cell>
          <cell r="F6693">
            <v>0</v>
          </cell>
          <cell r="G6693">
            <v>0</v>
          </cell>
        </row>
        <row r="6694">
          <cell r="A6694">
            <v>0</v>
          </cell>
          <cell r="C6694">
            <v>0</v>
          </cell>
          <cell r="D6694">
            <v>0</v>
          </cell>
          <cell r="E6694">
            <v>0</v>
          </cell>
          <cell r="F6694">
            <v>0</v>
          </cell>
          <cell r="G6694">
            <v>0</v>
          </cell>
        </row>
        <row r="6695">
          <cell r="A6695">
            <v>0</v>
          </cell>
          <cell r="B6695">
            <v>0</v>
          </cell>
          <cell r="C6695">
            <v>0</v>
          </cell>
          <cell r="D6695">
            <v>0</v>
          </cell>
          <cell r="E6695">
            <v>0</v>
          </cell>
          <cell r="F6695">
            <v>0</v>
          </cell>
          <cell r="G6695">
            <v>0</v>
          </cell>
        </row>
        <row r="6696">
          <cell r="A6696">
            <v>0</v>
          </cell>
          <cell r="B6696" t="str">
            <v>OVIDIO HURTADO MOSQUERA</v>
          </cell>
          <cell r="C6696">
            <v>0</v>
          </cell>
          <cell r="D6696">
            <v>0</v>
          </cell>
          <cell r="E6696">
            <v>0</v>
          </cell>
          <cell r="F6696">
            <v>0</v>
          </cell>
          <cell r="G6696">
            <v>0</v>
          </cell>
        </row>
        <row r="6697">
          <cell r="A6697">
            <v>0</v>
          </cell>
          <cell r="B6697" t="str">
            <v>Consultor</v>
          </cell>
          <cell r="C6697">
            <v>0</v>
          </cell>
          <cell r="D6697">
            <v>0</v>
          </cell>
          <cell r="E6697">
            <v>0</v>
          </cell>
          <cell r="F6697">
            <v>0</v>
          </cell>
          <cell r="G6697">
            <v>0</v>
          </cell>
        </row>
        <row r="6698">
          <cell r="A6698">
            <v>0</v>
          </cell>
          <cell r="B6698" t="str">
            <v>Consultor</v>
          </cell>
          <cell r="C6698">
            <v>0</v>
          </cell>
          <cell r="D6698">
            <v>0</v>
          </cell>
          <cell r="E6698">
            <v>0</v>
          </cell>
          <cell r="F6698">
            <v>0</v>
          </cell>
          <cell r="G6698">
            <v>0</v>
          </cell>
        </row>
        <row r="6699">
          <cell r="A6699">
            <v>0</v>
          </cell>
          <cell r="B6699" t="str">
            <v>M.P. 05202-260189 ANT</v>
          </cell>
          <cell r="C6699" t="str">
            <v>ITEM  - PÁGINA 2</v>
          </cell>
          <cell r="D6699">
            <v>0</v>
          </cell>
          <cell r="E6699">
            <v>0</v>
          </cell>
          <cell r="F6699">
            <v>0</v>
          </cell>
          <cell r="G6699">
            <v>0</v>
          </cell>
          <cell r="H6699">
            <v>0</v>
          </cell>
        </row>
        <row r="6700">
          <cell r="A6700" t="str">
            <v>DEPARTAMENTO DE ANTIOQUIA</v>
          </cell>
          <cell r="B6700">
            <v>0</v>
          </cell>
          <cell r="C6700">
            <v>0</v>
          </cell>
          <cell r="D6700">
            <v>0</v>
          </cell>
          <cell r="E6700">
            <v>0</v>
          </cell>
          <cell r="F6700">
            <v>0</v>
          </cell>
          <cell r="G6700">
            <v>0</v>
          </cell>
          <cell r="H6700">
            <v>0</v>
          </cell>
        </row>
        <row r="6701">
          <cell r="A6701" t="str">
            <v>MUNICIPIO DE SAN VICENTE FERRER</v>
          </cell>
          <cell r="B6701">
            <v>0</v>
          </cell>
          <cell r="C6701">
            <v>0</v>
          </cell>
          <cell r="D6701">
            <v>0</v>
          </cell>
          <cell r="E6701">
            <v>0</v>
          </cell>
          <cell r="F6701">
            <v>0</v>
          </cell>
          <cell r="G6701">
            <v>0</v>
          </cell>
          <cell r="H6701">
            <v>0</v>
          </cell>
        </row>
        <row r="6702">
          <cell r="A6702" t="str">
            <v>PROYECTO:  INTERVENCION DE CALLEJONES EN LA ZONA URBANA DEL MUNICIPIO SAN VICENTE FERRER_CALLEJÓN 01-COCIACA</v>
          </cell>
          <cell r="B6702">
            <v>0</v>
          </cell>
          <cell r="C6702">
            <v>0</v>
          </cell>
          <cell r="D6702">
            <v>0</v>
          </cell>
          <cell r="E6702">
            <v>0</v>
          </cell>
          <cell r="F6702">
            <v>0</v>
          </cell>
          <cell r="G6702">
            <v>0</v>
          </cell>
          <cell r="H6702">
            <v>0</v>
          </cell>
        </row>
        <row r="6703">
          <cell r="A6703">
            <v>0</v>
          </cell>
          <cell r="C6703">
            <v>0</v>
          </cell>
          <cell r="D6703">
            <v>0</v>
          </cell>
          <cell r="E6703">
            <v>0</v>
          </cell>
          <cell r="F6703">
            <v>0</v>
          </cell>
          <cell r="G6703">
            <v>0</v>
          </cell>
          <cell r="H6703">
            <v>0</v>
          </cell>
        </row>
        <row r="6704">
          <cell r="A6704" t="str">
            <v>MEMORIAS DE OBRA</v>
          </cell>
          <cell r="B6704">
            <v>0</v>
          </cell>
          <cell r="C6704">
            <v>0</v>
          </cell>
          <cell r="D6704">
            <v>0</v>
          </cell>
          <cell r="E6704">
            <v>0</v>
          </cell>
          <cell r="F6704">
            <v>0</v>
          </cell>
          <cell r="G6704">
            <v>0</v>
          </cell>
          <cell r="H6704">
            <v>0</v>
          </cell>
        </row>
        <row r="6706">
          <cell r="A6706" t="str">
            <v>ITEM</v>
          </cell>
          <cell r="B6706" t="str">
            <v>DESCRIPCIÓN</v>
          </cell>
          <cell r="C6706">
            <v>0</v>
          </cell>
          <cell r="D6706">
            <v>0</v>
          </cell>
          <cell r="E6706">
            <v>0</v>
          </cell>
          <cell r="F6706">
            <v>0</v>
          </cell>
          <cell r="G6706" t="str">
            <v>UNIDAD</v>
          </cell>
          <cell r="H6706" t="str">
            <v>CANTIDAD</v>
          </cell>
        </row>
        <row r="6707">
          <cell r="A6707">
            <v>0</v>
          </cell>
          <cell r="B6707"/>
          <cell r="C6707">
            <v>0</v>
          </cell>
          <cell r="D6707">
            <v>0</v>
          </cell>
          <cell r="E6707">
            <v>0</v>
          </cell>
          <cell r="F6707">
            <v>0</v>
          </cell>
          <cell r="G6707"/>
          <cell r="H6707"/>
        </row>
        <row r="6708">
          <cell r="A6708">
            <v>0</v>
          </cell>
          <cell r="B6708">
            <v>0</v>
          </cell>
          <cell r="C6708">
            <v>0</v>
          </cell>
          <cell r="D6708">
            <v>0</v>
          </cell>
          <cell r="E6708">
            <v>0</v>
          </cell>
          <cell r="F6708">
            <v>0</v>
          </cell>
          <cell r="G6708">
            <v>0</v>
          </cell>
        </row>
        <row r="6709">
          <cell r="A6709" t="str">
            <v>DETALLE</v>
          </cell>
          <cell r="B6709">
            <v>0</v>
          </cell>
          <cell r="C6709" t="str">
            <v>FACTOR</v>
          </cell>
          <cell r="D6709" t="str">
            <v>CANTIDAD</v>
          </cell>
          <cell r="E6709" t="str">
            <v>A (ML)</v>
          </cell>
          <cell r="F6709" t="str">
            <v>B (M2)</v>
          </cell>
          <cell r="G6709" t="str">
            <v>C (M3)</v>
          </cell>
          <cell r="H6709" t="str">
            <v>TOTAL</v>
          </cell>
        </row>
        <row r="6710">
          <cell r="A6710">
            <v>0</v>
          </cell>
          <cell r="B6710">
            <v>0</v>
          </cell>
          <cell r="C6710">
            <v>0</v>
          </cell>
          <cell r="D6710">
            <v>0</v>
          </cell>
          <cell r="E6710">
            <v>0</v>
          </cell>
          <cell r="F6710">
            <v>0</v>
          </cell>
          <cell r="G6710">
            <v>0</v>
          </cell>
          <cell r="H6710"/>
        </row>
        <row r="6711">
          <cell r="A6711">
            <v>0</v>
          </cell>
          <cell r="B6711">
            <v>0</v>
          </cell>
          <cell r="C6711">
            <v>0</v>
          </cell>
          <cell r="D6711">
            <v>0</v>
          </cell>
          <cell r="E6711">
            <v>0</v>
          </cell>
          <cell r="F6711">
            <v>0</v>
          </cell>
          <cell r="G6711">
            <v>0</v>
          </cell>
          <cell r="H6711"/>
        </row>
        <row r="6712">
          <cell r="A6712">
            <v>0</v>
          </cell>
          <cell r="B6712">
            <v>0</v>
          </cell>
          <cell r="C6712">
            <v>0</v>
          </cell>
          <cell r="D6712">
            <v>0</v>
          </cell>
          <cell r="E6712">
            <v>0</v>
          </cell>
          <cell r="F6712">
            <v>0</v>
          </cell>
          <cell r="G6712">
            <v>0</v>
          </cell>
          <cell r="H6712"/>
        </row>
        <row r="6713">
          <cell r="A6713">
            <v>0</v>
          </cell>
          <cell r="B6713">
            <v>0</v>
          </cell>
          <cell r="C6713">
            <v>0</v>
          </cell>
          <cell r="D6713">
            <v>0</v>
          </cell>
          <cell r="E6713">
            <v>0</v>
          </cell>
          <cell r="F6713">
            <v>0</v>
          </cell>
          <cell r="G6713">
            <v>0</v>
          </cell>
          <cell r="H6713"/>
        </row>
        <row r="6714">
          <cell r="A6714">
            <v>0</v>
          </cell>
          <cell r="B6714">
            <v>0</v>
          </cell>
          <cell r="C6714">
            <v>0</v>
          </cell>
          <cell r="D6714">
            <v>0</v>
          </cell>
          <cell r="E6714">
            <v>0</v>
          </cell>
          <cell r="F6714">
            <v>0</v>
          </cell>
          <cell r="G6714">
            <v>0</v>
          </cell>
          <cell r="H6714"/>
        </row>
        <row r="6715">
          <cell r="A6715">
            <v>0</v>
          </cell>
          <cell r="B6715">
            <v>0</v>
          </cell>
          <cell r="C6715">
            <v>0</v>
          </cell>
          <cell r="D6715">
            <v>0</v>
          </cell>
          <cell r="E6715">
            <v>0</v>
          </cell>
          <cell r="F6715">
            <v>0</v>
          </cell>
          <cell r="G6715">
            <v>0</v>
          </cell>
          <cell r="H6715"/>
        </row>
        <row r="6716">
          <cell r="A6716">
            <v>0</v>
          </cell>
          <cell r="B6716">
            <v>0</v>
          </cell>
          <cell r="C6716">
            <v>0</v>
          </cell>
          <cell r="D6716">
            <v>0</v>
          </cell>
          <cell r="E6716">
            <v>0</v>
          </cell>
          <cell r="F6716">
            <v>0</v>
          </cell>
          <cell r="G6716">
            <v>0</v>
          </cell>
          <cell r="H6716"/>
        </row>
        <row r="6717">
          <cell r="A6717">
            <v>0</v>
          </cell>
          <cell r="B6717">
            <v>0</v>
          </cell>
          <cell r="C6717">
            <v>0</v>
          </cell>
          <cell r="D6717">
            <v>0</v>
          </cell>
          <cell r="E6717">
            <v>0</v>
          </cell>
          <cell r="F6717">
            <v>0</v>
          </cell>
          <cell r="G6717">
            <v>0</v>
          </cell>
          <cell r="H6717"/>
        </row>
        <row r="6718">
          <cell r="A6718">
            <v>0</v>
          </cell>
          <cell r="B6718">
            <v>0</v>
          </cell>
          <cell r="C6718">
            <v>0</v>
          </cell>
          <cell r="D6718">
            <v>0</v>
          </cell>
          <cell r="E6718">
            <v>0</v>
          </cell>
          <cell r="F6718">
            <v>0</v>
          </cell>
          <cell r="G6718">
            <v>0</v>
          </cell>
          <cell r="H6718"/>
        </row>
        <row r="6719">
          <cell r="A6719">
            <v>0</v>
          </cell>
          <cell r="B6719">
            <v>0</v>
          </cell>
          <cell r="C6719">
            <v>0</v>
          </cell>
          <cell r="D6719">
            <v>0</v>
          </cell>
          <cell r="E6719">
            <v>0</v>
          </cell>
          <cell r="F6719">
            <v>0</v>
          </cell>
          <cell r="G6719">
            <v>0</v>
          </cell>
          <cell r="H6719"/>
        </row>
        <row r="6720">
          <cell r="A6720">
            <v>0</v>
          </cell>
          <cell r="B6720">
            <v>0</v>
          </cell>
          <cell r="C6720">
            <v>0</v>
          </cell>
          <cell r="D6720">
            <v>0</v>
          </cell>
          <cell r="E6720">
            <v>0</v>
          </cell>
          <cell r="F6720">
            <v>0</v>
          </cell>
          <cell r="G6720">
            <v>0</v>
          </cell>
          <cell r="H6720"/>
        </row>
        <row r="6721">
          <cell r="A6721">
            <v>0</v>
          </cell>
          <cell r="B6721">
            <v>0</v>
          </cell>
          <cell r="C6721">
            <v>0</v>
          </cell>
          <cell r="D6721">
            <v>0</v>
          </cell>
          <cell r="E6721">
            <v>0</v>
          </cell>
          <cell r="F6721">
            <v>0</v>
          </cell>
          <cell r="G6721">
            <v>0</v>
          </cell>
          <cell r="H6721"/>
        </row>
        <row r="6722">
          <cell r="A6722">
            <v>0</v>
          </cell>
          <cell r="B6722">
            <v>0</v>
          </cell>
          <cell r="C6722">
            <v>0</v>
          </cell>
          <cell r="D6722">
            <v>0</v>
          </cell>
          <cell r="E6722">
            <v>0</v>
          </cell>
          <cell r="F6722">
            <v>0</v>
          </cell>
          <cell r="G6722">
            <v>0</v>
          </cell>
          <cell r="H6722"/>
        </row>
        <row r="6723">
          <cell r="A6723">
            <v>0</v>
          </cell>
          <cell r="B6723">
            <v>0</v>
          </cell>
          <cell r="C6723">
            <v>0</v>
          </cell>
          <cell r="D6723">
            <v>0</v>
          </cell>
          <cell r="E6723">
            <v>0</v>
          </cell>
          <cell r="F6723">
            <v>0</v>
          </cell>
          <cell r="G6723">
            <v>0</v>
          </cell>
          <cell r="H6723"/>
        </row>
        <row r="6724">
          <cell r="A6724">
            <v>0</v>
          </cell>
          <cell r="B6724">
            <v>0</v>
          </cell>
          <cell r="C6724">
            <v>0</v>
          </cell>
          <cell r="D6724">
            <v>0</v>
          </cell>
          <cell r="E6724">
            <v>0</v>
          </cell>
          <cell r="F6724">
            <v>0</v>
          </cell>
          <cell r="G6724">
            <v>0</v>
          </cell>
          <cell r="H6724"/>
        </row>
        <row r="6725">
          <cell r="A6725">
            <v>0</v>
          </cell>
          <cell r="B6725">
            <v>0</v>
          </cell>
          <cell r="C6725">
            <v>0</v>
          </cell>
          <cell r="D6725">
            <v>0</v>
          </cell>
          <cell r="E6725">
            <v>0</v>
          </cell>
          <cell r="F6725">
            <v>0</v>
          </cell>
          <cell r="G6725">
            <v>0</v>
          </cell>
          <cell r="H6725"/>
        </row>
        <row r="6726">
          <cell r="A6726">
            <v>0</v>
          </cell>
          <cell r="B6726">
            <v>0</v>
          </cell>
          <cell r="C6726">
            <v>0</v>
          </cell>
          <cell r="D6726">
            <v>0</v>
          </cell>
          <cell r="E6726">
            <v>0</v>
          </cell>
          <cell r="F6726">
            <v>0</v>
          </cell>
          <cell r="G6726">
            <v>0</v>
          </cell>
          <cell r="H6726"/>
        </row>
        <row r="6727">
          <cell r="A6727">
            <v>0</v>
          </cell>
          <cell r="B6727">
            <v>0</v>
          </cell>
          <cell r="C6727">
            <v>0</v>
          </cell>
          <cell r="D6727">
            <v>0</v>
          </cell>
          <cell r="E6727">
            <v>0</v>
          </cell>
          <cell r="F6727">
            <v>0</v>
          </cell>
          <cell r="G6727">
            <v>0</v>
          </cell>
          <cell r="H6727"/>
        </row>
        <row r="6728">
          <cell r="A6728">
            <v>0</v>
          </cell>
          <cell r="B6728">
            <v>0</v>
          </cell>
          <cell r="C6728">
            <v>0</v>
          </cell>
          <cell r="D6728">
            <v>0</v>
          </cell>
          <cell r="E6728">
            <v>0</v>
          </cell>
          <cell r="F6728">
            <v>0</v>
          </cell>
          <cell r="G6728">
            <v>0</v>
          </cell>
          <cell r="H6728"/>
        </row>
        <row r="6729">
          <cell r="A6729">
            <v>0</v>
          </cell>
          <cell r="B6729">
            <v>0</v>
          </cell>
          <cell r="C6729">
            <v>0</v>
          </cell>
          <cell r="D6729">
            <v>0</v>
          </cell>
          <cell r="E6729">
            <v>0</v>
          </cell>
          <cell r="F6729">
            <v>0</v>
          </cell>
          <cell r="G6729">
            <v>0</v>
          </cell>
          <cell r="H6729"/>
        </row>
        <row r="6730">
          <cell r="A6730">
            <v>0</v>
          </cell>
          <cell r="B6730">
            <v>0</v>
          </cell>
          <cell r="C6730">
            <v>0</v>
          </cell>
          <cell r="D6730">
            <v>0</v>
          </cell>
          <cell r="E6730">
            <v>0</v>
          </cell>
          <cell r="F6730">
            <v>0</v>
          </cell>
          <cell r="G6730">
            <v>0</v>
          </cell>
          <cell r="H6730"/>
        </row>
        <row r="6731">
          <cell r="A6731">
            <v>0</v>
          </cell>
          <cell r="B6731">
            <v>0</v>
          </cell>
          <cell r="C6731">
            <v>0</v>
          </cell>
          <cell r="D6731">
            <v>0</v>
          </cell>
          <cell r="E6731">
            <v>0</v>
          </cell>
          <cell r="F6731">
            <v>0</v>
          </cell>
          <cell r="G6731">
            <v>0</v>
          </cell>
          <cell r="H6731"/>
        </row>
        <row r="6732">
          <cell r="A6732">
            <v>0</v>
          </cell>
          <cell r="B6732">
            <v>0</v>
          </cell>
          <cell r="C6732">
            <v>0</v>
          </cell>
          <cell r="D6732">
            <v>0</v>
          </cell>
          <cell r="E6732">
            <v>0</v>
          </cell>
          <cell r="F6732">
            <v>0</v>
          </cell>
          <cell r="G6732">
            <v>0</v>
          </cell>
          <cell r="H6732"/>
        </row>
        <row r="6733">
          <cell r="A6733">
            <v>0</v>
          </cell>
          <cell r="B6733">
            <v>0</v>
          </cell>
          <cell r="C6733">
            <v>0</v>
          </cell>
          <cell r="D6733">
            <v>0</v>
          </cell>
          <cell r="E6733">
            <v>0</v>
          </cell>
          <cell r="F6733">
            <v>0</v>
          </cell>
          <cell r="G6733">
            <v>0</v>
          </cell>
          <cell r="H6733"/>
        </row>
        <row r="6734">
          <cell r="A6734">
            <v>0</v>
          </cell>
          <cell r="B6734">
            <v>0</v>
          </cell>
          <cell r="C6734">
            <v>0</v>
          </cell>
          <cell r="D6734">
            <v>0</v>
          </cell>
          <cell r="E6734">
            <v>0</v>
          </cell>
          <cell r="F6734">
            <v>0</v>
          </cell>
          <cell r="G6734">
            <v>0</v>
          </cell>
          <cell r="H6734"/>
        </row>
        <row r="6735">
          <cell r="A6735">
            <v>0</v>
          </cell>
          <cell r="B6735">
            <v>0</v>
          </cell>
          <cell r="C6735">
            <v>0</v>
          </cell>
          <cell r="D6735">
            <v>0</v>
          </cell>
          <cell r="E6735">
            <v>0</v>
          </cell>
          <cell r="F6735">
            <v>0</v>
          </cell>
          <cell r="G6735">
            <v>0</v>
          </cell>
          <cell r="H6735"/>
        </row>
        <row r="6736">
          <cell r="A6736">
            <v>0</v>
          </cell>
          <cell r="B6736">
            <v>0</v>
          </cell>
          <cell r="C6736">
            <v>0</v>
          </cell>
          <cell r="D6736">
            <v>0</v>
          </cell>
          <cell r="E6736">
            <v>0</v>
          </cell>
          <cell r="F6736">
            <v>0</v>
          </cell>
          <cell r="G6736">
            <v>0</v>
          </cell>
          <cell r="H6736"/>
        </row>
        <row r="6737">
          <cell r="A6737">
            <v>0</v>
          </cell>
          <cell r="B6737">
            <v>0</v>
          </cell>
          <cell r="C6737">
            <v>0</v>
          </cell>
          <cell r="D6737">
            <v>0</v>
          </cell>
          <cell r="E6737">
            <v>0</v>
          </cell>
          <cell r="F6737">
            <v>0</v>
          </cell>
          <cell r="G6737">
            <v>0</v>
          </cell>
          <cell r="H6737"/>
        </row>
        <row r="6738">
          <cell r="A6738">
            <v>0</v>
          </cell>
          <cell r="B6738">
            <v>0</v>
          </cell>
          <cell r="C6738">
            <v>0</v>
          </cell>
          <cell r="D6738">
            <v>0</v>
          </cell>
          <cell r="E6738">
            <v>0</v>
          </cell>
          <cell r="F6738">
            <v>0</v>
          </cell>
          <cell r="G6738">
            <v>0</v>
          </cell>
          <cell r="H6738"/>
        </row>
        <row r="6739">
          <cell r="A6739">
            <v>0</v>
          </cell>
          <cell r="B6739">
            <v>0</v>
          </cell>
          <cell r="C6739">
            <v>0</v>
          </cell>
          <cell r="D6739">
            <v>0</v>
          </cell>
          <cell r="E6739">
            <v>0</v>
          </cell>
          <cell r="F6739">
            <v>0</v>
          </cell>
          <cell r="G6739">
            <v>0</v>
          </cell>
          <cell r="H6739"/>
        </row>
        <row r="6740">
          <cell r="A6740">
            <v>0</v>
          </cell>
          <cell r="B6740">
            <v>0</v>
          </cell>
          <cell r="C6740">
            <v>0</v>
          </cell>
          <cell r="D6740">
            <v>0</v>
          </cell>
          <cell r="E6740">
            <v>0</v>
          </cell>
          <cell r="F6740">
            <v>0</v>
          </cell>
          <cell r="G6740">
            <v>0</v>
          </cell>
          <cell r="H6740"/>
        </row>
        <row r="6741">
          <cell r="A6741" t="str">
            <v>ITEM  - PÁGINA 1</v>
          </cell>
          <cell r="B6741">
            <v>0</v>
          </cell>
          <cell r="C6741">
            <v>0</v>
          </cell>
          <cell r="D6741">
            <v>0</v>
          </cell>
          <cell r="E6741">
            <v>0</v>
          </cell>
          <cell r="F6741">
            <v>0</v>
          </cell>
          <cell r="G6741">
            <v>0</v>
          </cell>
          <cell r="H6741">
            <v>0</v>
          </cell>
        </row>
        <row r="6742">
          <cell r="A6742">
            <v>0</v>
          </cell>
          <cell r="B6742">
            <v>0</v>
          </cell>
          <cell r="C6742">
            <v>0</v>
          </cell>
          <cell r="D6742">
            <v>0</v>
          </cell>
          <cell r="E6742">
            <v>0</v>
          </cell>
          <cell r="F6742">
            <v>0</v>
          </cell>
          <cell r="G6742">
            <v>0</v>
          </cell>
          <cell r="H6742"/>
        </row>
        <row r="6743">
          <cell r="A6743">
            <v>0</v>
          </cell>
          <cell r="B6743">
            <v>0</v>
          </cell>
          <cell r="C6743">
            <v>0</v>
          </cell>
          <cell r="D6743">
            <v>0</v>
          </cell>
          <cell r="E6743">
            <v>0</v>
          </cell>
          <cell r="F6743">
            <v>0</v>
          </cell>
          <cell r="G6743">
            <v>0</v>
          </cell>
          <cell r="H6743"/>
        </row>
        <row r="6744">
          <cell r="A6744">
            <v>0</v>
          </cell>
          <cell r="B6744">
            <v>0</v>
          </cell>
          <cell r="C6744">
            <v>0</v>
          </cell>
          <cell r="D6744">
            <v>0</v>
          </cell>
          <cell r="E6744">
            <v>0</v>
          </cell>
          <cell r="F6744">
            <v>0</v>
          </cell>
          <cell r="G6744">
            <v>0</v>
          </cell>
          <cell r="H6744"/>
        </row>
        <row r="6745">
          <cell r="A6745">
            <v>0</v>
          </cell>
          <cell r="B6745">
            <v>0</v>
          </cell>
          <cell r="C6745">
            <v>0</v>
          </cell>
          <cell r="D6745">
            <v>0</v>
          </cell>
          <cell r="E6745">
            <v>0</v>
          </cell>
          <cell r="F6745">
            <v>0</v>
          </cell>
          <cell r="G6745">
            <v>0</v>
          </cell>
          <cell r="H6745"/>
        </row>
        <row r="6746">
          <cell r="A6746">
            <v>0</v>
          </cell>
          <cell r="B6746">
            <v>0</v>
          </cell>
          <cell r="C6746">
            <v>0</v>
          </cell>
          <cell r="D6746">
            <v>0</v>
          </cell>
          <cell r="E6746">
            <v>0</v>
          </cell>
          <cell r="F6746">
            <v>0</v>
          </cell>
          <cell r="G6746">
            <v>0</v>
          </cell>
          <cell r="H6746"/>
        </row>
        <row r="6747">
          <cell r="A6747">
            <v>0</v>
          </cell>
          <cell r="B6747">
            <v>0</v>
          </cell>
          <cell r="C6747">
            <v>0</v>
          </cell>
          <cell r="D6747">
            <v>0</v>
          </cell>
          <cell r="E6747">
            <v>0</v>
          </cell>
          <cell r="F6747">
            <v>0</v>
          </cell>
          <cell r="G6747">
            <v>0</v>
          </cell>
          <cell r="H6747"/>
        </row>
        <row r="6748">
          <cell r="A6748">
            <v>0</v>
          </cell>
          <cell r="B6748">
            <v>0</v>
          </cell>
          <cell r="C6748">
            <v>0</v>
          </cell>
          <cell r="D6748">
            <v>0</v>
          </cell>
          <cell r="E6748">
            <v>0</v>
          </cell>
          <cell r="F6748">
            <v>0</v>
          </cell>
          <cell r="G6748">
            <v>0</v>
          </cell>
          <cell r="H6748"/>
        </row>
        <row r="6749">
          <cell r="A6749">
            <v>0</v>
          </cell>
          <cell r="B6749">
            <v>0</v>
          </cell>
          <cell r="C6749">
            <v>0</v>
          </cell>
          <cell r="D6749">
            <v>0</v>
          </cell>
          <cell r="E6749">
            <v>0</v>
          </cell>
          <cell r="F6749">
            <v>0</v>
          </cell>
          <cell r="G6749">
            <v>0</v>
          </cell>
          <cell r="H6749"/>
        </row>
        <row r="6750">
          <cell r="A6750">
            <v>0</v>
          </cell>
          <cell r="B6750">
            <v>0</v>
          </cell>
          <cell r="C6750">
            <v>0</v>
          </cell>
          <cell r="D6750">
            <v>0</v>
          </cell>
          <cell r="E6750">
            <v>0</v>
          </cell>
          <cell r="F6750">
            <v>0</v>
          </cell>
          <cell r="G6750">
            <v>0</v>
          </cell>
          <cell r="H6750"/>
        </row>
        <row r="6751">
          <cell r="A6751">
            <v>0</v>
          </cell>
          <cell r="B6751">
            <v>0</v>
          </cell>
          <cell r="C6751">
            <v>0</v>
          </cell>
          <cell r="D6751">
            <v>0</v>
          </cell>
          <cell r="E6751">
            <v>0</v>
          </cell>
          <cell r="F6751">
            <v>0</v>
          </cell>
          <cell r="G6751">
            <v>0</v>
          </cell>
          <cell r="H6751"/>
        </row>
        <row r="6752">
          <cell r="A6752">
            <v>0</v>
          </cell>
          <cell r="B6752">
            <v>0</v>
          </cell>
          <cell r="C6752">
            <v>0</v>
          </cell>
          <cell r="D6752">
            <v>0</v>
          </cell>
          <cell r="E6752">
            <v>0</v>
          </cell>
          <cell r="F6752">
            <v>0</v>
          </cell>
          <cell r="G6752">
            <v>0</v>
          </cell>
          <cell r="H6752"/>
        </row>
        <row r="6753">
          <cell r="A6753">
            <v>0</v>
          </cell>
          <cell r="B6753">
            <v>0</v>
          </cell>
          <cell r="C6753">
            <v>0</v>
          </cell>
          <cell r="D6753">
            <v>0</v>
          </cell>
          <cell r="E6753">
            <v>0</v>
          </cell>
          <cell r="F6753">
            <v>0</v>
          </cell>
          <cell r="G6753">
            <v>0</v>
          </cell>
          <cell r="H6753"/>
        </row>
        <row r="6754">
          <cell r="A6754">
            <v>0</v>
          </cell>
          <cell r="B6754">
            <v>0</v>
          </cell>
          <cell r="C6754">
            <v>0</v>
          </cell>
          <cell r="D6754">
            <v>0</v>
          </cell>
          <cell r="E6754">
            <v>0</v>
          </cell>
          <cell r="F6754">
            <v>0</v>
          </cell>
          <cell r="G6754">
            <v>0</v>
          </cell>
          <cell r="H6754"/>
        </row>
        <row r="6755">
          <cell r="A6755">
            <v>0</v>
          </cell>
          <cell r="B6755">
            <v>0</v>
          </cell>
          <cell r="C6755">
            <v>0</v>
          </cell>
          <cell r="D6755">
            <v>0</v>
          </cell>
          <cell r="E6755">
            <v>0</v>
          </cell>
          <cell r="F6755">
            <v>0</v>
          </cell>
          <cell r="G6755">
            <v>0</v>
          </cell>
          <cell r="H6755"/>
        </row>
        <row r="6756">
          <cell r="A6756">
            <v>0</v>
          </cell>
          <cell r="B6756">
            <v>0</v>
          </cell>
          <cell r="C6756">
            <v>0</v>
          </cell>
          <cell r="D6756">
            <v>0</v>
          </cell>
          <cell r="E6756">
            <v>0</v>
          </cell>
          <cell r="F6756">
            <v>0</v>
          </cell>
          <cell r="G6756">
            <v>0</v>
          </cell>
          <cell r="H6756"/>
        </row>
        <row r="6757">
          <cell r="A6757">
            <v>0</v>
          </cell>
          <cell r="B6757">
            <v>0</v>
          </cell>
          <cell r="C6757">
            <v>0</v>
          </cell>
          <cell r="D6757">
            <v>0</v>
          </cell>
          <cell r="E6757">
            <v>0</v>
          </cell>
          <cell r="F6757">
            <v>0</v>
          </cell>
          <cell r="G6757">
            <v>0</v>
          </cell>
          <cell r="H6757"/>
        </row>
        <row r="6758">
          <cell r="A6758">
            <v>0</v>
          </cell>
          <cell r="B6758">
            <v>0</v>
          </cell>
          <cell r="C6758">
            <v>0</v>
          </cell>
          <cell r="D6758">
            <v>0</v>
          </cell>
          <cell r="E6758">
            <v>0</v>
          </cell>
          <cell r="F6758">
            <v>0</v>
          </cell>
          <cell r="G6758">
            <v>0</v>
          </cell>
          <cell r="H6758"/>
        </row>
        <row r="6759">
          <cell r="A6759" t="str">
            <v xml:space="preserve">TOTAL CANTIDAD ITEM </v>
          </cell>
          <cell r="B6759">
            <v>0</v>
          </cell>
          <cell r="C6759">
            <v>0</v>
          </cell>
          <cell r="D6759">
            <v>0</v>
          </cell>
          <cell r="E6759">
            <v>0</v>
          </cell>
          <cell r="F6759">
            <v>0</v>
          </cell>
          <cell r="G6759">
            <v>0</v>
          </cell>
          <cell r="H6759"/>
        </row>
        <row r="6760">
          <cell r="A6760" t="str">
            <v>INSERTE PLANO, GRÁFICO O ESQUEMA AQUÍ</v>
          </cell>
          <cell r="B6760">
            <v>0</v>
          </cell>
          <cell r="C6760">
            <v>0</v>
          </cell>
          <cell r="D6760">
            <v>0</v>
          </cell>
          <cell r="E6760">
            <v>0</v>
          </cell>
          <cell r="F6760">
            <v>0</v>
          </cell>
          <cell r="G6760">
            <v>0</v>
          </cell>
          <cell r="H6760">
            <v>0</v>
          </cell>
        </row>
        <row r="6761">
          <cell r="A6761">
            <v>0</v>
          </cell>
          <cell r="B6761">
            <v>0</v>
          </cell>
          <cell r="C6761">
            <v>0</v>
          </cell>
          <cell r="D6761">
            <v>0</v>
          </cell>
          <cell r="E6761">
            <v>0</v>
          </cell>
          <cell r="F6761">
            <v>0</v>
          </cell>
          <cell r="G6761">
            <v>0</v>
          </cell>
          <cell r="H6761">
            <v>0</v>
          </cell>
        </row>
        <row r="6762">
          <cell r="A6762">
            <v>0</v>
          </cell>
          <cell r="B6762">
            <v>0</v>
          </cell>
          <cell r="C6762">
            <v>0</v>
          </cell>
          <cell r="D6762">
            <v>0</v>
          </cell>
          <cell r="E6762">
            <v>0</v>
          </cell>
          <cell r="F6762">
            <v>0</v>
          </cell>
          <cell r="G6762">
            <v>0</v>
          </cell>
          <cell r="H6762">
            <v>0</v>
          </cell>
        </row>
        <row r="6763">
          <cell r="A6763">
            <v>0</v>
          </cell>
          <cell r="B6763">
            <v>0</v>
          </cell>
          <cell r="C6763">
            <v>0</v>
          </cell>
          <cell r="D6763">
            <v>0</v>
          </cell>
          <cell r="E6763">
            <v>0</v>
          </cell>
          <cell r="F6763">
            <v>0</v>
          </cell>
          <cell r="G6763">
            <v>0</v>
          </cell>
          <cell r="H6763">
            <v>0</v>
          </cell>
        </row>
        <row r="6764">
          <cell r="A6764">
            <v>0</v>
          </cell>
          <cell r="B6764">
            <v>0</v>
          </cell>
          <cell r="C6764">
            <v>0</v>
          </cell>
          <cell r="D6764">
            <v>0</v>
          </cell>
          <cell r="E6764">
            <v>0</v>
          </cell>
          <cell r="F6764">
            <v>0</v>
          </cell>
          <cell r="G6764">
            <v>0</v>
          </cell>
          <cell r="H6764">
            <v>0</v>
          </cell>
        </row>
        <row r="6765">
          <cell r="A6765">
            <v>0</v>
          </cell>
          <cell r="B6765">
            <v>0</v>
          </cell>
          <cell r="C6765">
            <v>0</v>
          </cell>
          <cell r="D6765">
            <v>0</v>
          </cell>
          <cell r="E6765">
            <v>0</v>
          </cell>
          <cell r="F6765">
            <v>0</v>
          </cell>
          <cell r="G6765">
            <v>0</v>
          </cell>
          <cell r="H6765">
            <v>0</v>
          </cell>
        </row>
        <row r="6766">
          <cell r="A6766">
            <v>0</v>
          </cell>
          <cell r="B6766">
            <v>0</v>
          </cell>
          <cell r="C6766">
            <v>0</v>
          </cell>
          <cell r="D6766">
            <v>0</v>
          </cell>
          <cell r="E6766">
            <v>0</v>
          </cell>
          <cell r="F6766">
            <v>0</v>
          </cell>
          <cell r="G6766">
            <v>0</v>
          </cell>
          <cell r="H6766">
            <v>0</v>
          </cell>
        </row>
        <row r="6767">
          <cell r="A6767">
            <v>0</v>
          </cell>
          <cell r="B6767">
            <v>0</v>
          </cell>
          <cell r="C6767">
            <v>0</v>
          </cell>
          <cell r="D6767">
            <v>0</v>
          </cell>
          <cell r="E6767">
            <v>0</v>
          </cell>
          <cell r="F6767">
            <v>0</v>
          </cell>
          <cell r="G6767">
            <v>0</v>
          </cell>
          <cell r="H6767">
            <v>0</v>
          </cell>
        </row>
        <row r="6768">
          <cell r="A6768">
            <v>0</v>
          </cell>
          <cell r="B6768">
            <v>0</v>
          </cell>
          <cell r="C6768">
            <v>0</v>
          </cell>
          <cell r="D6768">
            <v>0</v>
          </cell>
          <cell r="E6768">
            <v>0</v>
          </cell>
          <cell r="F6768">
            <v>0</v>
          </cell>
          <cell r="G6768">
            <v>0</v>
          </cell>
          <cell r="H6768">
            <v>0</v>
          </cell>
        </row>
        <row r="6769">
          <cell r="A6769">
            <v>0</v>
          </cell>
          <cell r="B6769">
            <v>0</v>
          </cell>
          <cell r="C6769">
            <v>0</v>
          </cell>
          <cell r="D6769">
            <v>0</v>
          </cell>
          <cell r="E6769">
            <v>0</v>
          </cell>
          <cell r="F6769">
            <v>0</v>
          </cell>
          <cell r="G6769">
            <v>0</v>
          </cell>
          <cell r="H6769">
            <v>0</v>
          </cell>
        </row>
        <row r="6770">
          <cell r="A6770">
            <v>0</v>
          </cell>
          <cell r="B6770">
            <v>0</v>
          </cell>
          <cell r="C6770">
            <v>0</v>
          </cell>
          <cell r="D6770">
            <v>0</v>
          </cell>
          <cell r="E6770">
            <v>0</v>
          </cell>
          <cell r="F6770">
            <v>0</v>
          </cell>
          <cell r="G6770">
            <v>0</v>
          </cell>
          <cell r="H6770">
            <v>0</v>
          </cell>
        </row>
        <row r="6771">
          <cell r="A6771">
            <v>0</v>
          </cell>
          <cell r="B6771">
            <v>0</v>
          </cell>
          <cell r="C6771">
            <v>0</v>
          </cell>
          <cell r="D6771">
            <v>0</v>
          </cell>
          <cell r="E6771">
            <v>0</v>
          </cell>
          <cell r="F6771">
            <v>0</v>
          </cell>
          <cell r="G6771">
            <v>0</v>
          </cell>
          <cell r="H6771">
            <v>0</v>
          </cell>
        </row>
        <row r="6772">
          <cell r="A6772">
            <v>0</v>
          </cell>
          <cell r="B6772">
            <v>0</v>
          </cell>
          <cell r="C6772">
            <v>0</v>
          </cell>
          <cell r="D6772">
            <v>0</v>
          </cell>
          <cell r="E6772">
            <v>0</v>
          </cell>
          <cell r="F6772">
            <v>0</v>
          </cell>
          <cell r="G6772">
            <v>0</v>
          </cell>
          <cell r="H6772">
            <v>0</v>
          </cell>
        </row>
        <row r="6773">
          <cell r="A6773">
            <v>0</v>
          </cell>
          <cell r="B6773">
            <v>0</v>
          </cell>
          <cell r="C6773">
            <v>0</v>
          </cell>
          <cell r="D6773">
            <v>0</v>
          </cell>
          <cell r="E6773">
            <v>0</v>
          </cell>
          <cell r="F6773">
            <v>0</v>
          </cell>
          <cell r="G6773">
            <v>0</v>
          </cell>
          <cell r="H6773">
            <v>0</v>
          </cell>
        </row>
        <row r="6774">
          <cell r="A6774">
            <v>0</v>
          </cell>
          <cell r="B6774">
            <v>0</v>
          </cell>
          <cell r="C6774">
            <v>0</v>
          </cell>
          <cell r="D6774">
            <v>0</v>
          </cell>
          <cell r="E6774">
            <v>0</v>
          </cell>
          <cell r="F6774">
            <v>0</v>
          </cell>
          <cell r="G6774">
            <v>0</v>
          </cell>
          <cell r="H6774">
            <v>0</v>
          </cell>
        </row>
        <row r="6775">
          <cell r="A6775">
            <v>0</v>
          </cell>
          <cell r="B6775">
            <v>0</v>
          </cell>
          <cell r="C6775">
            <v>0</v>
          </cell>
          <cell r="D6775">
            <v>0</v>
          </cell>
          <cell r="E6775">
            <v>0</v>
          </cell>
          <cell r="F6775">
            <v>0</v>
          </cell>
          <cell r="G6775">
            <v>0</v>
          </cell>
          <cell r="H6775">
            <v>0</v>
          </cell>
        </row>
        <row r="6776">
          <cell r="A6776">
            <v>0</v>
          </cell>
          <cell r="B6776">
            <v>0</v>
          </cell>
          <cell r="C6776">
            <v>0</v>
          </cell>
          <cell r="D6776">
            <v>0</v>
          </cell>
          <cell r="E6776">
            <v>0</v>
          </cell>
          <cell r="F6776">
            <v>0</v>
          </cell>
          <cell r="G6776">
            <v>0</v>
          </cell>
          <cell r="H6776">
            <v>0</v>
          </cell>
        </row>
        <row r="6777">
          <cell r="A6777">
            <v>0</v>
          </cell>
          <cell r="B6777">
            <v>0</v>
          </cell>
          <cell r="C6777">
            <v>0</v>
          </cell>
          <cell r="D6777">
            <v>0</v>
          </cell>
          <cell r="E6777">
            <v>0</v>
          </cell>
          <cell r="F6777">
            <v>0</v>
          </cell>
          <cell r="G6777">
            <v>0</v>
          </cell>
          <cell r="H6777">
            <v>0</v>
          </cell>
        </row>
        <row r="6778">
          <cell r="A6778">
            <v>0</v>
          </cell>
          <cell r="B6778">
            <v>0</v>
          </cell>
          <cell r="C6778">
            <v>0</v>
          </cell>
          <cell r="D6778">
            <v>0</v>
          </cell>
          <cell r="E6778">
            <v>0</v>
          </cell>
          <cell r="F6778">
            <v>0</v>
          </cell>
          <cell r="G6778">
            <v>0</v>
          </cell>
          <cell r="H6778">
            <v>0</v>
          </cell>
        </row>
        <row r="6779">
          <cell r="A6779">
            <v>0</v>
          </cell>
          <cell r="B6779">
            <v>0</v>
          </cell>
          <cell r="C6779">
            <v>0</v>
          </cell>
          <cell r="D6779">
            <v>0</v>
          </cell>
          <cell r="E6779">
            <v>0</v>
          </cell>
          <cell r="F6779">
            <v>0</v>
          </cell>
          <cell r="G6779">
            <v>0</v>
          </cell>
          <cell r="H6779">
            <v>0</v>
          </cell>
        </row>
        <row r="6780">
          <cell r="A6780">
            <v>0</v>
          </cell>
          <cell r="C6780">
            <v>0</v>
          </cell>
          <cell r="D6780">
            <v>0</v>
          </cell>
          <cell r="E6780">
            <v>0</v>
          </cell>
          <cell r="F6780">
            <v>0</v>
          </cell>
          <cell r="G6780">
            <v>0</v>
          </cell>
        </row>
        <row r="6781">
          <cell r="A6781">
            <v>0</v>
          </cell>
          <cell r="C6781">
            <v>0</v>
          </cell>
          <cell r="D6781">
            <v>0</v>
          </cell>
          <cell r="E6781">
            <v>0</v>
          </cell>
          <cell r="F6781">
            <v>0</v>
          </cell>
          <cell r="G6781">
            <v>0</v>
          </cell>
        </row>
        <row r="6782">
          <cell r="A6782">
            <v>0</v>
          </cell>
          <cell r="B6782">
            <v>0</v>
          </cell>
          <cell r="C6782">
            <v>0</v>
          </cell>
          <cell r="D6782">
            <v>0</v>
          </cell>
          <cell r="E6782">
            <v>0</v>
          </cell>
          <cell r="F6782">
            <v>0</v>
          </cell>
          <cell r="G6782">
            <v>0</v>
          </cell>
        </row>
        <row r="6783">
          <cell r="A6783">
            <v>0</v>
          </cell>
          <cell r="B6783" t="str">
            <v>OVIDIO HURTADO MOSQUERA</v>
          </cell>
          <cell r="C6783">
            <v>0</v>
          </cell>
          <cell r="D6783">
            <v>0</v>
          </cell>
          <cell r="E6783">
            <v>0</v>
          </cell>
          <cell r="F6783">
            <v>0</v>
          </cell>
          <cell r="G6783">
            <v>0</v>
          </cell>
        </row>
        <row r="6784">
          <cell r="A6784">
            <v>0</v>
          </cell>
          <cell r="B6784" t="str">
            <v>Consultor</v>
          </cell>
          <cell r="C6784">
            <v>0</v>
          </cell>
          <cell r="D6784">
            <v>0</v>
          </cell>
          <cell r="E6784">
            <v>0</v>
          </cell>
          <cell r="F6784">
            <v>0</v>
          </cell>
          <cell r="G6784">
            <v>0</v>
          </cell>
        </row>
        <row r="6785">
          <cell r="A6785">
            <v>0</v>
          </cell>
          <cell r="B6785" t="str">
            <v>Consultor</v>
          </cell>
          <cell r="C6785">
            <v>0</v>
          </cell>
          <cell r="D6785">
            <v>0</v>
          </cell>
          <cell r="E6785">
            <v>0</v>
          </cell>
          <cell r="F6785">
            <v>0</v>
          </cell>
          <cell r="G6785">
            <v>0</v>
          </cell>
        </row>
        <row r="6786">
          <cell r="A6786">
            <v>0</v>
          </cell>
          <cell r="B6786" t="str">
            <v>M.P. 05202-260189 ANT</v>
          </cell>
          <cell r="C6786" t="str">
            <v>ITEM  - PÁGINA 2</v>
          </cell>
          <cell r="D6786">
            <v>0</v>
          </cell>
          <cell r="E6786">
            <v>0</v>
          </cell>
          <cell r="F6786">
            <v>0</v>
          </cell>
          <cell r="G6786">
            <v>0</v>
          </cell>
          <cell r="H6786">
            <v>0</v>
          </cell>
        </row>
        <row r="6787">
          <cell r="A6787" t="str">
            <v>DEPARTAMENTO DE ANTIOQUIA</v>
          </cell>
          <cell r="B6787">
            <v>0</v>
          </cell>
          <cell r="C6787">
            <v>0</v>
          </cell>
          <cell r="D6787">
            <v>0</v>
          </cell>
          <cell r="E6787">
            <v>0</v>
          </cell>
          <cell r="F6787">
            <v>0</v>
          </cell>
          <cell r="G6787">
            <v>0</v>
          </cell>
          <cell r="H6787">
            <v>0</v>
          </cell>
        </row>
        <row r="6788">
          <cell r="A6788" t="str">
            <v>MUNICIPIO DE SAN VICENTE FERRER</v>
          </cell>
          <cell r="B6788">
            <v>0</v>
          </cell>
          <cell r="C6788">
            <v>0</v>
          </cell>
          <cell r="D6788">
            <v>0</v>
          </cell>
          <cell r="E6788">
            <v>0</v>
          </cell>
          <cell r="F6788">
            <v>0</v>
          </cell>
          <cell r="G6788">
            <v>0</v>
          </cell>
          <cell r="H6788">
            <v>0</v>
          </cell>
        </row>
        <row r="6789">
          <cell r="A6789" t="str">
            <v>PROYECTO:  INTERVENCION DE CALLEJONES EN LA ZONA URBANA DEL MUNICIPIO SAN VICENTE FERRER_CALLEJÓN 01-COCIACA</v>
          </cell>
          <cell r="B6789">
            <v>0</v>
          </cell>
          <cell r="C6789">
            <v>0</v>
          </cell>
          <cell r="D6789">
            <v>0</v>
          </cell>
          <cell r="E6789">
            <v>0</v>
          </cell>
          <cell r="F6789">
            <v>0</v>
          </cell>
          <cell r="G6789">
            <v>0</v>
          </cell>
          <cell r="H6789">
            <v>0</v>
          </cell>
        </row>
        <row r="6790">
          <cell r="A6790">
            <v>0</v>
          </cell>
          <cell r="C6790">
            <v>0</v>
          </cell>
          <cell r="D6790">
            <v>0</v>
          </cell>
          <cell r="E6790">
            <v>0</v>
          </cell>
          <cell r="F6790">
            <v>0</v>
          </cell>
          <cell r="G6790">
            <v>0</v>
          </cell>
          <cell r="H6790">
            <v>0</v>
          </cell>
        </row>
        <row r="6791">
          <cell r="A6791" t="str">
            <v>MEMORIAS DE OBRA</v>
          </cell>
          <cell r="B6791">
            <v>0</v>
          </cell>
          <cell r="C6791">
            <v>0</v>
          </cell>
          <cell r="D6791">
            <v>0</v>
          </cell>
          <cell r="E6791">
            <v>0</v>
          </cell>
          <cell r="F6791">
            <v>0</v>
          </cell>
          <cell r="G6791">
            <v>0</v>
          </cell>
          <cell r="H6791">
            <v>0</v>
          </cell>
        </row>
        <row r="6793">
          <cell r="A6793" t="str">
            <v>ITEM</v>
          </cell>
          <cell r="B6793" t="str">
            <v>DESCRIPCIÓN</v>
          </cell>
          <cell r="C6793">
            <v>0</v>
          </cell>
          <cell r="D6793">
            <v>0</v>
          </cell>
          <cell r="E6793">
            <v>0</v>
          </cell>
          <cell r="F6793">
            <v>0</v>
          </cell>
          <cell r="G6793" t="str">
            <v>UNIDAD</v>
          </cell>
          <cell r="H6793" t="str">
            <v>CANTIDAD</v>
          </cell>
        </row>
        <row r="6794">
          <cell r="A6794">
            <v>0</v>
          </cell>
          <cell r="B6794"/>
          <cell r="C6794">
            <v>0</v>
          </cell>
          <cell r="D6794">
            <v>0</v>
          </cell>
          <cell r="E6794">
            <v>0</v>
          </cell>
          <cell r="F6794">
            <v>0</v>
          </cell>
          <cell r="G6794"/>
          <cell r="H6794"/>
        </row>
        <row r="6795">
          <cell r="A6795">
            <v>0</v>
          </cell>
          <cell r="B6795">
            <v>0</v>
          </cell>
          <cell r="C6795">
            <v>0</v>
          </cell>
          <cell r="D6795">
            <v>0</v>
          </cell>
          <cell r="E6795">
            <v>0</v>
          </cell>
          <cell r="F6795">
            <v>0</v>
          </cell>
          <cell r="G6795">
            <v>0</v>
          </cell>
        </row>
        <row r="6796">
          <cell r="A6796" t="str">
            <v>DETALLE</v>
          </cell>
          <cell r="B6796">
            <v>0</v>
          </cell>
          <cell r="C6796" t="str">
            <v>FACTOR</v>
          </cell>
          <cell r="D6796" t="str">
            <v>CANTIDAD</v>
          </cell>
          <cell r="E6796" t="str">
            <v>A (ML)</v>
          </cell>
          <cell r="F6796" t="str">
            <v>B (M2)</v>
          </cell>
          <cell r="G6796" t="str">
            <v>C (M3)</v>
          </cell>
          <cell r="H6796" t="str">
            <v>TOTAL</v>
          </cell>
        </row>
        <row r="6797">
          <cell r="A6797">
            <v>0</v>
          </cell>
          <cell r="B6797">
            <v>0</v>
          </cell>
          <cell r="C6797">
            <v>0</v>
          </cell>
          <cell r="D6797">
            <v>0</v>
          </cell>
          <cell r="E6797">
            <v>0</v>
          </cell>
          <cell r="F6797">
            <v>0</v>
          </cell>
          <cell r="G6797">
            <v>0</v>
          </cell>
          <cell r="H6797"/>
        </row>
        <row r="6798">
          <cell r="A6798">
            <v>0</v>
          </cell>
          <cell r="B6798">
            <v>0</v>
          </cell>
          <cell r="C6798">
            <v>0</v>
          </cell>
          <cell r="D6798">
            <v>0</v>
          </cell>
          <cell r="E6798">
            <v>0</v>
          </cell>
          <cell r="F6798">
            <v>0</v>
          </cell>
          <cell r="G6798">
            <v>0</v>
          </cell>
          <cell r="H6798"/>
        </row>
        <row r="6799">
          <cell r="A6799">
            <v>0</v>
          </cell>
          <cell r="B6799">
            <v>0</v>
          </cell>
          <cell r="C6799">
            <v>0</v>
          </cell>
          <cell r="D6799">
            <v>0</v>
          </cell>
          <cell r="E6799">
            <v>0</v>
          </cell>
          <cell r="F6799">
            <v>0</v>
          </cell>
          <cell r="G6799">
            <v>0</v>
          </cell>
          <cell r="H6799"/>
        </row>
        <row r="6800">
          <cell r="A6800">
            <v>0</v>
          </cell>
          <cell r="B6800">
            <v>0</v>
          </cell>
          <cell r="C6800">
            <v>0</v>
          </cell>
          <cell r="D6800">
            <v>0</v>
          </cell>
          <cell r="E6800">
            <v>0</v>
          </cell>
          <cell r="F6800">
            <v>0</v>
          </cell>
          <cell r="G6800">
            <v>0</v>
          </cell>
          <cell r="H6800"/>
        </row>
        <row r="6801">
          <cell r="A6801">
            <v>0</v>
          </cell>
          <cell r="B6801">
            <v>0</v>
          </cell>
          <cell r="C6801">
            <v>0</v>
          </cell>
          <cell r="D6801">
            <v>0</v>
          </cell>
          <cell r="E6801">
            <v>0</v>
          </cell>
          <cell r="F6801">
            <v>0</v>
          </cell>
          <cell r="G6801">
            <v>0</v>
          </cell>
          <cell r="H6801"/>
        </row>
        <row r="6802">
          <cell r="A6802">
            <v>0</v>
          </cell>
          <cell r="B6802">
            <v>0</v>
          </cell>
          <cell r="C6802">
            <v>0</v>
          </cell>
          <cell r="D6802">
            <v>0</v>
          </cell>
          <cell r="E6802">
            <v>0</v>
          </cell>
          <cell r="F6802">
            <v>0</v>
          </cell>
          <cell r="G6802">
            <v>0</v>
          </cell>
          <cell r="H6802"/>
        </row>
        <row r="6803">
          <cell r="A6803">
            <v>0</v>
          </cell>
          <cell r="B6803">
            <v>0</v>
          </cell>
          <cell r="C6803">
            <v>0</v>
          </cell>
          <cell r="D6803">
            <v>0</v>
          </cell>
          <cell r="E6803">
            <v>0</v>
          </cell>
          <cell r="F6803">
            <v>0</v>
          </cell>
          <cell r="G6803">
            <v>0</v>
          </cell>
          <cell r="H6803"/>
        </row>
        <row r="6804">
          <cell r="A6804">
            <v>0</v>
          </cell>
          <cell r="B6804">
            <v>0</v>
          </cell>
          <cell r="C6804">
            <v>0</v>
          </cell>
          <cell r="D6804">
            <v>0</v>
          </cell>
          <cell r="E6804">
            <v>0</v>
          </cell>
          <cell r="F6804">
            <v>0</v>
          </cell>
          <cell r="G6804">
            <v>0</v>
          </cell>
          <cell r="H6804"/>
        </row>
        <row r="6805">
          <cell r="A6805">
            <v>0</v>
          </cell>
          <cell r="B6805">
            <v>0</v>
          </cell>
          <cell r="C6805">
            <v>0</v>
          </cell>
          <cell r="D6805">
            <v>0</v>
          </cell>
          <cell r="E6805">
            <v>0</v>
          </cell>
          <cell r="F6805">
            <v>0</v>
          </cell>
          <cell r="G6805">
            <v>0</v>
          </cell>
          <cell r="H6805"/>
        </row>
        <row r="6806">
          <cell r="A6806">
            <v>0</v>
          </cell>
          <cell r="B6806">
            <v>0</v>
          </cell>
          <cell r="C6806">
            <v>0</v>
          </cell>
          <cell r="D6806">
            <v>0</v>
          </cell>
          <cell r="E6806">
            <v>0</v>
          </cell>
          <cell r="F6806">
            <v>0</v>
          </cell>
          <cell r="G6806">
            <v>0</v>
          </cell>
          <cell r="H6806"/>
        </row>
        <row r="6807">
          <cell r="A6807">
            <v>0</v>
          </cell>
          <cell r="B6807">
            <v>0</v>
          </cell>
          <cell r="C6807">
            <v>0</v>
          </cell>
          <cell r="D6807">
            <v>0</v>
          </cell>
          <cell r="E6807">
            <v>0</v>
          </cell>
          <cell r="F6807">
            <v>0</v>
          </cell>
          <cell r="G6807">
            <v>0</v>
          </cell>
          <cell r="H6807"/>
        </row>
        <row r="6808">
          <cell r="A6808">
            <v>0</v>
          </cell>
          <cell r="B6808">
            <v>0</v>
          </cell>
          <cell r="C6808">
            <v>0</v>
          </cell>
          <cell r="D6808">
            <v>0</v>
          </cell>
          <cell r="E6808">
            <v>0</v>
          </cell>
          <cell r="F6808">
            <v>0</v>
          </cell>
          <cell r="G6808">
            <v>0</v>
          </cell>
          <cell r="H6808"/>
        </row>
        <row r="6809">
          <cell r="A6809">
            <v>0</v>
          </cell>
          <cell r="B6809">
            <v>0</v>
          </cell>
          <cell r="C6809">
            <v>0</v>
          </cell>
          <cell r="D6809">
            <v>0</v>
          </cell>
          <cell r="E6809">
            <v>0</v>
          </cell>
          <cell r="F6809">
            <v>0</v>
          </cell>
          <cell r="G6809">
            <v>0</v>
          </cell>
          <cell r="H6809"/>
        </row>
        <row r="6810">
          <cell r="A6810">
            <v>0</v>
          </cell>
          <cell r="B6810">
            <v>0</v>
          </cell>
          <cell r="C6810">
            <v>0</v>
          </cell>
          <cell r="D6810">
            <v>0</v>
          </cell>
          <cell r="E6810">
            <v>0</v>
          </cell>
          <cell r="F6810">
            <v>0</v>
          </cell>
          <cell r="G6810">
            <v>0</v>
          </cell>
          <cell r="H6810"/>
        </row>
        <row r="6811">
          <cell r="A6811">
            <v>0</v>
          </cell>
          <cell r="B6811">
            <v>0</v>
          </cell>
          <cell r="C6811">
            <v>0</v>
          </cell>
          <cell r="D6811">
            <v>0</v>
          </cell>
          <cell r="E6811">
            <v>0</v>
          </cell>
          <cell r="F6811">
            <v>0</v>
          </cell>
          <cell r="G6811">
            <v>0</v>
          </cell>
          <cell r="H6811"/>
        </row>
        <row r="6812">
          <cell r="A6812">
            <v>0</v>
          </cell>
          <cell r="B6812">
            <v>0</v>
          </cell>
          <cell r="C6812">
            <v>0</v>
          </cell>
          <cell r="D6812">
            <v>0</v>
          </cell>
          <cell r="E6812">
            <v>0</v>
          </cell>
          <cell r="F6812">
            <v>0</v>
          </cell>
          <cell r="G6812">
            <v>0</v>
          </cell>
          <cell r="H6812"/>
        </row>
        <row r="6813">
          <cell r="A6813">
            <v>0</v>
          </cell>
          <cell r="B6813">
            <v>0</v>
          </cell>
          <cell r="C6813">
            <v>0</v>
          </cell>
          <cell r="D6813">
            <v>0</v>
          </cell>
          <cell r="E6813">
            <v>0</v>
          </cell>
          <cell r="F6813">
            <v>0</v>
          </cell>
          <cell r="G6813">
            <v>0</v>
          </cell>
          <cell r="H6813"/>
        </row>
        <row r="6814">
          <cell r="A6814">
            <v>0</v>
          </cell>
          <cell r="B6814">
            <v>0</v>
          </cell>
          <cell r="C6814">
            <v>0</v>
          </cell>
          <cell r="D6814">
            <v>0</v>
          </cell>
          <cell r="E6814">
            <v>0</v>
          </cell>
          <cell r="F6814">
            <v>0</v>
          </cell>
          <cell r="G6814">
            <v>0</v>
          </cell>
          <cell r="H6814"/>
        </row>
        <row r="6815">
          <cell r="A6815">
            <v>0</v>
          </cell>
          <cell r="B6815">
            <v>0</v>
          </cell>
          <cell r="C6815">
            <v>0</v>
          </cell>
          <cell r="D6815">
            <v>0</v>
          </cell>
          <cell r="E6815">
            <v>0</v>
          </cell>
          <cell r="F6815">
            <v>0</v>
          </cell>
          <cell r="G6815">
            <v>0</v>
          </cell>
          <cell r="H6815"/>
        </row>
        <row r="6816">
          <cell r="A6816">
            <v>0</v>
          </cell>
          <cell r="B6816">
            <v>0</v>
          </cell>
          <cell r="C6816">
            <v>0</v>
          </cell>
          <cell r="D6816">
            <v>0</v>
          </cell>
          <cell r="E6816">
            <v>0</v>
          </cell>
          <cell r="F6816">
            <v>0</v>
          </cell>
          <cell r="G6816">
            <v>0</v>
          </cell>
          <cell r="H6816"/>
        </row>
        <row r="6817">
          <cell r="A6817">
            <v>0</v>
          </cell>
          <cell r="B6817">
            <v>0</v>
          </cell>
          <cell r="C6817">
            <v>0</v>
          </cell>
          <cell r="D6817">
            <v>0</v>
          </cell>
          <cell r="E6817">
            <v>0</v>
          </cell>
          <cell r="F6817">
            <v>0</v>
          </cell>
          <cell r="G6817">
            <v>0</v>
          </cell>
          <cell r="H6817"/>
        </row>
        <row r="6818">
          <cell r="A6818">
            <v>0</v>
          </cell>
          <cell r="B6818">
            <v>0</v>
          </cell>
          <cell r="C6818">
            <v>0</v>
          </cell>
          <cell r="D6818">
            <v>0</v>
          </cell>
          <cell r="E6818">
            <v>0</v>
          </cell>
          <cell r="F6818">
            <v>0</v>
          </cell>
          <cell r="G6818">
            <v>0</v>
          </cell>
          <cell r="H6818"/>
        </row>
        <row r="6819">
          <cell r="A6819">
            <v>0</v>
          </cell>
          <cell r="B6819">
            <v>0</v>
          </cell>
          <cell r="C6819">
            <v>0</v>
          </cell>
          <cell r="D6819">
            <v>0</v>
          </cell>
          <cell r="E6819">
            <v>0</v>
          </cell>
          <cell r="F6819">
            <v>0</v>
          </cell>
          <cell r="G6819">
            <v>0</v>
          </cell>
          <cell r="H6819"/>
        </row>
        <row r="6820">
          <cell r="A6820">
            <v>0</v>
          </cell>
          <cell r="B6820">
            <v>0</v>
          </cell>
          <cell r="C6820">
            <v>0</v>
          </cell>
          <cell r="D6820">
            <v>0</v>
          </cell>
          <cell r="E6820">
            <v>0</v>
          </cell>
          <cell r="F6820">
            <v>0</v>
          </cell>
          <cell r="G6820">
            <v>0</v>
          </cell>
          <cell r="H6820"/>
        </row>
        <row r="6821">
          <cell r="A6821">
            <v>0</v>
          </cell>
          <cell r="B6821">
            <v>0</v>
          </cell>
          <cell r="C6821">
            <v>0</v>
          </cell>
          <cell r="D6821">
            <v>0</v>
          </cell>
          <cell r="E6821">
            <v>0</v>
          </cell>
          <cell r="F6821">
            <v>0</v>
          </cell>
          <cell r="G6821">
            <v>0</v>
          </cell>
          <cell r="H6821"/>
        </row>
        <row r="6822">
          <cell r="A6822">
            <v>0</v>
          </cell>
          <cell r="B6822">
            <v>0</v>
          </cell>
          <cell r="C6822">
            <v>0</v>
          </cell>
          <cell r="D6822">
            <v>0</v>
          </cell>
          <cell r="E6822">
            <v>0</v>
          </cell>
          <cell r="F6822">
            <v>0</v>
          </cell>
          <cell r="G6822">
            <v>0</v>
          </cell>
          <cell r="H6822"/>
        </row>
        <row r="6823">
          <cell r="A6823">
            <v>0</v>
          </cell>
          <cell r="B6823">
            <v>0</v>
          </cell>
          <cell r="C6823">
            <v>0</v>
          </cell>
          <cell r="D6823">
            <v>0</v>
          </cell>
          <cell r="E6823">
            <v>0</v>
          </cell>
          <cell r="F6823">
            <v>0</v>
          </cell>
          <cell r="G6823">
            <v>0</v>
          </cell>
          <cell r="H6823"/>
        </row>
        <row r="6824">
          <cell r="A6824">
            <v>0</v>
          </cell>
          <cell r="B6824">
            <v>0</v>
          </cell>
          <cell r="C6824">
            <v>0</v>
          </cell>
          <cell r="D6824">
            <v>0</v>
          </cell>
          <cell r="E6824">
            <v>0</v>
          </cell>
          <cell r="F6824">
            <v>0</v>
          </cell>
          <cell r="G6824">
            <v>0</v>
          </cell>
          <cell r="H6824"/>
        </row>
        <row r="6825">
          <cell r="A6825">
            <v>0</v>
          </cell>
          <cell r="B6825">
            <v>0</v>
          </cell>
          <cell r="C6825">
            <v>0</v>
          </cell>
          <cell r="D6825">
            <v>0</v>
          </cell>
          <cell r="E6825">
            <v>0</v>
          </cell>
          <cell r="F6825">
            <v>0</v>
          </cell>
          <cell r="G6825">
            <v>0</v>
          </cell>
          <cell r="H6825"/>
        </row>
        <row r="6826">
          <cell r="A6826">
            <v>0</v>
          </cell>
          <cell r="B6826">
            <v>0</v>
          </cell>
          <cell r="C6826">
            <v>0</v>
          </cell>
          <cell r="D6826">
            <v>0</v>
          </cell>
          <cell r="E6826">
            <v>0</v>
          </cell>
          <cell r="F6826">
            <v>0</v>
          </cell>
          <cell r="G6826">
            <v>0</v>
          </cell>
          <cell r="H6826"/>
        </row>
        <row r="6827">
          <cell r="A6827">
            <v>0</v>
          </cell>
          <cell r="B6827">
            <v>0</v>
          </cell>
          <cell r="C6827">
            <v>0</v>
          </cell>
          <cell r="D6827">
            <v>0</v>
          </cell>
          <cell r="E6827">
            <v>0</v>
          </cell>
          <cell r="F6827">
            <v>0</v>
          </cell>
          <cell r="G6827">
            <v>0</v>
          </cell>
          <cell r="H6827"/>
        </row>
        <row r="6828">
          <cell r="A6828" t="str">
            <v>ITEM  - PÁGINA 1</v>
          </cell>
          <cell r="B6828">
            <v>0</v>
          </cell>
          <cell r="C6828">
            <v>0</v>
          </cell>
          <cell r="D6828">
            <v>0</v>
          </cell>
          <cell r="E6828">
            <v>0</v>
          </cell>
          <cell r="F6828">
            <v>0</v>
          </cell>
          <cell r="G6828">
            <v>0</v>
          </cell>
          <cell r="H6828">
            <v>0</v>
          </cell>
        </row>
        <row r="6829">
          <cell r="A6829">
            <v>0</v>
          </cell>
          <cell r="B6829">
            <v>0</v>
          </cell>
          <cell r="C6829">
            <v>0</v>
          </cell>
          <cell r="D6829">
            <v>0</v>
          </cell>
          <cell r="E6829">
            <v>0</v>
          </cell>
          <cell r="F6829">
            <v>0</v>
          </cell>
          <cell r="G6829">
            <v>0</v>
          </cell>
          <cell r="H6829"/>
        </row>
        <row r="6830">
          <cell r="A6830">
            <v>0</v>
          </cell>
          <cell r="B6830">
            <v>0</v>
          </cell>
          <cell r="C6830">
            <v>0</v>
          </cell>
          <cell r="D6830">
            <v>0</v>
          </cell>
          <cell r="E6830">
            <v>0</v>
          </cell>
          <cell r="F6830">
            <v>0</v>
          </cell>
          <cell r="G6830">
            <v>0</v>
          </cell>
          <cell r="H6830"/>
        </row>
        <row r="6831">
          <cell r="A6831">
            <v>0</v>
          </cell>
          <cell r="B6831">
            <v>0</v>
          </cell>
          <cell r="C6831">
            <v>0</v>
          </cell>
          <cell r="D6831">
            <v>0</v>
          </cell>
          <cell r="E6831">
            <v>0</v>
          </cell>
          <cell r="F6831">
            <v>0</v>
          </cell>
          <cell r="G6831">
            <v>0</v>
          </cell>
          <cell r="H6831"/>
        </row>
        <row r="6832">
          <cell r="A6832">
            <v>0</v>
          </cell>
          <cell r="B6832">
            <v>0</v>
          </cell>
          <cell r="C6832">
            <v>0</v>
          </cell>
          <cell r="D6832">
            <v>0</v>
          </cell>
          <cell r="E6832">
            <v>0</v>
          </cell>
          <cell r="F6832">
            <v>0</v>
          </cell>
          <cell r="G6832">
            <v>0</v>
          </cell>
          <cell r="H6832"/>
        </row>
        <row r="6833">
          <cell r="A6833">
            <v>0</v>
          </cell>
          <cell r="B6833">
            <v>0</v>
          </cell>
          <cell r="C6833">
            <v>0</v>
          </cell>
          <cell r="D6833">
            <v>0</v>
          </cell>
          <cell r="E6833">
            <v>0</v>
          </cell>
          <cell r="F6833">
            <v>0</v>
          </cell>
          <cell r="G6833">
            <v>0</v>
          </cell>
          <cell r="H6833"/>
        </row>
        <row r="6834">
          <cell r="A6834">
            <v>0</v>
          </cell>
          <cell r="B6834">
            <v>0</v>
          </cell>
          <cell r="C6834">
            <v>0</v>
          </cell>
          <cell r="D6834">
            <v>0</v>
          </cell>
          <cell r="E6834">
            <v>0</v>
          </cell>
          <cell r="F6834">
            <v>0</v>
          </cell>
          <cell r="G6834">
            <v>0</v>
          </cell>
          <cell r="H6834"/>
        </row>
        <row r="6835">
          <cell r="A6835">
            <v>0</v>
          </cell>
          <cell r="B6835">
            <v>0</v>
          </cell>
          <cell r="C6835">
            <v>0</v>
          </cell>
          <cell r="D6835">
            <v>0</v>
          </cell>
          <cell r="E6835">
            <v>0</v>
          </cell>
          <cell r="F6835">
            <v>0</v>
          </cell>
          <cell r="G6835">
            <v>0</v>
          </cell>
          <cell r="H6835"/>
        </row>
        <row r="6836">
          <cell r="A6836">
            <v>0</v>
          </cell>
          <cell r="B6836">
            <v>0</v>
          </cell>
          <cell r="C6836">
            <v>0</v>
          </cell>
          <cell r="D6836">
            <v>0</v>
          </cell>
          <cell r="E6836">
            <v>0</v>
          </cell>
          <cell r="F6836">
            <v>0</v>
          </cell>
          <cell r="G6836">
            <v>0</v>
          </cell>
          <cell r="H6836"/>
        </row>
        <row r="6837">
          <cell r="A6837">
            <v>0</v>
          </cell>
          <cell r="B6837">
            <v>0</v>
          </cell>
          <cell r="C6837">
            <v>0</v>
          </cell>
          <cell r="D6837">
            <v>0</v>
          </cell>
          <cell r="E6837">
            <v>0</v>
          </cell>
          <cell r="F6837">
            <v>0</v>
          </cell>
          <cell r="G6837">
            <v>0</v>
          </cell>
          <cell r="H6837"/>
        </row>
        <row r="6838">
          <cell r="A6838">
            <v>0</v>
          </cell>
          <cell r="B6838">
            <v>0</v>
          </cell>
          <cell r="C6838">
            <v>0</v>
          </cell>
          <cell r="D6838">
            <v>0</v>
          </cell>
          <cell r="E6838">
            <v>0</v>
          </cell>
          <cell r="F6838">
            <v>0</v>
          </cell>
          <cell r="G6838">
            <v>0</v>
          </cell>
          <cell r="H6838"/>
        </row>
        <row r="6839">
          <cell r="A6839">
            <v>0</v>
          </cell>
          <cell r="B6839">
            <v>0</v>
          </cell>
          <cell r="C6839">
            <v>0</v>
          </cell>
          <cell r="D6839">
            <v>0</v>
          </cell>
          <cell r="E6839">
            <v>0</v>
          </cell>
          <cell r="F6839">
            <v>0</v>
          </cell>
          <cell r="G6839">
            <v>0</v>
          </cell>
          <cell r="H6839"/>
        </row>
        <row r="6840">
          <cell r="A6840">
            <v>0</v>
          </cell>
          <cell r="B6840">
            <v>0</v>
          </cell>
          <cell r="C6840">
            <v>0</v>
          </cell>
          <cell r="D6840">
            <v>0</v>
          </cell>
          <cell r="E6840">
            <v>0</v>
          </cell>
          <cell r="F6840">
            <v>0</v>
          </cell>
          <cell r="G6840">
            <v>0</v>
          </cell>
          <cell r="H6840"/>
        </row>
        <row r="6841">
          <cell r="A6841">
            <v>0</v>
          </cell>
          <cell r="B6841">
            <v>0</v>
          </cell>
          <cell r="C6841">
            <v>0</v>
          </cell>
          <cell r="D6841">
            <v>0</v>
          </cell>
          <cell r="E6841">
            <v>0</v>
          </cell>
          <cell r="F6841">
            <v>0</v>
          </cell>
          <cell r="G6841">
            <v>0</v>
          </cell>
          <cell r="H6841"/>
        </row>
        <row r="6842">
          <cell r="A6842">
            <v>0</v>
          </cell>
          <cell r="B6842">
            <v>0</v>
          </cell>
          <cell r="C6842">
            <v>0</v>
          </cell>
          <cell r="D6842">
            <v>0</v>
          </cell>
          <cell r="E6842">
            <v>0</v>
          </cell>
          <cell r="F6842">
            <v>0</v>
          </cell>
          <cell r="G6842">
            <v>0</v>
          </cell>
          <cell r="H6842"/>
        </row>
        <row r="6843">
          <cell r="A6843">
            <v>0</v>
          </cell>
          <cell r="B6843">
            <v>0</v>
          </cell>
          <cell r="C6843">
            <v>0</v>
          </cell>
          <cell r="D6843">
            <v>0</v>
          </cell>
          <cell r="E6843">
            <v>0</v>
          </cell>
          <cell r="F6843">
            <v>0</v>
          </cell>
          <cell r="G6843">
            <v>0</v>
          </cell>
          <cell r="H6843"/>
        </row>
        <row r="6844">
          <cell r="A6844">
            <v>0</v>
          </cell>
          <cell r="B6844">
            <v>0</v>
          </cell>
          <cell r="C6844">
            <v>0</v>
          </cell>
          <cell r="D6844">
            <v>0</v>
          </cell>
          <cell r="E6844">
            <v>0</v>
          </cell>
          <cell r="F6844">
            <v>0</v>
          </cell>
          <cell r="G6844">
            <v>0</v>
          </cell>
          <cell r="H6844"/>
        </row>
        <row r="6845">
          <cell r="A6845">
            <v>0</v>
          </cell>
          <cell r="B6845">
            <v>0</v>
          </cell>
          <cell r="C6845">
            <v>0</v>
          </cell>
          <cell r="D6845">
            <v>0</v>
          </cell>
          <cell r="E6845">
            <v>0</v>
          </cell>
          <cell r="F6845">
            <v>0</v>
          </cell>
          <cell r="G6845">
            <v>0</v>
          </cell>
          <cell r="H6845"/>
        </row>
        <row r="6846">
          <cell r="A6846" t="str">
            <v xml:space="preserve">TOTAL CANTIDAD ITEM </v>
          </cell>
          <cell r="B6846">
            <v>0</v>
          </cell>
          <cell r="C6846">
            <v>0</v>
          </cell>
          <cell r="D6846">
            <v>0</v>
          </cell>
          <cell r="E6846">
            <v>0</v>
          </cell>
          <cell r="F6846">
            <v>0</v>
          </cell>
          <cell r="G6846">
            <v>0</v>
          </cell>
          <cell r="H6846"/>
        </row>
        <row r="6847">
          <cell r="A6847" t="str">
            <v>INSERTE PLANO, GRÁFICO O ESQUEMA AQUÍ</v>
          </cell>
          <cell r="B6847">
            <v>0</v>
          </cell>
          <cell r="C6847">
            <v>0</v>
          </cell>
          <cell r="D6847">
            <v>0</v>
          </cell>
          <cell r="E6847">
            <v>0</v>
          </cell>
          <cell r="F6847">
            <v>0</v>
          </cell>
          <cell r="G6847">
            <v>0</v>
          </cell>
          <cell r="H6847">
            <v>0</v>
          </cell>
        </row>
        <row r="6848">
          <cell r="A6848">
            <v>0</v>
          </cell>
          <cell r="B6848">
            <v>0</v>
          </cell>
          <cell r="C6848">
            <v>0</v>
          </cell>
          <cell r="D6848">
            <v>0</v>
          </cell>
          <cell r="E6848">
            <v>0</v>
          </cell>
          <cell r="F6848">
            <v>0</v>
          </cell>
          <cell r="G6848">
            <v>0</v>
          </cell>
          <cell r="H6848">
            <v>0</v>
          </cell>
        </row>
        <row r="6849">
          <cell r="A6849">
            <v>0</v>
          </cell>
          <cell r="B6849">
            <v>0</v>
          </cell>
          <cell r="C6849">
            <v>0</v>
          </cell>
          <cell r="D6849">
            <v>0</v>
          </cell>
          <cell r="E6849">
            <v>0</v>
          </cell>
          <cell r="F6849">
            <v>0</v>
          </cell>
          <cell r="G6849">
            <v>0</v>
          </cell>
          <cell r="H6849">
            <v>0</v>
          </cell>
        </row>
        <row r="6850">
          <cell r="A6850">
            <v>0</v>
          </cell>
          <cell r="B6850">
            <v>0</v>
          </cell>
          <cell r="C6850">
            <v>0</v>
          </cell>
          <cell r="D6850">
            <v>0</v>
          </cell>
          <cell r="E6850">
            <v>0</v>
          </cell>
          <cell r="F6850">
            <v>0</v>
          </cell>
          <cell r="G6850">
            <v>0</v>
          </cell>
          <cell r="H6850">
            <v>0</v>
          </cell>
        </row>
        <row r="6851">
          <cell r="A6851">
            <v>0</v>
          </cell>
          <cell r="B6851">
            <v>0</v>
          </cell>
          <cell r="C6851">
            <v>0</v>
          </cell>
          <cell r="D6851">
            <v>0</v>
          </cell>
          <cell r="E6851">
            <v>0</v>
          </cell>
          <cell r="F6851">
            <v>0</v>
          </cell>
          <cell r="G6851">
            <v>0</v>
          </cell>
          <cell r="H6851">
            <v>0</v>
          </cell>
        </row>
        <row r="6852">
          <cell r="A6852">
            <v>0</v>
          </cell>
          <cell r="B6852">
            <v>0</v>
          </cell>
          <cell r="C6852">
            <v>0</v>
          </cell>
          <cell r="D6852">
            <v>0</v>
          </cell>
          <cell r="E6852">
            <v>0</v>
          </cell>
          <cell r="F6852">
            <v>0</v>
          </cell>
          <cell r="G6852">
            <v>0</v>
          </cell>
          <cell r="H6852">
            <v>0</v>
          </cell>
        </row>
        <row r="6853">
          <cell r="A6853">
            <v>0</v>
          </cell>
          <cell r="B6853">
            <v>0</v>
          </cell>
          <cell r="C6853">
            <v>0</v>
          </cell>
          <cell r="D6853">
            <v>0</v>
          </cell>
          <cell r="E6853">
            <v>0</v>
          </cell>
          <cell r="F6853">
            <v>0</v>
          </cell>
          <cell r="G6853">
            <v>0</v>
          </cell>
          <cell r="H6853">
            <v>0</v>
          </cell>
        </row>
        <row r="6854">
          <cell r="A6854">
            <v>0</v>
          </cell>
          <cell r="B6854">
            <v>0</v>
          </cell>
          <cell r="C6854">
            <v>0</v>
          </cell>
          <cell r="D6854">
            <v>0</v>
          </cell>
          <cell r="E6854">
            <v>0</v>
          </cell>
          <cell r="F6854">
            <v>0</v>
          </cell>
          <cell r="G6854">
            <v>0</v>
          </cell>
          <cell r="H6854">
            <v>0</v>
          </cell>
        </row>
        <row r="6855">
          <cell r="A6855">
            <v>0</v>
          </cell>
          <cell r="B6855">
            <v>0</v>
          </cell>
          <cell r="C6855">
            <v>0</v>
          </cell>
          <cell r="D6855">
            <v>0</v>
          </cell>
          <cell r="E6855">
            <v>0</v>
          </cell>
          <cell r="F6855">
            <v>0</v>
          </cell>
          <cell r="G6855">
            <v>0</v>
          </cell>
          <cell r="H6855">
            <v>0</v>
          </cell>
        </row>
        <row r="6856">
          <cell r="A6856">
            <v>0</v>
          </cell>
          <cell r="B6856">
            <v>0</v>
          </cell>
          <cell r="C6856">
            <v>0</v>
          </cell>
          <cell r="D6856">
            <v>0</v>
          </cell>
          <cell r="E6856">
            <v>0</v>
          </cell>
          <cell r="F6856">
            <v>0</v>
          </cell>
          <cell r="G6856">
            <v>0</v>
          </cell>
          <cell r="H6856">
            <v>0</v>
          </cell>
        </row>
        <row r="6857">
          <cell r="A6857">
            <v>0</v>
          </cell>
          <cell r="B6857">
            <v>0</v>
          </cell>
          <cell r="C6857">
            <v>0</v>
          </cell>
          <cell r="D6857">
            <v>0</v>
          </cell>
          <cell r="E6857">
            <v>0</v>
          </cell>
          <cell r="F6857">
            <v>0</v>
          </cell>
          <cell r="G6857">
            <v>0</v>
          </cell>
          <cell r="H6857">
            <v>0</v>
          </cell>
        </row>
        <row r="6858">
          <cell r="A6858">
            <v>0</v>
          </cell>
          <cell r="B6858">
            <v>0</v>
          </cell>
          <cell r="C6858">
            <v>0</v>
          </cell>
          <cell r="D6858">
            <v>0</v>
          </cell>
          <cell r="E6858">
            <v>0</v>
          </cell>
          <cell r="F6858">
            <v>0</v>
          </cell>
          <cell r="G6858">
            <v>0</v>
          </cell>
          <cell r="H6858">
            <v>0</v>
          </cell>
        </row>
        <row r="6859">
          <cell r="A6859">
            <v>0</v>
          </cell>
          <cell r="B6859">
            <v>0</v>
          </cell>
          <cell r="C6859">
            <v>0</v>
          </cell>
          <cell r="D6859">
            <v>0</v>
          </cell>
          <cell r="E6859">
            <v>0</v>
          </cell>
          <cell r="F6859">
            <v>0</v>
          </cell>
          <cell r="G6859">
            <v>0</v>
          </cell>
          <cell r="H6859">
            <v>0</v>
          </cell>
        </row>
        <row r="6860">
          <cell r="A6860">
            <v>0</v>
          </cell>
          <cell r="B6860">
            <v>0</v>
          </cell>
          <cell r="C6860">
            <v>0</v>
          </cell>
          <cell r="D6860">
            <v>0</v>
          </cell>
          <cell r="E6860">
            <v>0</v>
          </cell>
          <cell r="F6860">
            <v>0</v>
          </cell>
          <cell r="G6860">
            <v>0</v>
          </cell>
          <cell r="H6860">
            <v>0</v>
          </cell>
        </row>
        <row r="6861">
          <cell r="A6861">
            <v>0</v>
          </cell>
          <cell r="B6861">
            <v>0</v>
          </cell>
          <cell r="C6861">
            <v>0</v>
          </cell>
          <cell r="D6861">
            <v>0</v>
          </cell>
          <cell r="E6861">
            <v>0</v>
          </cell>
          <cell r="F6861">
            <v>0</v>
          </cell>
          <cell r="G6861">
            <v>0</v>
          </cell>
          <cell r="H6861">
            <v>0</v>
          </cell>
        </row>
        <row r="6862">
          <cell r="A6862">
            <v>0</v>
          </cell>
          <cell r="B6862">
            <v>0</v>
          </cell>
          <cell r="C6862">
            <v>0</v>
          </cell>
          <cell r="D6862">
            <v>0</v>
          </cell>
          <cell r="E6862">
            <v>0</v>
          </cell>
          <cell r="F6862">
            <v>0</v>
          </cell>
          <cell r="G6862">
            <v>0</v>
          </cell>
          <cell r="H6862">
            <v>0</v>
          </cell>
        </row>
        <row r="6863">
          <cell r="A6863">
            <v>0</v>
          </cell>
          <cell r="B6863">
            <v>0</v>
          </cell>
          <cell r="C6863">
            <v>0</v>
          </cell>
          <cell r="D6863">
            <v>0</v>
          </cell>
          <cell r="E6863">
            <v>0</v>
          </cell>
          <cell r="F6863">
            <v>0</v>
          </cell>
          <cell r="G6863">
            <v>0</v>
          </cell>
          <cell r="H6863">
            <v>0</v>
          </cell>
        </row>
        <row r="6864">
          <cell r="A6864">
            <v>0</v>
          </cell>
          <cell r="B6864">
            <v>0</v>
          </cell>
          <cell r="C6864">
            <v>0</v>
          </cell>
          <cell r="D6864">
            <v>0</v>
          </cell>
          <cell r="E6864">
            <v>0</v>
          </cell>
          <cell r="F6864">
            <v>0</v>
          </cell>
          <cell r="G6864">
            <v>0</v>
          </cell>
          <cell r="H6864">
            <v>0</v>
          </cell>
        </row>
        <row r="6865">
          <cell r="A6865">
            <v>0</v>
          </cell>
          <cell r="B6865">
            <v>0</v>
          </cell>
          <cell r="C6865">
            <v>0</v>
          </cell>
          <cell r="D6865">
            <v>0</v>
          </cell>
          <cell r="E6865">
            <v>0</v>
          </cell>
          <cell r="F6865">
            <v>0</v>
          </cell>
          <cell r="G6865">
            <v>0</v>
          </cell>
          <cell r="H6865">
            <v>0</v>
          </cell>
        </row>
        <row r="6866">
          <cell r="A6866">
            <v>0</v>
          </cell>
          <cell r="B6866">
            <v>0</v>
          </cell>
          <cell r="C6866">
            <v>0</v>
          </cell>
          <cell r="D6866">
            <v>0</v>
          </cell>
          <cell r="E6866">
            <v>0</v>
          </cell>
          <cell r="F6866">
            <v>0</v>
          </cell>
          <cell r="G6866">
            <v>0</v>
          </cell>
          <cell r="H6866">
            <v>0</v>
          </cell>
        </row>
        <row r="6867">
          <cell r="A6867">
            <v>0</v>
          </cell>
          <cell r="C6867">
            <v>0</v>
          </cell>
          <cell r="D6867">
            <v>0</v>
          </cell>
          <cell r="E6867">
            <v>0</v>
          </cell>
          <cell r="F6867">
            <v>0</v>
          </cell>
          <cell r="G6867">
            <v>0</v>
          </cell>
        </row>
        <row r="6868">
          <cell r="A6868">
            <v>0</v>
          </cell>
          <cell r="C6868">
            <v>0</v>
          </cell>
          <cell r="D6868">
            <v>0</v>
          </cell>
          <cell r="E6868">
            <v>0</v>
          </cell>
          <cell r="F6868">
            <v>0</v>
          </cell>
          <cell r="G6868">
            <v>0</v>
          </cell>
        </row>
        <row r="6869">
          <cell r="A6869">
            <v>0</v>
          </cell>
          <cell r="B6869">
            <v>0</v>
          </cell>
          <cell r="C6869">
            <v>0</v>
          </cell>
          <cell r="D6869">
            <v>0</v>
          </cell>
          <cell r="E6869">
            <v>0</v>
          </cell>
          <cell r="F6869">
            <v>0</v>
          </cell>
          <cell r="G6869">
            <v>0</v>
          </cell>
        </row>
        <row r="6870">
          <cell r="A6870">
            <v>0</v>
          </cell>
          <cell r="B6870" t="str">
            <v>OVIDIO HURTADO MOSQUERA</v>
          </cell>
          <cell r="C6870">
            <v>0</v>
          </cell>
          <cell r="D6870">
            <v>0</v>
          </cell>
          <cell r="E6870">
            <v>0</v>
          </cell>
          <cell r="F6870">
            <v>0</v>
          </cell>
          <cell r="G6870">
            <v>0</v>
          </cell>
        </row>
        <row r="6871">
          <cell r="A6871">
            <v>0</v>
          </cell>
          <cell r="B6871" t="str">
            <v>Consultor</v>
          </cell>
          <cell r="C6871">
            <v>0</v>
          </cell>
          <cell r="D6871">
            <v>0</v>
          </cell>
          <cell r="E6871">
            <v>0</v>
          </cell>
          <cell r="F6871">
            <v>0</v>
          </cell>
          <cell r="G6871">
            <v>0</v>
          </cell>
        </row>
        <row r="6872">
          <cell r="A6872">
            <v>0</v>
          </cell>
          <cell r="B6872" t="str">
            <v>Consultor</v>
          </cell>
          <cell r="C6872">
            <v>0</v>
          </cell>
          <cell r="D6872">
            <v>0</v>
          </cell>
          <cell r="E6872">
            <v>0</v>
          </cell>
          <cell r="F6872">
            <v>0</v>
          </cell>
          <cell r="G6872">
            <v>0</v>
          </cell>
        </row>
        <row r="6873">
          <cell r="A6873">
            <v>0</v>
          </cell>
          <cell r="B6873" t="str">
            <v>M.P. 05202-260189 ANT</v>
          </cell>
          <cell r="C6873" t="str">
            <v>ITEM  - PÁGINA 2</v>
          </cell>
          <cell r="D6873">
            <v>0</v>
          </cell>
          <cell r="E6873">
            <v>0</v>
          </cell>
          <cell r="F6873">
            <v>0</v>
          </cell>
          <cell r="G6873">
            <v>0</v>
          </cell>
          <cell r="H6873">
            <v>0</v>
          </cell>
        </row>
        <row r="6874">
          <cell r="A6874" t="str">
            <v>DEPARTAMENTO DE ANTIOQUIA</v>
          </cell>
          <cell r="B6874">
            <v>0</v>
          </cell>
          <cell r="C6874">
            <v>0</v>
          </cell>
          <cell r="D6874">
            <v>0</v>
          </cell>
          <cell r="E6874">
            <v>0</v>
          </cell>
          <cell r="F6874">
            <v>0</v>
          </cell>
          <cell r="G6874">
            <v>0</v>
          </cell>
          <cell r="H6874">
            <v>0</v>
          </cell>
        </row>
        <row r="6875">
          <cell r="A6875" t="str">
            <v>MUNICIPIO DE SAN VICENTE FERRER</v>
          </cell>
          <cell r="B6875">
            <v>0</v>
          </cell>
          <cell r="C6875">
            <v>0</v>
          </cell>
          <cell r="D6875">
            <v>0</v>
          </cell>
          <cell r="E6875">
            <v>0</v>
          </cell>
          <cell r="F6875">
            <v>0</v>
          </cell>
          <cell r="G6875">
            <v>0</v>
          </cell>
          <cell r="H6875">
            <v>0</v>
          </cell>
        </row>
        <row r="6876">
          <cell r="A6876" t="str">
            <v>PROYECTO:  INTERVENCION DE CALLEJONES EN LA ZONA URBANA DEL MUNICIPIO SAN VICENTE FERRER_CALLEJÓN 01-COCIACA</v>
          </cell>
          <cell r="B6876">
            <v>0</v>
          </cell>
          <cell r="C6876">
            <v>0</v>
          </cell>
          <cell r="D6876">
            <v>0</v>
          </cell>
          <cell r="E6876">
            <v>0</v>
          </cell>
          <cell r="F6876">
            <v>0</v>
          </cell>
          <cell r="G6876">
            <v>0</v>
          </cell>
          <cell r="H6876">
            <v>0</v>
          </cell>
        </row>
        <row r="6877">
          <cell r="A6877">
            <v>0</v>
          </cell>
          <cell r="C6877">
            <v>0</v>
          </cell>
          <cell r="D6877">
            <v>0</v>
          </cell>
          <cell r="E6877">
            <v>0</v>
          </cell>
          <cell r="F6877">
            <v>0</v>
          </cell>
          <cell r="G6877">
            <v>0</v>
          </cell>
          <cell r="H6877">
            <v>0</v>
          </cell>
        </row>
        <row r="6878">
          <cell r="A6878" t="str">
            <v>MEMORIAS DE OBRA</v>
          </cell>
          <cell r="B6878">
            <v>0</v>
          </cell>
          <cell r="C6878">
            <v>0</v>
          </cell>
          <cell r="D6878">
            <v>0</v>
          </cell>
          <cell r="E6878">
            <v>0</v>
          </cell>
          <cell r="F6878">
            <v>0</v>
          </cell>
          <cell r="G6878">
            <v>0</v>
          </cell>
          <cell r="H6878">
            <v>0</v>
          </cell>
        </row>
        <row r="6880">
          <cell r="A6880" t="str">
            <v>ITEM</v>
          </cell>
          <cell r="B6880" t="str">
            <v>DESCRIPCIÓN</v>
          </cell>
          <cell r="C6880">
            <v>0</v>
          </cell>
          <cell r="D6880">
            <v>0</v>
          </cell>
          <cell r="E6880">
            <v>0</v>
          </cell>
          <cell r="F6880">
            <v>0</v>
          </cell>
          <cell r="G6880" t="str">
            <v>UNIDAD</v>
          </cell>
          <cell r="H6880" t="str">
            <v>CANTIDAD</v>
          </cell>
        </row>
        <row r="6881">
          <cell r="A6881">
            <v>0</v>
          </cell>
          <cell r="B6881"/>
          <cell r="C6881">
            <v>0</v>
          </cell>
          <cell r="D6881">
            <v>0</v>
          </cell>
          <cell r="E6881">
            <v>0</v>
          </cell>
          <cell r="F6881">
            <v>0</v>
          </cell>
          <cell r="G6881"/>
          <cell r="H6881"/>
        </row>
        <row r="6882">
          <cell r="A6882">
            <v>0</v>
          </cell>
          <cell r="B6882">
            <v>0</v>
          </cell>
          <cell r="C6882">
            <v>0</v>
          </cell>
          <cell r="D6882">
            <v>0</v>
          </cell>
          <cell r="E6882">
            <v>0</v>
          </cell>
          <cell r="F6882">
            <v>0</v>
          </cell>
          <cell r="G6882">
            <v>0</v>
          </cell>
        </row>
        <row r="6883">
          <cell r="A6883" t="str">
            <v>DETALLE</v>
          </cell>
          <cell r="B6883">
            <v>0</v>
          </cell>
          <cell r="C6883" t="str">
            <v>FACTOR</v>
          </cell>
          <cell r="D6883" t="str">
            <v>CANTIDAD</v>
          </cell>
          <cell r="E6883" t="str">
            <v>A (ML)</v>
          </cell>
          <cell r="F6883" t="str">
            <v>B (M2)</v>
          </cell>
          <cell r="G6883" t="str">
            <v>C (M3)</v>
          </cell>
          <cell r="H6883" t="str">
            <v>TOTAL</v>
          </cell>
        </row>
        <row r="6884">
          <cell r="A6884">
            <v>0</v>
          </cell>
          <cell r="B6884">
            <v>0</v>
          </cell>
          <cell r="C6884">
            <v>0</v>
          </cell>
          <cell r="D6884">
            <v>0</v>
          </cell>
          <cell r="E6884">
            <v>0</v>
          </cell>
          <cell r="F6884">
            <v>0</v>
          </cell>
          <cell r="G6884">
            <v>0</v>
          </cell>
          <cell r="H6884"/>
        </row>
        <row r="6885">
          <cell r="A6885">
            <v>0</v>
          </cell>
          <cell r="B6885">
            <v>0</v>
          </cell>
          <cell r="C6885">
            <v>0</v>
          </cell>
          <cell r="D6885">
            <v>0</v>
          </cell>
          <cell r="E6885">
            <v>0</v>
          </cell>
          <cell r="F6885">
            <v>0</v>
          </cell>
          <cell r="G6885">
            <v>0</v>
          </cell>
          <cell r="H6885"/>
        </row>
        <row r="6886">
          <cell r="A6886">
            <v>0</v>
          </cell>
          <cell r="B6886">
            <v>0</v>
          </cell>
          <cell r="C6886">
            <v>0</v>
          </cell>
          <cell r="D6886">
            <v>0</v>
          </cell>
          <cell r="E6886">
            <v>0</v>
          </cell>
          <cell r="F6886">
            <v>0</v>
          </cell>
          <cell r="G6886">
            <v>0</v>
          </cell>
          <cell r="H6886"/>
        </row>
        <row r="6887">
          <cell r="A6887">
            <v>0</v>
          </cell>
          <cell r="B6887">
            <v>0</v>
          </cell>
          <cell r="C6887">
            <v>0</v>
          </cell>
          <cell r="D6887">
            <v>0</v>
          </cell>
          <cell r="E6887">
            <v>0</v>
          </cell>
          <cell r="F6887">
            <v>0</v>
          </cell>
          <cell r="G6887">
            <v>0</v>
          </cell>
          <cell r="H6887"/>
        </row>
        <row r="6888">
          <cell r="A6888">
            <v>0</v>
          </cell>
          <cell r="B6888">
            <v>0</v>
          </cell>
          <cell r="C6888">
            <v>0</v>
          </cell>
          <cell r="D6888">
            <v>0</v>
          </cell>
          <cell r="E6888">
            <v>0</v>
          </cell>
          <cell r="F6888">
            <v>0</v>
          </cell>
          <cell r="G6888">
            <v>0</v>
          </cell>
          <cell r="H6888"/>
        </row>
        <row r="6889">
          <cell r="A6889">
            <v>0</v>
          </cell>
          <cell r="B6889">
            <v>0</v>
          </cell>
          <cell r="C6889">
            <v>0</v>
          </cell>
          <cell r="D6889">
            <v>0</v>
          </cell>
          <cell r="E6889">
            <v>0</v>
          </cell>
          <cell r="F6889">
            <v>0</v>
          </cell>
          <cell r="G6889">
            <v>0</v>
          </cell>
          <cell r="H6889"/>
        </row>
        <row r="6890">
          <cell r="A6890">
            <v>0</v>
          </cell>
          <cell r="B6890">
            <v>0</v>
          </cell>
          <cell r="C6890">
            <v>0</v>
          </cell>
          <cell r="D6890">
            <v>0</v>
          </cell>
          <cell r="E6890">
            <v>0</v>
          </cell>
          <cell r="F6890">
            <v>0</v>
          </cell>
          <cell r="G6890">
            <v>0</v>
          </cell>
          <cell r="H6890"/>
        </row>
        <row r="6891">
          <cell r="A6891">
            <v>0</v>
          </cell>
          <cell r="B6891">
            <v>0</v>
          </cell>
          <cell r="C6891">
            <v>0</v>
          </cell>
          <cell r="D6891">
            <v>0</v>
          </cell>
          <cell r="E6891">
            <v>0</v>
          </cell>
          <cell r="F6891">
            <v>0</v>
          </cell>
          <cell r="G6891">
            <v>0</v>
          </cell>
          <cell r="H6891"/>
        </row>
        <row r="6892">
          <cell r="A6892">
            <v>0</v>
          </cell>
          <cell r="B6892">
            <v>0</v>
          </cell>
          <cell r="C6892">
            <v>0</v>
          </cell>
          <cell r="D6892">
            <v>0</v>
          </cell>
          <cell r="E6892">
            <v>0</v>
          </cell>
          <cell r="F6892">
            <v>0</v>
          </cell>
          <cell r="G6892">
            <v>0</v>
          </cell>
          <cell r="H6892"/>
        </row>
        <row r="6893">
          <cell r="A6893">
            <v>0</v>
          </cell>
          <cell r="B6893">
            <v>0</v>
          </cell>
          <cell r="C6893">
            <v>0</v>
          </cell>
          <cell r="D6893">
            <v>0</v>
          </cell>
          <cell r="E6893">
            <v>0</v>
          </cell>
          <cell r="F6893">
            <v>0</v>
          </cell>
          <cell r="G6893">
            <v>0</v>
          </cell>
          <cell r="H6893"/>
        </row>
        <row r="6894">
          <cell r="A6894">
            <v>0</v>
          </cell>
          <cell r="B6894">
            <v>0</v>
          </cell>
          <cell r="C6894">
            <v>0</v>
          </cell>
          <cell r="D6894">
            <v>0</v>
          </cell>
          <cell r="E6894">
            <v>0</v>
          </cell>
          <cell r="F6894">
            <v>0</v>
          </cell>
          <cell r="G6894">
            <v>0</v>
          </cell>
          <cell r="H6894"/>
        </row>
        <row r="6895">
          <cell r="A6895">
            <v>0</v>
          </cell>
          <cell r="B6895">
            <v>0</v>
          </cell>
          <cell r="C6895">
            <v>0</v>
          </cell>
          <cell r="D6895">
            <v>0</v>
          </cell>
          <cell r="E6895">
            <v>0</v>
          </cell>
          <cell r="F6895">
            <v>0</v>
          </cell>
          <cell r="G6895">
            <v>0</v>
          </cell>
          <cell r="H6895"/>
        </row>
        <row r="6896">
          <cell r="A6896">
            <v>0</v>
          </cell>
          <cell r="B6896">
            <v>0</v>
          </cell>
          <cell r="C6896">
            <v>0</v>
          </cell>
          <cell r="D6896">
            <v>0</v>
          </cell>
          <cell r="E6896">
            <v>0</v>
          </cell>
          <cell r="F6896">
            <v>0</v>
          </cell>
          <cell r="G6896">
            <v>0</v>
          </cell>
          <cell r="H6896"/>
        </row>
        <row r="6897">
          <cell r="A6897">
            <v>0</v>
          </cell>
          <cell r="B6897">
            <v>0</v>
          </cell>
          <cell r="C6897">
            <v>0</v>
          </cell>
          <cell r="D6897">
            <v>0</v>
          </cell>
          <cell r="E6897">
            <v>0</v>
          </cell>
          <cell r="F6897">
            <v>0</v>
          </cell>
          <cell r="G6897">
            <v>0</v>
          </cell>
          <cell r="H6897"/>
        </row>
        <row r="6898">
          <cell r="A6898">
            <v>0</v>
          </cell>
          <cell r="B6898">
            <v>0</v>
          </cell>
          <cell r="C6898">
            <v>0</v>
          </cell>
          <cell r="D6898">
            <v>0</v>
          </cell>
          <cell r="E6898">
            <v>0</v>
          </cell>
          <cell r="F6898">
            <v>0</v>
          </cell>
          <cell r="G6898">
            <v>0</v>
          </cell>
          <cell r="H6898"/>
        </row>
        <row r="6899">
          <cell r="A6899">
            <v>0</v>
          </cell>
          <cell r="B6899">
            <v>0</v>
          </cell>
          <cell r="C6899">
            <v>0</v>
          </cell>
          <cell r="D6899">
            <v>0</v>
          </cell>
          <cell r="E6899">
            <v>0</v>
          </cell>
          <cell r="F6899">
            <v>0</v>
          </cell>
          <cell r="G6899">
            <v>0</v>
          </cell>
          <cell r="H6899"/>
        </row>
        <row r="6900">
          <cell r="A6900">
            <v>0</v>
          </cell>
          <cell r="B6900">
            <v>0</v>
          </cell>
          <cell r="C6900">
            <v>0</v>
          </cell>
          <cell r="D6900">
            <v>0</v>
          </cell>
          <cell r="E6900">
            <v>0</v>
          </cell>
          <cell r="F6900">
            <v>0</v>
          </cell>
          <cell r="G6900">
            <v>0</v>
          </cell>
          <cell r="H6900"/>
        </row>
        <row r="6901">
          <cell r="A6901">
            <v>0</v>
          </cell>
          <cell r="B6901">
            <v>0</v>
          </cell>
          <cell r="C6901">
            <v>0</v>
          </cell>
          <cell r="D6901">
            <v>0</v>
          </cell>
          <cell r="E6901">
            <v>0</v>
          </cell>
          <cell r="F6901">
            <v>0</v>
          </cell>
          <cell r="G6901">
            <v>0</v>
          </cell>
          <cell r="H6901"/>
        </row>
        <row r="6902">
          <cell r="A6902">
            <v>0</v>
          </cell>
          <cell r="B6902">
            <v>0</v>
          </cell>
          <cell r="C6902">
            <v>0</v>
          </cell>
          <cell r="D6902">
            <v>0</v>
          </cell>
          <cell r="E6902">
            <v>0</v>
          </cell>
          <cell r="F6902">
            <v>0</v>
          </cell>
          <cell r="G6902">
            <v>0</v>
          </cell>
          <cell r="H6902"/>
        </row>
        <row r="6903">
          <cell r="A6903">
            <v>0</v>
          </cell>
          <cell r="B6903">
            <v>0</v>
          </cell>
          <cell r="C6903">
            <v>0</v>
          </cell>
          <cell r="D6903">
            <v>0</v>
          </cell>
          <cell r="E6903">
            <v>0</v>
          </cell>
          <cell r="F6903">
            <v>0</v>
          </cell>
          <cell r="G6903">
            <v>0</v>
          </cell>
          <cell r="H6903"/>
        </row>
        <row r="6904">
          <cell r="A6904">
            <v>0</v>
          </cell>
          <cell r="B6904">
            <v>0</v>
          </cell>
          <cell r="C6904">
            <v>0</v>
          </cell>
          <cell r="D6904">
            <v>0</v>
          </cell>
          <cell r="E6904">
            <v>0</v>
          </cell>
          <cell r="F6904">
            <v>0</v>
          </cell>
          <cell r="G6904">
            <v>0</v>
          </cell>
          <cell r="H6904"/>
        </row>
        <row r="6905">
          <cell r="A6905">
            <v>0</v>
          </cell>
          <cell r="B6905">
            <v>0</v>
          </cell>
          <cell r="C6905">
            <v>0</v>
          </cell>
          <cell r="D6905">
            <v>0</v>
          </cell>
          <cell r="E6905">
            <v>0</v>
          </cell>
          <cell r="F6905">
            <v>0</v>
          </cell>
          <cell r="G6905">
            <v>0</v>
          </cell>
          <cell r="H6905"/>
        </row>
        <row r="6906">
          <cell r="A6906">
            <v>0</v>
          </cell>
          <cell r="B6906">
            <v>0</v>
          </cell>
          <cell r="C6906">
            <v>0</v>
          </cell>
          <cell r="D6906">
            <v>0</v>
          </cell>
          <cell r="E6906">
            <v>0</v>
          </cell>
          <cell r="F6906">
            <v>0</v>
          </cell>
          <cell r="G6906">
            <v>0</v>
          </cell>
          <cell r="H6906"/>
        </row>
        <row r="6907">
          <cell r="A6907">
            <v>0</v>
          </cell>
          <cell r="B6907">
            <v>0</v>
          </cell>
          <cell r="C6907">
            <v>0</v>
          </cell>
          <cell r="D6907">
            <v>0</v>
          </cell>
          <cell r="E6907">
            <v>0</v>
          </cell>
          <cell r="F6907">
            <v>0</v>
          </cell>
          <cell r="G6907">
            <v>0</v>
          </cell>
          <cell r="H6907"/>
        </row>
        <row r="6908">
          <cell r="A6908">
            <v>0</v>
          </cell>
          <cell r="B6908">
            <v>0</v>
          </cell>
          <cell r="C6908">
            <v>0</v>
          </cell>
          <cell r="D6908">
            <v>0</v>
          </cell>
          <cell r="E6908">
            <v>0</v>
          </cell>
          <cell r="F6908">
            <v>0</v>
          </cell>
          <cell r="G6908">
            <v>0</v>
          </cell>
          <cell r="H6908"/>
        </row>
        <row r="6909">
          <cell r="A6909">
            <v>0</v>
          </cell>
          <cell r="B6909">
            <v>0</v>
          </cell>
          <cell r="C6909">
            <v>0</v>
          </cell>
          <cell r="D6909">
            <v>0</v>
          </cell>
          <cell r="E6909">
            <v>0</v>
          </cell>
          <cell r="F6909">
            <v>0</v>
          </cell>
          <cell r="G6909">
            <v>0</v>
          </cell>
          <cell r="H6909"/>
        </row>
        <row r="6910">
          <cell r="A6910">
            <v>0</v>
          </cell>
          <cell r="B6910">
            <v>0</v>
          </cell>
          <cell r="C6910">
            <v>0</v>
          </cell>
          <cell r="D6910">
            <v>0</v>
          </cell>
          <cell r="E6910">
            <v>0</v>
          </cell>
          <cell r="F6910">
            <v>0</v>
          </cell>
          <cell r="G6910">
            <v>0</v>
          </cell>
          <cell r="H6910"/>
        </row>
        <row r="6911">
          <cell r="A6911">
            <v>0</v>
          </cell>
          <cell r="B6911">
            <v>0</v>
          </cell>
          <cell r="C6911">
            <v>0</v>
          </cell>
          <cell r="D6911">
            <v>0</v>
          </cell>
          <cell r="E6911">
            <v>0</v>
          </cell>
          <cell r="F6911">
            <v>0</v>
          </cell>
          <cell r="G6911">
            <v>0</v>
          </cell>
          <cell r="H6911"/>
        </row>
        <row r="6912">
          <cell r="A6912">
            <v>0</v>
          </cell>
          <cell r="B6912">
            <v>0</v>
          </cell>
          <cell r="C6912">
            <v>0</v>
          </cell>
          <cell r="D6912">
            <v>0</v>
          </cell>
          <cell r="E6912">
            <v>0</v>
          </cell>
          <cell r="F6912">
            <v>0</v>
          </cell>
          <cell r="G6912">
            <v>0</v>
          </cell>
          <cell r="H6912"/>
        </row>
        <row r="6913">
          <cell r="A6913">
            <v>0</v>
          </cell>
          <cell r="B6913">
            <v>0</v>
          </cell>
          <cell r="C6913">
            <v>0</v>
          </cell>
          <cell r="D6913">
            <v>0</v>
          </cell>
          <cell r="E6913">
            <v>0</v>
          </cell>
          <cell r="F6913">
            <v>0</v>
          </cell>
          <cell r="G6913">
            <v>0</v>
          </cell>
          <cell r="H6913"/>
        </row>
        <row r="6914">
          <cell r="A6914">
            <v>0</v>
          </cell>
          <cell r="B6914">
            <v>0</v>
          </cell>
          <cell r="C6914">
            <v>0</v>
          </cell>
          <cell r="D6914">
            <v>0</v>
          </cell>
          <cell r="E6914">
            <v>0</v>
          </cell>
          <cell r="F6914">
            <v>0</v>
          </cell>
          <cell r="G6914">
            <v>0</v>
          </cell>
          <cell r="H6914"/>
        </row>
        <row r="6915">
          <cell r="A6915" t="str">
            <v>ITEM  - PÁGINA 1</v>
          </cell>
          <cell r="B6915">
            <v>0</v>
          </cell>
          <cell r="C6915">
            <v>0</v>
          </cell>
          <cell r="D6915">
            <v>0</v>
          </cell>
          <cell r="E6915">
            <v>0</v>
          </cell>
          <cell r="F6915">
            <v>0</v>
          </cell>
          <cell r="G6915">
            <v>0</v>
          </cell>
          <cell r="H6915">
            <v>0</v>
          </cell>
        </row>
        <row r="6916">
          <cell r="A6916">
            <v>0</v>
          </cell>
          <cell r="B6916">
            <v>0</v>
          </cell>
          <cell r="C6916">
            <v>0</v>
          </cell>
          <cell r="D6916">
            <v>0</v>
          </cell>
          <cell r="E6916">
            <v>0</v>
          </cell>
          <cell r="F6916">
            <v>0</v>
          </cell>
          <cell r="G6916">
            <v>0</v>
          </cell>
          <cell r="H6916"/>
        </row>
        <row r="6917">
          <cell r="A6917">
            <v>0</v>
          </cell>
          <cell r="B6917">
            <v>0</v>
          </cell>
          <cell r="C6917">
            <v>0</v>
          </cell>
          <cell r="D6917">
            <v>0</v>
          </cell>
          <cell r="E6917">
            <v>0</v>
          </cell>
          <cell r="F6917">
            <v>0</v>
          </cell>
          <cell r="G6917">
            <v>0</v>
          </cell>
          <cell r="H6917"/>
        </row>
        <row r="6918">
          <cell r="A6918">
            <v>0</v>
          </cell>
          <cell r="B6918">
            <v>0</v>
          </cell>
          <cell r="C6918">
            <v>0</v>
          </cell>
          <cell r="D6918">
            <v>0</v>
          </cell>
          <cell r="E6918">
            <v>0</v>
          </cell>
          <cell r="F6918">
            <v>0</v>
          </cell>
          <cell r="G6918">
            <v>0</v>
          </cell>
          <cell r="H6918"/>
        </row>
        <row r="6919">
          <cell r="A6919">
            <v>0</v>
          </cell>
          <cell r="B6919">
            <v>0</v>
          </cell>
          <cell r="C6919">
            <v>0</v>
          </cell>
          <cell r="D6919">
            <v>0</v>
          </cell>
          <cell r="E6919">
            <v>0</v>
          </cell>
          <cell r="F6919">
            <v>0</v>
          </cell>
          <cell r="G6919">
            <v>0</v>
          </cell>
          <cell r="H6919"/>
        </row>
        <row r="6920">
          <cell r="A6920">
            <v>0</v>
          </cell>
          <cell r="B6920">
            <v>0</v>
          </cell>
          <cell r="C6920">
            <v>0</v>
          </cell>
          <cell r="D6920">
            <v>0</v>
          </cell>
          <cell r="E6920">
            <v>0</v>
          </cell>
          <cell r="F6920">
            <v>0</v>
          </cell>
          <cell r="G6920">
            <v>0</v>
          </cell>
          <cell r="H6920"/>
        </row>
        <row r="6921">
          <cell r="A6921">
            <v>0</v>
          </cell>
          <cell r="B6921">
            <v>0</v>
          </cell>
          <cell r="C6921">
            <v>0</v>
          </cell>
          <cell r="D6921">
            <v>0</v>
          </cell>
          <cell r="E6921">
            <v>0</v>
          </cell>
          <cell r="F6921">
            <v>0</v>
          </cell>
          <cell r="G6921">
            <v>0</v>
          </cell>
          <cell r="H6921"/>
        </row>
        <row r="6922">
          <cell r="A6922">
            <v>0</v>
          </cell>
          <cell r="B6922">
            <v>0</v>
          </cell>
          <cell r="C6922">
            <v>0</v>
          </cell>
          <cell r="D6922">
            <v>0</v>
          </cell>
          <cell r="E6922">
            <v>0</v>
          </cell>
          <cell r="F6922">
            <v>0</v>
          </cell>
          <cell r="G6922">
            <v>0</v>
          </cell>
          <cell r="H6922"/>
        </row>
        <row r="6923">
          <cell r="A6923">
            <v>0</v>
          </cell>
          <cell r="B6923">
            <v>0</v>
          </cell>
          <cell r="C6923">
            <v>0</v>
          </cell>
          <cell r="D6923">
            <v>0</v>
          </cell>
          <cell r="E6923">
            <v>0</v>
          </cell>
          <cell r="F6923">
            <v>0</v>
          </cell>
          <cell r="G6923">
            <v>0</v>
          </cell>
          <cell r="H6923"/>
        </row>
        <row r="6924">
          <cell r="A6924">
            <v>0</v>
          </cell>
          <cell r="B6924">
            <v>0</v>
          </cell>
          <cell r="C6924">
            <v>0</v>
          </cell>
          <cell r="D6924">
            <v>0</v>
          </cell>
          <cell r="E6924">
            <v>0</v>
          </cell>
          <cell r="F6924">
            <v>0</v>
          </cell>
          <cell r="G6924">
            <v>0</v>
          </cell>
          <cell r="H6924"/>
        </row>
        <row r="6925">
          <cell r="A6925">
            <v>0</v>
          </cell>
          <cell r="B6925">
            <v>0</v>
          </cell>
          <cell r="C6925">
            <v>0</v>
          </cell>
          <cell r="D6925">
            <v>0</v>
          </cell>
          <cell r="E6925">
            <v>0</v>
          </cell>
          <cell r="F6925">
            <v>0</v>
          </cell>
          <cell r="G6925">
            <v>0</v>
          </cell>
          <cell r="H6925"/>
        </row>
        <row r="6926">
          <cell r="A6926">
            <v>0</v>
          </cell>
          <cell r="B6926">
            <v>0</v>
          </cell>
          <cell r="C6926">
            <v>0</v>
          </cell>
          <cell r="D6926">
            <v>0</v>
          </cell>
          <cell r="E6926">
            <v>0</v>
          </cell>
          <cell r="F6926">
            <v>0</v>
          </cell>
          <cell r="G6926">
            <v>0</v>
          </cell>
          <cell r="H6926"/>
        </row>
        <row r="6927">
          <cell r="A6927">
            <v>0</v>
          </cell>
          <cell r="B6927">
            <v>0</v>
          </cell>
          <cell r="C6927">
            <v>0</v>
          </cell>
          <cell r="D6927">
            <v>0</v>
          </cell>
          <cell r="E6927">
            <v>0</v>
          </cell>
          <cell r="F6927">
            <v>0</v>
          </cell>
          <cell r="G6927">
            <v>0</v>
          </cell>
          <cell r="H6927"/>
        </row>
        <row r="6928">
          <cell r="A6928">
            <v>0</v>
          </cell>
          <cell r="B6928">
            <v>0</v>
          </cell>
          <cell r="C6928">
            <v>0</v>
          </cell>
          <cell r="D6928">
            <v>0</v>
          </cell>
          <cell r="E6928">
            <v>0</v>
          </cell>
          <cell r="F6928">
            <v>0</v>
          </cell>
          <cell r="G6928">
            <v>0</v>
          </cell>
          <cell r="H6928"/>
        </row>
        <row r="6929">
          <cell r="A6929">
            <v>0</v>
          </cell>
          <cell r="B6929">
            <v>0</v>
          </cell>
          <cell r="C6929">
            <v>0</v>
          </cell>
          <cell r="D6929">
            <v>0</v>
          </cell>
          <cell r="E6929">
            <v>0</v>
          </cell>
          <cell r="F6929">
            <v>0</v>
          </cell>
          <cell r="G6929">
            <v>0</v>
          </cell>
          <cell r="H6929"/>
        </row>
        <row r="6930">
          <cell r="A6930">
            <v>0</v>
          </cell>
          <cell r="B6930">
            <v>0</v>
          </cell>
          <cell r="C6930">
            <v>0</v>
          </cell>
          <cell r="D6930">
            <v>0</v>
          </cell>
          <cell r="E6930">
            <v>0</v>
          </cell>
          <cell r="F6930">
            <v>0</v>
          </cell>
          <cell r="G6930">
            <v>0</v>
          </cell>
          <cell r="H6930"/>
        </row>
        <row r="6931">
          <cell r="A6931">
            <v>0</v>
          </cell>
          <cell r="B6931">
            <v>0</v>
          </cell>
          <cell r="C6931">
            <v>0</v>
          </cell>
          <cell r="D6931">
            <v>0</v>
          </cell>
          <cell r="E6931">
            <v>0</v>
          </cell>
          <cell r="F6931">
            <v>0</v>
          </cell>
          <cell r="G6931">
            <v>0</v>
          </cell>
          <cell r="H6931"/>
        </row>
        <row r="6932">
          <cell r="A6932">
            <v>0</v>
          </cell>
          <cell r="B6932">
            <v>0</v>
          </cell>
          <cell r="C6932">
            <v>0</v>
          </cell>
          <cell r="D6932">
            <v>0</v>
          </cell>
          <cell r="E6932">
            <v>0</v>
          </cell>
          <cell r="F6932">
            <v>0</v>
          </cell>
          <cell r="G6932">
            <v>0</v>
          </cell>
          <cell r="H6932"/>
        </row>
        <row r="6933">
          <cell r="A6933" t="str">
            <v xml:space="preserve">TOTAL CANTIDAD ITEM </v>
          </cell>
          <cell r="B6933">
            <v>0</v>
          </cell>
          <cell r="C6933">
            <v>0</v>
          </cell>
          <cell r="D6933">
            <v>0</v>
          </cell>
          <cell r="E6933">
            <v>0</v>
          </cell>
          <cell r="F6933">
            <v>0</v>
          </cell>
          <cell r="G6933">
            <v>0</v>
          </cell>
          <cell r="H6933"/>
        </row>
        <row r="6934">
          <cell r="A6934" t="str">
            <v>INSERTE PLANO, GRÁFICO O ESQUEMA AQUÍ</v>
          </cell>
          <cell r="B6934">
            <v>0</v>
          </cell>
          <cell r="C6934">
            <v>0</v>
          </cell>
          <cell r="D6934">
            <v>0</v>
          </cell>
          <cell r="E6934">
            <v>0</v>
          </cell>
          <cell r="F6934">
            <v>0</v>
          </cell>
          <cell r="G6934">
            <v>0</v>
          </cell>
          <cell r="H6934">
            <v>0</v>
          </cell>
        </row>
        <row r="6935">
          <cell r="A6935">
            <v>0</v>
          </cell>
          <cell r="B6935">
            <v>0</v>
          </cell>
          <cell r="C6935">
            <v>0</v>
          </cell>
          <cell r="D6935">
            <v>0</v>
          </cell>
          <cell r="E6935">
            <v>0</v>
          </cell>
          <cell r="F6935">
            <v>0</v>
          </cell>
          <cell r="G6935">
            <v>0</v>
          </cell>
          <cell r="H6935">
            <v>0</v>
          </cell>
        </row>
        <row r="6936">
          <cell r="A6936">
            <v>0</v>
          </cell>
          <cell r="B6936">
            <v>0</v>
          </cell>
          <cell r="C6936">
            <v>0</v>
          </cell>
          <cell r="D6936">
            <v>0</v>
          </cell>
          <cell r="E6936">
            <v>0</v>
          </cell>
          <cell r="F6936">
            <v>0</v>
          </cell>
          <cell r="G6936">
            <v>0</v>
          </cell>
          <cell r="H6936">
            <v>0</v>
          </cell>
        </row>
        <row r="6937">
          <cell r="A6937">
            <v>0</v>
          </cell>
          <cell r="B6937">
            <v>0</v>
          </cell>
          <cell r="C6937">
            <v>0</v>
          </cell>
          <cell r="D6937">
            <v>0</v>
          </cell>
          <cell r="E6937">
            <v>0</v>
          </cell>
          <cell r="F6937">
            <v>0</v>
          </cell>
          <cell r="G6937">
            <v>0</v>
          </cell>
          <cell r="H6937">
            <v>0</v>
          </cell>
        </row>
        <row r="6938">
          <cell r="A6938">
            <v>0</v>
          </cell>
          <cell r="B6938">
            <v>0</v>
          </cell>
          <cell r="C6938">
            <v>0</v>
          </cell>
          <cell r="D6938">
            <v>0</v>
          </cell>
          <cell r="E6938">
            <v>0</v>
          </cell>
          <cell r="F6938">
            <v>0</v>
          </cell>
          <cell r="G6938">
            <v>0</v>
          </cell>
          <cell r="H6938">
            <v>0</v>
          </cell>
        </row>
        <row r="6939">
          <cell r="A6939">
            <v>0</v>
          </cell>
          <cell r="B6939">
            <v>0</v>
          </cell>
          <cell r="C6939">
            <v>0</v>
          </cell>
          <cell r="D6939">
            <v>0</v>
          </cell>
          <cell r="E6939">
            <v>0</v>
          </cell>
          <cell r="F6939">
            <v>0</v>
          </cell>
          <cell r="G6939">
            <v>0</v>
          </cell>
          <cell r="H6939">
            <v>0</v>
          </cell>
        </row>
        <row r="6940">
          <cell r="A6940">
            <v>0</v>
          </cell>
          <cell r="B6940">
            <v>0</v>
          </cell>
          <cell r="C6940">
            <v>0</v>
          </cell>
          <cell r="D6940">
            <v>0</v>
          </cell>
          <cell r="E6940">
            <v>0</v>
          </cell>
          <cell r="F6940">
            <v>0</v>
          </cell>
          <cell r="G6940">
            <v>0</v>
          </cell>
          <cell r="H6940">
            <v>0</v>
          </cell>
        </row>
        <row r="6941">
          <cell r="A6941">
            <v>0</v>
          </cell>
          <cell r="B6941">
            <v>0</v>
          </cell>
          <cell r="C6941">
            <v>0</v>
          </cell>
          <cell r="D6941">
            <v>0</v>
          </cell>
          <cell r="E6941">
            <v>0</v>
          </cell>
          <cell r="F6941">
            <v>0</v>
          </cell>
          <cell r="G6941">
            <v>0</v>
          </cell>
          <cell r="H6941">
            <v>0</v>
          </cell>
        </row>
        <row r="6942">
          <cell r="A6942">
            <v>0</v>
          </cell>
          <cell r="B6942">
            <v>0</v>
          </cell>
          <cell r="C6942">
            <v>0</v>
          </cell>
          <cell r="D6942">
            <v>0</v>
          </cell>
          <cell r="E6942">
            <v>0</v>
          </cell>
          <cell r="F6942">
            <v>0</v>
          </cell>
          <cell r="G6942">
            <v>0</v>
          </cell>
          <cell r="H6942">
            <v>0</v>
          </cell>
        </row>
        <row r="6943">
          <cell r="A6943">
            <v>0</v>
          </cell>
          <cell r="B6943">
            <v>0</v>
          </cell>
          <cell r="C6943">
            <v>0</v>
          </cell>
          <cell r="D6943">
            <v>0</v>
          </cell>
          <cell r="E6943">
            <v>0</v>
          </cell>
          <cell r="F6943">
            <v>0</v>
          </cell>
          <cell r="G6943">
            <v>0</v>
          </cell>
          <cell r="H6943">
            <v>0</v>
          </cell>
        </row>
        <row r="6944">
          <cell r="A6944">
            <v>0</v>
          </cell>
          <cell r="B6944">
            <v>0</v>
          </cell>
          <cell r="C6944">
            <v>0</v>
          </cell>
          <cell r="D6944">
            <v>0</v>
          </cell>
          <cell r="E6944">
            <v>0</v>
          </cell>
          <cell r="F6944">
            <v>0</v>
          </cell>
          <cell r="G6944">
            <v>0</v>
          </cell>
          <cell r="H6944">
            <v>0</v>
          </cell>
        </row>
        <row r="6945">
          <cell r="A6945">
            <v>0</v>
          </cell>
          <cell r="B6945">
            <v>0</v>
          </cell>
          <cell r="C6945">
            <v>0</v>
          </cell>
          <cell r="D6945">
            <v>0</v>
          </cell>
          <cell r="E6945">
            <v>0</v>
          </cell>
          <cell r="F6945">
            <v>0</v>
          </cell>
          <cell r="G6945">
            <v>0</v>
          </cell>
          <cell r="H6945">
            <v>0</v>
          </cell>
        </row>
        <row r="6946">
          <cell r="A6946">
            <v>0</v>
          </cell>
          <cell r="B6946">
            <v>0</v>
          </cell>
          <cell r="C6946">
            <v>0</v>
          </cell>
          <cell r="D6946">
            <v>0</v>
          </cell>
          <cell r="E6946">
            <v>0</v>
          </cell>
          <cell r="F6946">
            <v>0</v>
          </cell>
          <cell r="G6946">
            <v>0</v>
          </cell>
          <cell r="H6946">
            <v>0</v>
          </cell>
        </row>
        <row r="6947">
          <cell r="A6947">
            <v>0</v>
          </cell>
          <cell r="B6947">
            <v>0</v>
          </cell>
          <cell r="C6947">
            <v>0</v>
          </cell>
          <cell r="D6947">
            <v>0</v>
          </cell>
          <cell r="E6947">
            <v>0</v>
          </cell>
          <cell r="F6947">
            <v>0</v>
          </cell>
          <cell r="G6947">
            <v>0</v>
          </cell>
          <cell r="H6947">
            <v>0</v>
          </cell>
        </row>
        <row r="6948">
          <cell r="A6948">
            <v>0</v>
          </cell>
          <cell r="B6948">
            <v>0</v>
          </cell>
          <cell r="C6948">
            <v>0</v>
          </cell>
          <cell r="D6948">
            <v>0</v>
          </cell>
          <cell r="E6948">
            <v>0</v>
          </cell>
          <cell r="F6948">
            <v>0</v>
          </cell>
          <cell r="G6948">
            <v>0</v>
          </cell>
          <cell r="H6948">
            <v>0</v>
          </cell>
        </row>
        <row r="6949">
          <cell r="A6949">
            <v>0</v>
          </cell>
          <cell r="B6949">
            <v>0</v>
          </cell>
          <cell r="C6949">
            <v>0</v>
          </cell>
          <cell r="D6949">
            <v>0</v>
          </cell>
          <cell r="E6949">
            <v>0</v>
          </cell>
          <cell r="F6949">
            <v>0</v>
          </cell>
          <cell r="G6949">
            <v>0</v>
          </cell>
          <cell r="H6949">
            <v>0</v>
          </cell>
        </row>
        <row r="6950">
          <cell r="A6950">
            <v>0</v>
          </cell>
          <cell r="B6950">
            <v>0</v>
          </cell>
          <cell r="C6950">
            <v>0</v>
          </cell>
          <cell r="D6950">
            <v>0</v>
          </cell>
          <cell r="E6950">
            <v>0</v>
          </cell>
          <cell r="F6950">
            <v>0</v>
          </cell>
          <cell r="G6950">
            <v>0</v>
          </cell>
          <cell r="H6950">
            <v>0</v>
          </cell>
        </row>
        <row r="6951">
          <cell r="A6951">
            <v>0</v>
          </cell>
          <cell r="B6951">
            <v>0</v>
          </cell>
          <cell r="C6951">
            <v>0</v>
          </cell>
          <cell r="D6951">
            <v>0</v>
          </cell>
          <cell r="E6951">
            <v>0</v>
          </cell>
          <cell r="F6951">
            <v>0</v>
          </cell>
          <cell r="G6951">
            <v>0</v>
          </cell>
          <cell r="H6951">
            <v>0</v>
          </cell>
        </row>
        <row r="6952">
          <cell r="A6952">
            <v>0</v>
          </cell>
          <cell r="B6952">
            <v>0</v>
          </cell>
          <cell r="C6952">
            <v>0</v>
          </cell>
          <cell r="D6952">
            <v>0</v>
          </cell>
          <cell r="E6952">
            <v>0</v>
          </cell>
          <cell r="F6952">
            <v>0</v>
          </cell>
          <cell r="G6952">
            <v>0</v>
          </cell>
          <cell r="H6952">
            <v>0</v>
          </cell>
        </row>
        <row r="6953">
          <cell r="A6953">
            <v>0</v>
          </cell>
          <cell r="B6953">
            <v>0</v>
          </cell>
          <cell r="C6953">
            <v>0</v>
          </cell>
          <cell r="D6953">
            <v>0</v>
          </cell>
          <cell r="E6953">
            <v>0</v>
          </cell>
          <cell r="F6953">
            <v>0</v>
          </cell>
          <cell r="G6953">
            <v>0</v>
          </cell>
          <cell r="H6953">
            <v>0</v>
          </cell>
        </row>
        <row r="6954">
          <cell r="A6954">
            <v>0</v>
          </cell>
          <cell r="C6954">
            <v>0</v>
          </cell>
          <cell r="D6954">
            <v>0</v>
          </cell>
          <cell r="E6954">
            <v>0</v>
          </cell>
          <cell r="F6954">
            <v>0</v>
          </cell>
          <cell r="G6954">
            <v>0</v>
          </cell>
        </row>
        <row r="6955">
          <cell r="A6955">
            <v>0</v>
          </cell>
          <cell r="C6955">
            <v>0</v>
          </cell>
          <cell r="D6955">
            <v>0</v>
          </cell>
          <cell r="E6955">
            <v>0</v>
          </cell>
          <cell r="F6955">
            <v>0</v>
          </cell>
          <cell r="G6955">
            <v>0</v>
          </cell>
        </row>
        <row r="6956">
          <cell r="A6956">
            <v>0</v>
          </cell>
          <cell r="B6956">
            <v>0</v>
          </cell>
          <cell r="C6956">
            <v>0</v>
          </cell>
          <cell r="D6956">
            <v>0</v>
          </cell>
          <cell r="E6956">
            <v>0</v>
          </cell>
          <cell r="F6956">
            <v>0</v>
          </cell>
          <cell r="G6956">
            <v>0</v>
          </cell>
        </row>
        <row r="6957">
          <cell r="A6957">
            <v>0</v>
          </cell>
          <cell r="B6957" t="str">
            <v>OVIDIO HURTADO MOSQUERA</v>
          </cell>
          <cell r="C6957">
            <v>0</v>
          </cell>
          <cell r="D6957">
            <v>0</v>
          </cell>
          <cell r="E6957">
            <v>0</v>
          </cell>
          <cell r="F6957">
            <v>0</v>
          </cell>
          <cell r="G6957">
            <v>0</v>
          </cell>
        </row>
        <row r="6958">
          <cell r="A6958">
            <v>0</v>
          </cell>
          <cell r="B6958" t="str">
            <v>Consultor</v>
          </cell>
          <cell r="C6958">
            <v>0</v>
          </cell>
          <cell r="D6958">
            <v>0</v>
          </cell>
          <cell r="E6958">
            <v>0</v>
          </cell>
          <cell r="F6958">
            <v>0</v>
          </cell>
          <cell r="G6958">
            <v>0</v>
          </cell>
        </row>
        <row r="6959">
          <cell r="A6959">
            <v>0</v>
          </cell>
          <cell r="B6959" t="str">
            <v>Consultor</v>
          </cell>
          <cell r="C6959">
            <v>0</v>
          </cell>
          <cell r="D6959">
            <v>0</v>
          </cell>
          <cell r="E6959">
            <v>0</v>
          </cell>
          <cell r="F6959">
            <v>0</v>
          </cell>
          <cell r="G6959">
            <v>0</v>
          </cell>
        </row>
        <row r="6960">
          <cell r="A6960">
            <v>0</v>
          </cell>
          <cell r="B6960" t="str">
            <v>M.P. 05202-260189 ANT</v>
          </cell>
          <cell r="C6960" t="str">
            <v>ITEM  - PÁGINA 2</v>
          </cell>
          <cell r="D6960">
            <v>0</v>
          </cell>
          <cell r="E6960">
            <v>0</v>
          </cell>
          <cell r="F6960">
            <v>0</v>
          </cell>
          <cell r="G6960">
            <v>0</v>
          </cell>
          <cell r="H6960">
            <v>0</v>
          </cell>
        </row>
        <row r="6961">
          <cell r="A6961" t="str">
            <v>DEPARTAMENTO DE ANTIOQUIA</v>
          </cell>
          <cell r="B6961">
            <v>0</v>
          </cell>
          <cell r="C6961">
            <v>0</v>
          </cell>
          <cell r="D6961">
            <v>0</v>
          </cell>
          <cell r="E6961">
            <v>0</v>
          </cell>
          <cell r="F6961">
            <v>0</v>
          </cell>
          <cell r="G6961">
            <v>0</v>
          </cell>
          <cell r="H6961">
            <v>0</v>
          </cell>
        </row>
        <row r="6962">
          <cell r="A6962" t="str">
            <v>MUNICIPIO DE SAN VICENTE FERRER</v>
          </cell>
          <cell r="B6962">
            <v>0</v>
          </cell>
          <cell r="C6962">
            <v>0</v>
          </cell>
          <cell r="D6962">
            <v>0</v>
          </cell>
          <cell r="E6962">
            <v>0</v>
          </cell>
          <cell r="F6962">
            <v>0</v>
          </cell>
          <cell r="G6962">
            <v>0</v>
          </cell>
          <cell r="H6962">
            <v>0</v>
          </cell>
        </row>
        <row r="6963">
          <cell r="A6963" t="str">
            <v>PROYECTO:  INTERVENCION DE CALLEJONES EN LA ZONA URBANA DEL MUNICIPIO SAN VICENTE FERRER_CALLEJÓN 01-COCIACA</v>
          </cell>
          <cell r="B6963">
            <v>0</v>
          </cell>
          <cell r="C6963">
            <v>0</v>
          </cell>
          <cell r="D6963">
            <v>0</v>
          </cell>
          <cell r="E6963">
            <v>0</v>
          </cell>
          <cell r="F6963">
            <v>0</v>
          </cell>
          <cell r="G6963">
            <v>0</v>
          </cell>
          <cell r="H6963">
            <v>0</v>
          </cell>
        </row>
        <row r="6964">
          <cell r="A6964">
            <v>0</v>
          </cell>
          <cell r="C6964">
            <v>0</v>
          </cell>
          <cell r="D6964">
            <v>0</v>
          </cell>
          <cell r="E6964">
            <v>0</v>
          </cell>
          <cell r="F6964">
            <v>0</v>
          </cell>
          <cell r="G6964">
            <v>0</v>
          </cell>
          <cell r="H6964">
            <v>0</v>
          </cell>
        </row>
        <row r="6965">
          <cell r="A6965" t="str">
            <v>MEMORIAS DE OBRA</v>
          </cell>
          <cell r="B6965">
            <v>0</v>
          </cell>
          <cell r="C6965">
            <v>0</v>
          </cell>
          <cell r="D6965">
            <v>0</v>
          </cell>
          <cell r="E6965">
            <v>0</v>
          </cell>
          <cell r="F6965">
            <v>0</v>
          </cell>
          <cell r="G6965">
            <v>0</v>
          </cell>
          <cell r="H6965">
            <v>0</v>
          </cell>
        </row>
        <row r="6967">
          <cell r="A6967" t="str">
            <v>ITEM</v>
          </cell>
          <cell r="B6967" t="str">
            <v>DESCRIPCIÓN</v>
          </cell>
          <cell r="C6967">
            <v>0</v>
          </cell>
          <cell r="D6967">
            <v>0</v>
          </cell>
          <cell r="E6967">
            <v>0</v>
          </cell>
          <cell r="F6967">
            <v>0</v>
          </cell>
          <cell r="G6967" t="str">
            <v>UNIDAD</v>
          </cell>
          <cell r="H6967" t="str">
            <v>CANTIDAD</v>
          </cell>
        </row>
        <row r="6968">
          <cell r="A6968">
            <v>0</v>
          </cell>
          <cell r="B6968"/>
          <cell r="C6968">
            <v>0</v>
          </cell>
          <cell r="D6968">
            <v>0</v>
          </cell>
          <cell r="E6968">
            <v>0</v>
          </cell>
          <cell r="F6968">
            <v>0</v>
          </cell>
          <cell r="G6968"/>
          <cell r="H6968"/>
        </row>
        <row r="6969">
          <cell r="A6969">
            <v>0</v>
          </cell>
          <cell r="B6969">
            <v>0</v>
          </cell>
          <cell r="C6969">
            <v>0</v>
          </cell>
          <cell r="D6969">
            <v>0</v>
          </cell>
          <cell r="E6969">
            <v>0</v>
          </cell>
          <cell r="F6969">
            <v>0</v>
          </cell>
          <cell r="G6969">
            <v>0</v>
          </cell>
        </row>
        <row r="6970">
          <cell r="A6970" t="str">
            <v>DETALLE</v>
          </cell>
          <cell r="B6970">
            <v>0</v>
          </cell>
          <cell r="C6970" t="str">
            <v>FACTOR</v>
          </cell>
          <cell r="D6970" t="str">
            <v>CANTIDAD</v>
          </cell>
          <cell r="E6970" t="str">
            <v>A (ML)</v>
          </cell>
          <cell r="F6970" t="str">
            <v>B (M2)</v>
          </cell>
          <cell r="G6970" t="str">
            <v>C (M3)</v>
          </cell>
          <cell r="H6970" t="str">
            <v>TOTAL</v>
          </cell>
        </row>
        <row r="6971">
          <cell r="A6971">
            <v>0</v>
          </cell>
          <cell r="B6971">
            <v>0</v>
          </cell>
          <cell r="C6971">
            <v>0</v>
          </cell>
          <cell r="D6971">
            <v>0</v>
          </cell>
          <cell r="E6971">
            <v>0</v>
          </cell>
          <cell r="F6971">
            <v>0</v>
          </cell>
          <cell r="G6971">
            <v>0</v>
          </cell>
          <cell r="H6971"/>
        </row>
        <row r="6972">
          <cell r="A6972">
            <v>0</v>
          </cell>
          <cell r="B6972">
            <v>0</v>
          </cell>
          <cell r="C6972">
            <v>0</v>
          </cell>
          <cell r="D6972">
            <v>0</v>
          </cell>
          <cell r="E6972">
            <v>0</v>
          </cell>
          <cell r="F6972">
            <v>0</v>
          </cell>
          <cell r="G6972">
            <v>0</v>
          </cell>
          <cell r="H6972"/>
        </row>
        <row r="6973">
          <cell r="A6973">
            <v>0</v>
          </cell>
          <cell r="B6973">
            <v>0</v>
          </cell>
          <cell r="C6973">
            <v>0</v>
          </cell>
          <cell r="D6973">
            <v>0</v>
          </cell>
          <cell r="E6973">
            <v>0</v>
          </cell>
          <cell r="F6973">
            <v>0</v>
          </cell>
          <cell r="G6973">
            <v>0</v>
          </cell>
          <cell r="H6973"/>
        </row>
        <row r="6974">
          <cell r="A6974">
            <v>0</v>
          </cell>
          <cell r="B6974">
            <v>0</v>
          </cell>
          <cell r="C6974">
            <v>0</v>
          </cell>
          <cell r="D6974">
            <v>0</v>
          </cell>
          <cell r="E6974">
            <v>0</v>
          </cell>
          <cell r="F6974">
            <v>0</v>
          </cell>
          <cell r="G6974">
            <v>0</v>
          </cell>
          <cell r="H6974"/>
        </row>
        <row r="6975">
          <cell r="A6975">
            <v>0</v>
          </cell>
          <cell r="B6975">
            <v>0</v>
          </cell>
          <cell r="C6975">
            <v>0</v>
          </cell>
          <cell r="D6975">
            <v>0</v>
          </cell>
          <cell r="E6975">
            <v>0</v>
          </cell>
          <cell r="F6975">
            <v>0</v>
          </cell>
          <cell r="G6975">
            <v>0</v>
          </cell>
          <cell r="H6975"/>
        </row>
        <row r="6976">
          <cell r="A6976">
            <v>0</v>
          </cell>
          <cell r="B6976">
            <v>0</v>
          </cell>
          <cell r="C6976">
            <v>0</v>
          </cell>
          <cell r="D6976">
            <v>0</v>
          </cell>
          <cell r="E6976">
            <v>0</v>
          </cell>
          <cell r="F6976">
            <v>0</v>
          </cell>
          <cell r="G6976">
            <v>0</v>
          </cell>
          <cell r="H6976"/>
        </row>
        <row r="6977">
          <cell r="A6977">
            <v>0</v>
          </cell>
          <cell r="B6977">
            <v>0</v>
          </cell>
          <cell r="C6977">
            <v>0</v>
          </cell>
          <cell r="D6977">
            <v>0</v>
          </cell>
          <cell r="E6977">
            <v>0</v>
          </cell>
          <cell r="F6977">
            <v>0</v>
          </cell>
          <cell r="G6977">
            <v>0</v>
          </cell>
          <cell r="H6977"/>
        </row>
        <row r="6978">
          <cell r="A6978">
            <v>0</v>
          </cell>
          <cell r="B6978">
            <v>0</v>
          </cell>
          <cell r="C6978">
            <v>0</v>
          </cell>
          <cell r="D6978">
            <v>0</v>
          </cell>
          <cell r="E6978">
            <v>0</v>
          </cell>
          <cell r="F6978">
            <v>0</v>
          </cell>
          <cell r="G6978">
            <v>0</v>
          </cell>
          <cell r="H6978"/>
        </row>
        <row r="6979">
          <cell r="A6979">
            <v>0</v>
          </cell>
          <cell r="B6979">
            <v>0</v>
          </cell>
          <cell r="C6979">
            <v>0</v>
          </cell>
          <cell r="D6979">
            <v>0</v>
          </cell>
          <cell r="E6979">
            <v>0</v>
          </cell>
          <cell r="F6979">
            <v>0</v>
          </cell>
          <cell r="G6979">
            <v>0</v>
          </cell>
          <cell r="H6979"/>
        </row>
        <row r="6980">
          <cell r="A6980">
            <v>0</v>
          </cell>
          <cell r="B6980">
            <v>0</v>
          </cell>
          <cell r="C6980">
            <v>0</v>
          </cell>
          <cell r="D6980">
            <v>0</v>
          </cell>
          <cell r="E6980">
            <v>0</v>
          </cell>
          <cell r="F6980">
            <v>0</v>
          </cell>
          <cell r="G6980">
            <v>0</v>
          </cell>
          <cell r="H6980"/>
        </row>
        <row r="6981">
          <cell r="A6981">
            <v>0</v>
          </cell>
          <cell r="B6981">
            <v>0</v>
          </cell>
          <cell r="C6981">
            <v>0</v>
          </cell>
          <cell r="D6981">
            <v>0</v>
          </cell>
          <cell r="E6981">
            <v>0</v>
          </cell>
          <cell r="F6981">
            <v>0</v>
          </cell>
          <cell r="G6981">
            <v>0</v>
          </cell>
          <cell r="H6981"/>
        </row>
        <row r="6982">
          <cell r="A6982">
            <v>0</v>
          </cell>
          <cell r="B6982">
            <v>0</v>
          </cell>
          <cell r="C6982">
            <v>0</v>
          </cell>
          <cell r="D6982">
            <v>0</v>
          </cell>
          <cell r="E6982">
            <v>0</v>
          </cell>
          <cell r="F6982">
            <v>0</v>
          </cell>
          <cell r="G6982">
            <v>0</v>
          </cell>
          <cell r="H6982"/>
        </row>
        <row r="6983">
          <cell r="A6983">
            <v>0</v>
          </cell>
          <cell r="B6983">
            <v>0</v>
          </cell>
          <cell r="C6983">
            <v>0</v>
          </cell>
          <cell r="D6983">
            <v>0</v>
          </cell>
          <cell r="E6983">
            <v>0</v>
          </cell>
          <cell r="F6983">
            <v>0</v>
          </cell>
          <cell r="G6983">
            <v>0</v>
          </cell>
          <cell r="H6983"/>
        </row>
        <row r="6984">
          <cell r="A6984">
            <v>0</v>
          </cell>
          <cell r="B6984">
            <v>0</v>
          </cell>
          <cell r="C6984">
            <v>0</v>
          </cell>
          <cell r="D6984">
            <v>0</v>
          </cell>
          <cell r="E6984">
            <v>0</v>
          </cell>
          <cell r="F6984">
            <v>0</v>
          </cell>
          <cell r="G6984">
            <v>0</v>
          </cell>
          <cell r="H6984"/>
        </row>
        <row r="6985">
          <cell r="A6985">
            <v>0</v>
          </cell>
          <cell r="B6985">
            <v>0</v>
          </cell>
          <cell r="C6985">
            <v>0</v>
          </cell>
          <cell r="D6985">
            <v>0</v>
          </cell>
          <cell r="E6985">
            <v>0</v>
          </cell>
          <cell r="F6985">
            <v>0</v>
          </cell>
          <cell r="G6985">
            <v>0</v>
          </cell>
          <cell r="H6985"/>
        </row>
        <row r="6986">
          <cell r="A6986">
            <v>0</v>
          </cell>
          <cell r="B6986">
            <v>0</v>
          </cell>
          <cell r="C6986">
            <v>0</v>
          </cell>
          <cell r="D6986">
            <v>0</v>
          </cell>
          <cell r="E6986">
            <v>0</v>
          </cell>
          <cell r="F6986">
            <v>0</v>
          </cell>
          <cell r="G6986">
            <v>0</v>
          </cell>
          <cell r="H6986"/>
        </row>
        <row r="6987">
          <cell r="A6987">
            <v>0</v>
          </cell>
          <cell r="B6987">
            <v>0</v>
          </cell>
          <cell r="C6987">
            <v>0</v>
          </cell>
          <cell r="D6987">
            <v>0</v>
          </cell>
          <cell r="E6987">
            <v>0</v>
          </cell>
          <cell r="F6987">
            <v>0</v>
          </cell>
          <cell r="G6987">
            <v>0</v>
          </cell>
          <cell r="H6987"/>
        </row>
        <row r="6988">
          <cell r="A6988">
            <v>0</v>
          </cell>
          <cell r="B6988">
            <v>0</v>
          </cell>
          <cell r="C6988">
            <v>0</v>
          </cell>
          <cell r="D6988">
            <v>0</v>
          </cell>
          <cell r="E6988">
            <v>0</v>
          </cell>
          <cell r="F6988">
            <v>0</v>
          </cell>
          <cell r="G6988">
            <v>0</v>
          </cell>
          <cell r="H6988"/>
        </row>
        <row r="6989">
          <cell r="A6989">
            <v>0</v>
          </cell>
          <cell r="B6989">
            <v>0</v>
          </cell>
          <cell r="C6989">
            <v>0</v>
          </cell>
          <cell r="D6989">
            <v>0</v>
          </cell>
          <cell r="E6989">
            <v>0</v>
          </cell>
          <cell r="F6989">
            <v>0</v>
          </cell>
          <cell r="G6989">
            <v>0</v>
          </cell>
          <cell r="H6989"/>
        </row>
        <row r="6990">
          <cell r="A6990">
            <v>0</v>
          </cell>
          <cell r="B6990">
            <v>0</v>
          </cell>
          <cell r="C6990">
            <v>0</v>
          </cell>
          <cell r="D6990">
            <v>0</v>
          </cell>
          <cell r="E6990">
            <v>0</v>
          </cell>
          <cell r="F6990">
            <v>0</v>
          </cell>
          <cell r="G6990">
            <v>0</v>
          </cell>
          <cell r="H6990"/>
        </row>
        <row r="6991">
          <cell r="A6991">
            <v>0</v>
          </cell>
          <cell r="B6991">
            <v>0</v>
          </cell>
          <cell r="C6991">
            <v>0</v>
          </cell>
          <cell r="D6991">
            <v>0</v>
          </cell>
          <cell r="E6991">
            <v>0</v>
          </cell>
          <cell r="F6991">
            <v>0</v>
          </cell>
          <cell r="G6991">
            <v>0</v>
          </cell>
          <cell r="H6991"/>
        </row>
        <row r="6992">
          <cell r="A6992">
            <v>0</v>
          </cell>
          <cell r="B6992">
            <v>0</v>
          </cell>
          <cell r="C6992">
            <v>0</v>
          </cell>
          <cell r="D6992">
            <v>0</v>
          </cell>
          <cell r="E6992">
            <v>0</v>
          </cell>
          <cell r="F6992">
            <v>0</v>
          </cell>
          <cell r="G6992">
            <v>0</v>
          </cell>
          <cell r="H6992"/>
        </row>
        <row r="6993">
          <cell r="A6993">
            <v>0</v>
          </cell>
          <cell r="B6993">
            <v>0</v>
          </cell>
          <cell r="C6993">
            <v>0</v>
          </cell>
          <cell r="D6993">
            <v>0</v>
          </cell>
          <cell r="E6993">
            <v>0</v>
          </cell>
          <cell r="F6993">
            <v>0</v>
          </cell>
          <cell r="G6993">
            <v>0</v>
          </cell>
          <cell r="H6993"/>
        </row>
        <row r="6994">
          <cell r="A6994">
            <v>0</v>
          </cell>
          <cell r="B6994">
            <v>0</v>
          </cell>
          <cell r="C6994">
            <v>0</v>
          </cell>
          <cell r="D6994">
            <v>0</v>
          </cell>
          <cell r="E6994">
            <v>0</v>
          </cell>
          <cell r="F6994">
            <v>0</v>
          </cell>
          <cell r="G6994">
            <v>0</v>
          </cell>
          <cell r="H6994"/>
        </row>
        <row r="6995">
          <cell r="A6995">
            <v>0</v>
          </cell>
          <cell r="B6995">
            <v>0</v>
          </cell>
          <cell r="C6995">
            <v>0</v>
          </cell>
          <cell r="D6995">
            <v>0</v>
          </cell>
          <cell r="E6995">
            <v>0</v>
          </cell>
          <cell r="F6995">
            <v>0</v>
          </cell>
          <cell r="G6995">
            <v>0</v>
          </cell>
          <cell r="H6995"/>
        </row>
        <row r="6996">
          <cell r="A6996">
            <v>0</v>
          </cell>
          <cell r="B6996">
            <v>0</v>
          </cell>
          <cell r="C6996">
            <v>0</v>
          </cell>
          <cell r="D6996">
            <v>0</v>
          </cell>
          <cell r="E6996">
            <v>0</v>
          </cell>
          <cell r="F6996">
            <v>0</v>
          </cell>
          <cell r="G6996">
            <v>0</v>
          </cell>
          <cell r="H6996"/>
        </row>
        <row r="6997">
          <cell r="A6997">
            <v>0</v>
          </cell>
          <cell r="B6997">
            <v>0</v>
          </cell>
          <cell r="C6997">
            <v>0</v>
          </cell>
          <cell r="D6997">
            <v>0</v>
          </cell>
          <cell r="E6997">
            <v>0</v>
          </cell>
          <cell r="F6997">
            <v>0</v>
          </cell>
          <cell r="G6997">
            <v>0</v>
          </cell>
          <cell r="H6997"/>
        </row>
        <row r="6998">
          <cell r="A6998">
            <v>0</v>
          </cell>
          <cell r="B6998">
            <v>0</v>
          </cell>
          <cell r="C6998">
            <v>0</v>
          </cell>
          <cell r="D6998">
            <v>0</v>
          </cell>
          <cell r="E6998">
            <v>0</v>
          </cell>
          <cell r="F6998">
            <v>0</v>
          </cell>
          <cell r="G6998">
            <v>0</v>
          </cell>
          <cell r="H6998"/>
        </row>
        <row r="6999">
          <cell r="A6999">
            <v>0</v>
          </cell>
          <cell r="B6999">
            <v>0</v>
          </cell>
          <cell r="C6999">
            <v>0</v>
          </cell>
          <cell r="D6999">
            <v>0</v>
          </cell>
          <cell r="E6999">
            <v>0</v>
          </cell>
          <cell r="F6999">
            <v>0</v>
          </cell>
          <cell r="G6999">
            <v>0</v>
          </cell>
          <cell r="H6999"/>
        </row>
        <row r="7000">
          <cell r="A7000">
            <v>0</v>
          </cell>
          <cell r="B7000">
            <v>0</v>
          </cell>
          <cell r="C7000">
            <v>0</v>
          </cell>
          <cell r="D7000">
            <v>0</v>
          </cell>
          <cell r="E7000">
            <v>0</v>
          </cell>
          <cell r="F7000">
            <v>0</v>
          </cell>
          <cell r="G7000">
            <v>0</v>
          </cell>
          <cell r="H7000"/>
        </row>
        <row r="7001">
          <cell r="A7001">
            <v>0</v>
          </cell>
          <cell r="B7001">
            <v>0</v>
          </cell>
          <cell r="C7001">
            <v>0</v>
          </cell>
          <cell r="D7001">
            <v>0</v>
          </cell>
          <cell r="E7001">
            <v>0</v>
          </cell>
          <cell r="F7001">
            <v>0</v>
          </cell>
          <cell r="G7001">
            <v>0</v>
          </cell>
          <cell r="H7001"/>
        </row>
        <row r="7002">
          <cell r="A7002" t="str">
            <v>ITEM  - PÁGINA 1</v>
          </cell>
          <cell r="B7002">
            <v>0</v>
          </cell>
          <cell r="C7002">
            <v>0</v>
          </cell>
          <cell r="D7002">
            <v>0</v>
          </cell>
          <cell r="E7002">
            <v>0</v>
          </cell>
          <cell r="F7002">
            <v>0</v>
          </cell>
          <cell r="G7002">
            <v>0</v>
          </cell>
          <cell r="H7002">
            <v>0</v>
          </cell>
        </row>
        <row r="7003">
          <cell r="A7003">
            <v>0</v>
          </cell>
          <cell r="B7003">
            <v>0</v>
          </cell>
          <cell r="C7003">
            <v>0</v>
          </cell>
          <cell r="D7003">
            <v>0</v>
          </cell>
          <cell r="E7003">
            <v>0</v>
          </cell>
          <cell r="F7003">
            <v>0</v>
          </cell>
          <cell r="G7003">
            <v>0</v>
          </cell>
          <cell r="H7003"/>
        </row>
        <row r="7004">
          <cell r="A7004">
            <v>0</v>
          </cell>
          <cell r="B7004">
            <v>0</v>
          </cell>
          <cell r="C7004">
            <v>0</v>
          </cell>
          <cell r="D7004">
            <v>0</v>
          </cell>
          <cell r="E7004">
            <v>0</v>
          </cell>
          <cell r="F7004">
            <v>0</v>
          </cell>
          <cell r="G7004">
            <v>0</v>
          </cell>
          <cell r="H7004"/>
        </row>
        <row r="7005">
          <cell r="A7005">
            <v>0</v>
          </cell>
          <cell r="B7005">
            <v>0</v>
          </cell>
          <cell r="C7005">
            <v>0</v>
          </cell>
          <cell r="D7005">
            <v>0</v>
          </cell>
          <cell r="E7005">
            <v>0</v>
          </cell>
          <cell r="F7005">
            <v>0</v>
          </cell>
          <cell r="G7005">
            <v>0</v>
          </cell>
          <cell r="H7005"/>
        </row>
        <row r="7006">
          <cell r="A7006">
            <v>0</v>
          </cell>
          <cell r="B7006">
            <v>0</v>
          </cell>
          <cell r="C7006">
            <v>0</v>
          </cell>
          <cell r="D7006">
            <v>0</v>
          </cell>
          <cell r="E7006">
            <v>0</v>
          </cell>
          <cell r="F7006">
            <v>0</v>
          </cell>
          <cell r="G7006">
            <v>0</v>
          </cell>
          <cell r="H7006"/>
        </row>
        <row r="7007">
          <cell r="A7007">
            <v>0</v>
          </cell>
          <cell r="B7007">
            <v>0</v>
          </cell>
          <cell r="C7007">
            <v>0</v>
          </cell>
          <cell r="D7007">
            <v>0</v>
          </cell>
          <cell r="E7007">
            <v>0</v>
          </cell>
          <cell r="F7007">
            <v>0</v>
          </cell>
          <cell r="G7007">
            <v>0</v>
          </cell>
          <cell r="H7007"/>
        </row>
        <row r="7008">
          <cell r="A7008">
            <v>0</v>
          </cell>
          <cell r="B7008">
            <v>0</v>
          </cell>
          <cell r="C7008">
            <v>0</v>
          </cell>
          <cell r="D7008">
            <v>0</v>
          </cell>
          <cell r="E7008">
            <v>0</v>
          </cell>
          <cell r="F7008">
            <v>0</v>
          </cell>
          <cell r="G7008">
            <v>0</v>
          </cell>
          <cell r="H7008"/>
        </row>
        <row r="7009">
          <cell r="A7009">
            <v>0</v>
          </cell>
          <cell r="B7009">
            <v>0</v>
          </cell>
          <cell r="C7009">
            <v>0</v>
          </cell>
          <cell r="D7009">
            <v>0</v>
          </cell>
          <cell r="E7009">
            <v>0</v>
          </cell>
          <cell r="F7009">
            <v>0</v>
          </cell>
          <cell r="G7009">
            <v>0</v>
          </cell>
          <cell r="H7009"/>
        </row>
        <row r="7010">
          <cell r="A7010">
            <v>0</v>
          </cell>
          <cell r="B7010">
            <v>0</v>
          </cell>
          <cell r="C7010">
            <v>0</v>
          </cell>
          <cell r="D7010">
            <v>0</v>
          </cell>
          <cell r="E7010">
            <v>0</v>
          </cell>
          <cell r="F7010">
            <v>0</v>
          </cell>
          <cell r="G7010">
            <v>0</v>
          </cell>
          <cell r="H7010"/>
        </row>
        <row r="7011">
          <cell r="A7011">
            <v>0</v>
          </cell>
          <cell r="B7011">
            <v>0</v>
          </cell>
          <cell r="C7011">
            <v>0</v>
          </cell>
          <cell r="D7011">
            <v>0</v>
          </cell>
          <cell r="E7011">
            <v>0</v>
          </cell>
          <cell r="F7011">
            <v>0</v>
          </cell>
          <cell r="G7011">
            <v>0</v>
          </cell>
          <cell r="H7011"/>
        </row>
        <row r="7012">
          <cell r="A7012">
            <v>0</v>
          </cell>
          <cell r="B7012">
            <v>0</v>
          </cell>
          <cell r="C7012">
            <v>0</v>
          </cell>
          <cell r="D7012">
            <v>0</v>
          </cell>
          <cell r="E7012">
            <v>0</v>
          </cell>
          <cell r="F7012">
            <v>0</v>
          </cell>
          <cell r="G7012">
            <v>0</v>
          </cell>
          <cell r="H7012"/>
        </row>
        <row r="7013">
          <cell r="A7013">
            <v>0</v>
          </cell>
          <cell r="B7013">
            <v>0</v>
          </cell>
          <cell r="C7013">
            <v>0</v>
          </cell>
          <cell r="D7013">
            <v>0</v>
          </cell>
          <cell r="E7013">
            <v>0</v>
          </cell>
          <cell r="F7013">
            <v>0</v>
          </cell>
          <cell r="G7013">
            <v>0</v>
          </cell>
          <cell r="H7013"/>
        </row>
        <row r="7014">
          <cell r="A7014">
            <v>0</v>
          </cell>
          <cell r="B7014">
            <v>0</v>
          </cell>
          <cell r="C7014">
            <v>0</v>
          </cell>
          <cell r="D7014">
            <v>0</v>
          </cell>
          <cell r="E7014">
            <v>0</v>
          </cell>
          <cell r="F7014">
            <v>0</v>
          </cell>
          <cell r="G7014">
            <v>0</v>
          </cell>
          <cell r="H7014"/>
        </row>
        <row r="7015">
          <cell r="A7015">
            <v>0</v>
          </cell>
          <cell r="B7015">
            <v>0</v>
          </cell>
          <cell r="C7015">
            <v>0</v>
          </cell>
          <cell r="D7015">
            <v>0</v>
          </cell>
          <cell r="E7015">
            <v>0</v>
          </cell>
          <cell r="F7015">
            <v>0</v>
          </cell>
          <cell r="G7015">
            <v>0</v>
          </cell>
          <cell r="H7015"/>
        </row>
        <row r="7016">
          <cell r="A7016">
            <v>0</v>
          </cell>
          <cell r="B7016">
            <v>0</v>
          </cell>
          <cell r="C7016">
            <v>0</v>
          </cell>
          <cell r="D7016">
            <v>0</v>
          </cell>
          <cell r="E7016">
            <v>0</v>
          </cell>
          <cell r="F7016">
            <v>0</v>
          </cell>
          <cell r="G7016">
            <v>0</v>
          </cell>
          <cell r="H7016"/>
        </row>
        <row r="7017">
          <cell r="A7017">
            <v>0</v>
          </cell>
          <cell r="B7017">
            <v>0</v>
          </cell>
          <cell r="C7017">
            <v>0</v>
          </cell>
          <cell r="D7017">
            <v>0</v>
          </cell>
          <cell r="E7017">
            <v>0</v>
          </cell>
          <cell r="F7017">
            <v>0</v>
          </cell>
          <cell r="G7017">
            <v>0</v>
          </cell>
          <cell r="H7017"/>
        </row>
        <row r="7018">
          <cell r="A7018">
            <v>0</v>
          </cell>
          <cell r="B7018">
            <v>0</v>
          </cell>
          <cell r="C7018">
            <v>0</v>
          </cell>
          <cell r="D7018">
            <v>0</v>
          </cell>
          <cell r="E7018">
            <v>0</v>
          </cell>
          <cell r="F7018">
            <v>0</v>
          </cell>
          <cell r="G7018">
            <v>0</v>
          </cell>
          <cell r="H7018"/>
        </row>
        <row r="7019">
          <cell r="A7019">
            <v>0</v>
          </cell>
          <cell r="B7019">
            <v>0</v>
          </cell>
          <cell r="C7019">
            <v>0</v>
          </cell>
          <cell r="D7019">
            <v>0</v>
          </cell>
          <cell r="E7019">
            <v>0</v>
          </cell>
          <cell r="F7019">
            <v>0</v>
          </cell>
          <cell r="G7019">
            <v>0</v>
          </cell>
          <cell r="H7019"/>
        </row>
        <row r="7020">
          <cell r="A7020" t="str">
            <v xml:space="preserve">TOTAL CANTIDAD ITEM </v>
          </cell>
          <cell r="B7020">
            <v>0</v>
          </cell>
          <cell r="C7020">
            <v>0</v>
          </cell>
          <cell r="D7020">
            <v>0</v>
          </cell>
          <cell r="E7020">
            <v>0</v>
          </cell>
          <cell r="F7020">
            <v>0</v>
          </cell>
          <cell r="G7020">
            <v>0</v>
          </cell>
          <cell r="H7020"/>
        </row>
        <row r="7021">
          <cell r="A7021" t="str">
            <v>INSERTE PLANO, GRÁFICO O ESQUEMA AQUÍ</v>
          </cell>
          <cell r="B7021">
            <v>0</v>
          </cell>
          <cell r="C7021">
            <v>0</v>
          </cell>
          <cell r="D7021">
            <v>0</v>
          </cell>
          <cell r="E7021">
            <v>0</v>
          </cell>
          <cell r="F7021">
            <v>0</v>
          </cell>
          <cell r="G7021">
            <v>0</v>
          </cell>
          <cell r="H7021">
            <v>0</v>
          </cell>
        </row>
        <row r="7022">
          <cell r="A7022">
            <v>0</v>
          </cell>
          <cell r="B7022">
            <v>0</v>
          </cell>
          <cell r="C7022">
            <v>0</v>
          </cell>
          <cell r="D7022">
            <v>0</v>
          </cell>
          <cell r="E7022">
            <v>0</v>
          </cell>
          <cell r="F7022">
            <v>0</v>
          </cell>
          <cell r="G7022">
            <v>0</v>
          </cell>
          <cell r="H7022">
            <v>0</v>
          </cell>
        </row>
        <row r="7023">
          <cell r="A7023">
            <v>0</v>
          </cell>
          <cell r="B7023">
            <v>0</v>
          </cell>
          <cell r="C7023">
            <v>0</v>
          </cell>
          <cell r="D7023">
            <v>0</v>
          </cell>
          <cell r="E7023">
            <v>0</v>
          </cell>
          <cell r="F7023">
            <v>0</v>
          </cell>
          <cell r="G7023">
            <v>0</v>
          </cell>
          <cell r="H7023">
            <v>0</v>
          </cell>
        </row>
        <row r="7024">
          <cell r="A7024">
            <v>0</v>
          </cell>
          <cell r="B7024">
            <v>0</v>
          </cell>
          <cell r="C7024">
            <v>0</v>
          </cell>
          <cell r="D7024">
            <v>0</v>
          </cell>
          <cell r="E7024">
            <v>0</v>
          </cell>
          <cell r="F7024">
            <v>0</v>
          </cell>
          <cell r="G7024">
            <v>0</v>
          </cell>
          <cell r="H7024">
            <v>0</v>
          </cell>
        </row>
        <row r="7025">
          <cell r="A7025">
            <v>0</v>
          </cell>
          <cell r="B7025">
            <v>0</v>
          </cell>
          <cell r="C7025">
            <v>0</v>
          </cell>
          <cell r="D7025">
            <v>0</v>
          </cell>
          <cell r="E7025">
            <v>0</v>
          </cell>
          <cell r="F7025">
            <v>0</v>
          </cell>
          <cell r="G7025">
            <v>0</v>
          </cell>
          <cell r="H7025">
            <v>0</v>
          </cell>
        </row>
        <row r="7026">
          <cell r="A7026">
            <v>0</v>
          </cell>
          <cell r="B7026">
            <v>0</v>
          </cell>
          <cell r="C7026">
            <v>0</v>
          </cell>
          <cell r="D7026">
            <v>0</v>
          </cell>
          <cell r="E7026">
            <v>0</v>
          </cell>
          <cell r="F7026">
            <v>0</v>
          </cell>
          <cell r="G7026">
            <v>0</v>
          </cell>
          <cell r="H7026">
            <v>0</v>
          </cell>
        </row>
        <row r="7027">
          <cell r="A7027">
            <v>0</v>
          </cell>
          <cell r="B7027">
            <v>0</v>
          </cell>
          <cell r="C7027">
            <v>0</v>
          </cell>
          <cell r="D7027">
            <v>0</v>
          </cell>
          <cell r="E7027">
            <v>0</v>
          </cell>
          <cell r="F7027">
            <v>0</v>
          </cell>
          <cell r="G7027">
            <v>0</v>
          </cell>
          <cell r="H7027">
            <v>0</v>
          </cell>
        </row>
        <row r="7028">
          <cell r="A7028">
            <v>0</v>
          </cell>
          <cell r="B7028">
            <v>0</v>
          </cell>
          <cell r="C7028">
            <v>0</v>
          </cell>
          <cell r="D7028">
            <v>0</v>
          </cell>
          <cell r="E7028">
            <v>0</v>
          </cell>
          <cell r="F7028">
            <v>0</v>
          </cell>
          <cell r="G7028">
            <v>0</v>
          </cell>
          <cell r="H7028">
            <v>0</v>
          </cell>
        </row>
        <row r="7029">
          <cell r="A7029">
            <v>0</v>
          </cell>
          <cell r="B7029">
            <v>0</v>
          </cell>
          <cell r="C7029">
            <v>0</v>
          </cell>
          <cell r="D7029">
            <v>0</v>
          </cell>
          <cell r="E7029">
            <v>0</v>
          </cell>
          <cell r="F7029">
            <v>0</v>
          </cell>
          <cell r="G7029">
            <v>0</v>
          </cell>
          <cell r="H7029">
            <v>0</v>
          </cell>
        </row>
        <row r="7030">
          <cell r="A7030">
            <v>0</v>
          </cell>
          <cell r="B7030">
            <v>0</v>
          </cell>
          <cell r="C7030">
            <v>0</v>
          </cell>
          <cell r="D7030">
            <v>0</v>
          </cell>
          <cell r="E7030">
            <v>0</v>
          </cell>
          <cell r="F7030">
            <v>0</v>
          </cell>
          <cell r="G7030">
            <v>0</v>
          </cell>
          <cell r="H7030">
            <v>0</v>
          </cell>
        </row>
        <row r="7031">
          <cell r="A7031">
            <v>0</v>
          </cell>
          <cell r="B7031">
            <v>0</v>
          </cell>
          <cell r="C7031">
            <v>0</v>
          </cell>
          <cell r="D7031">
            <v>0</v>
          </cell>
          <cell r="E7031">
            <v>0</v>
          </cell>
          <cell r="F7031">
            <v>0</v>
          </cell>
          <cell r="G7031">
            <v>0</v>
          </cell>
          <cell r="H7031">
            <v>0</v>
          </cell>
        </row>
        <row r="7032">
          <cell r="A7032">
            <v>0</v>
          </cell>
          <cell r="B7032">
            <v>0</v>
          </cell>
          <cell r="C7032">
            <v>0</v>
          </cell>
          <cell r="D7032">
            <v>0</v>
          </cell>
          <cell r="E7032">
            <v>0</v>
          </cell>
          <cell r="F7032">
            <v>0</v>
          </cell>
          <cell r="G7032">
            <v>0</v>
          </cell>
          <cell r="H7032">
            <v>0</v>
          </cell>
        </row>
        <row r="7033">
          <cell r="A7033">
            <v>0</v>
          </cell>
          <cell r="B7033">
            <v>0</v>
          </cell>
          <cell r="C7033">
            <v>0</v>
          </cell>
          <cell r="D7033">
            <v>0</v>
          </cell>
          <cell r="E7033">
            <v>0</v>
          </cell>
          <cell r="F7033">
            <v>0</v>
          </cell>
          <cell r="G7033">
            <v>0</v>
          </cell>
          <cell r="H7033">
            <v>0</v>
          </cell>
        </row>
        <row r="7034">
          <cell r="A7034">
            <v>0</v>
          </cell>
          <cell r="B7034">
            <v>0</v>
          </cell>
          <cell r="C7034">
            <v>0</v>
          </cell>
          <cell r="D7034">
            <v>0</v>
          </cell>
          <cell r="E7034">
            <v>0</v>
          </cell>
          <cell r="F7034">
            <v>0</v>
          </cell>
          <cell r="G7034">
            <v>0</v>
          </cell>
          <cell r="H7034">
            <v>0</v>
          </cell>
        </row>
        <row r="7035">
          <cell r="A7035">
            <v>0</v>
          </cell>
          <cell r="B7035">
            <v>0</v>
          </cell>
          <cell r="C7035">
            <v>0</v>
          </cell>
          <cell r="D7035">
            <v>0</v>
          </cell>
          <cell r="E7035">
            <v>0</v>
          </cell>
          <cell r="F7035">
            <v>0</v>
          </cell>
          <cell r="G7035">
            <v>0</v>
          </cell>
          <cell r="H7035">
            <v>0</v>
          </cell>
        </row>
        <row r="7036">
          <cell r="A7036">
            <v>0</v>
          </cell>
          <cell r="B7036">
            <v>0</v>
          </cell>
          <cell r="C7036">
            <v>0</v>
          </cell>
          <cell r="D7036">
            <v>0</v>
          </cell>
          <cell r="E7036">
            <v>0</v>
          </cell>
          <cell r="F7036">
            <v>0</v>
          </cell>
          <cell r="G7036">
            <v>0</v>
          </cell>
          <cell r="H7036">
            <v>0</v>
          </cell>
        </row>
        <row r="7037">
          <cell r="A7037">
            <v>0</v>
          </cell>
          <cell r="B7037">
            <v>0</v>
          </cell>
          <cell r="C7037">
            <v>0</v>
          </cell>
          <cell r="D7037">
            <v>0</v>
          </cell>
          <cell r="E7037">
            <v>0</v>
          </cell>
          <cell r="F7037">
            <v>0</v>
          </cell>
          <cell r="G7037">
            <v>0</v>
          </cell>
          <cell r="H7037">
            <v>0</v>
          </cell>
        </row>
        <row r="7038">
          <cell r="A7038">
            <v>0</v>
          </cell>
          <cell r="B7038">
            <v>0</v>
          </cell>
          <cell r="C7038">
            <v>0</v>
          </cell>
          <cell r="D7038">
            <v>0</v>
          </cell>
          <cell r="E7038">
            <v>0</v>
          </cell>
          <cell r="F7038">
            <v>0</v>
          </cell>
          <cell r="G7038">
            <v>0</v>
          </cell>
          <cell r="H7038">
            <v>0</v>
          </cell>
        </row>
        <row r="7039">
          <cell r="A7039">
            <v>0</v>
          </cell>
          <cell r="B7039">
            <v>0</v>
          </cell>
          <cell r="C7039">
            <v>0</v>
          </cell>
          <cell r="D7039">
            <v>0</v>
          </cell>
          <cell r="E7039">
            <v>0</v>
          </cell>
          <cell r="F7039">
            <v>0</v>
          </cell>
          <cell r="G7039">
            <v>0</v>
          </cell>
          <cell r="H7039">
            <v>0</v>
          </cell>
        </row>
        <row r="7040">
          <cell r="A7040">
            <v>0</v>
          </cell>
          <cell r="B7040">
            <v>0</v>
          </cell>
          <cell r="C7040">
            <v>0</v>
          </cell>
          <cell r="D7040">
            <v>0</v>
          </cell>
          <cell r="E7040">
            <v>0</v>
          </cell>
          <cell r="F7040">
            <v>0</v>
          </cell>
          <cell r="G7040">
            <v>0</v>
          </cell>
          <cell r="H7040">
            <v>0</v>
          </cell>
        </row>
        <row r="7041">
          <cell r="A7041">
            <v>0</v>
          </cell>
          <cell r="C7041">
            <v>0</v>
          </cell>
          <cell r="D7041">
            <v>0</v>
          </cell>
          <cell r="E7041">
            <v>0</v>
          </cell>
          <cell r="F7041">
            <v>0</v>
          </cell>
          <cell r="G7041">
            <v>0</v>
          </cell>
        </row>
        <row r="7042">
          <cell r="A7042">
            <v>0</v>
          </cell>
          <cell r="C7042">
            <v>0</v>
          </cell>
          <cell r="D7042">
            <v>0</v>
          </cell>
          <cell r="E7042">
            <v>0</v>
          </cell>
          <cell r="F7042">
            <v>0</v>
          </cell>
          <cell r="G7042">
            <v>0</v>
          </cell>
        </row>
        <row r="7043">
          <cell r="A7043">
            <v>0</v>
          </cell>
          <cell r="B7043">
            <v>0</v>
          </cell>
          <cell r="C7043">
            <v>0</v>
          </cell>
          <cell r="D7043">
            <v>0</v>
          </cell>
          <cell r="E7043">
            <v>0</v>
          </cell>
          <cell r="F7043">
            <v>0</v>
          </cell>
          <cell r="G7043">
            <v>0</v>
          </cell>
        </row>
        <row r="7044">
          <cell r="A7044">
            <v>0</v>
          </cell>
          <cell r="B7044" t="str">
            <v>OVIDIO HURTADO MOSQUERA</v>
          </cell>
          <cell r="C7044">
            <v>0</v>
          </cell>
          <cell r="D7044">
            <v>0</v>
          </cell>
          <cell r="E7044">
            <v>0</v>
          </cell>
          <cell r="F7044">
            <v>0</v>
          </cell>
          <cell r="G7044">
            <v>0</v>
          </cell>
        </row>
        <row r="7045">
          <cell r="A7045">
            <v>0</v>
          </cell>
          <cell r="B7045" t="str">
            <v>Consultor</v>
          </cell>
          <cell r="C7045">
            <v>0</v>
          </cell>
          <cell r="D7045">
            <v>0</v>
          </cell>
          <cell r="E7045">
            <v>0</v>
          </cell>
          <cell r="F7045">
            <v>0</v>
          </cell>
          <cell r="G7045">
            <v>0</v>
          </cell>
        </row>
        <row r="7046">
          <cell r="A7046">
            <v>0</v>
          </cell>
          <cell r="B7046" t="str">
            <v>Consultor</v>
          </cell>
          <cell r="C7046">
            <v>0</v>
          </cell>
          <cell r="D7046">
            <v>0</v>
          </cell>
          <cell r="E7046">
            <v>0</v>
          </cell>
          <cell r="F7046">
            <v>0</v>
          </cell>
          <cell r="G7046">
            <v>0</v>
          </cell>
        </row>
        <row r="7047">
          <cell r="A7047">
            <v>0</v>
          </cell>
          <cell r="B7047" t="str">
            <v>M.P. 05202-260189 ANT</v>
          </cell>
          <cell r="C7047" t="str">
            <v>ITEM  - PÁGINA 2</v>
          </cell>
          <cell r="D7047">
            <v>0</v>
          </cell>
          <cell r="E7047">
            <v>0</v>
          </cell>
          <cell r="F7047">
            <v>0</v>
          </cell>
          <cell r="G7047">
            <v>0</v>
          </cell>
          <cell r="H7047">
            <v>0</v>
          </cell>
        </row>
        <row r="7048">
          <cell r="A7048" t="str">
            <v>DEPARTAMENTO DE ANTIOQUIA</v>
          </cell>
          <cell r="B7048">
            <v>0</v>
          </cell>
          <cell r="C7048">
            <v>0</v>
          </cell>
          <cell r="D7048">
            <v>0</v>
          </cell>
          <cell r="E7048">
            <v>0</v>
          </cell>
          <cell r="F7048">
            <v>0</v>
          </cell>
          <cell r="G7048">
            <v>0</v>
          </cell>
          <cell r="H7048">
            <v>0</v>
          </cell>
        </row>
        <row r="7049">
          <cell r="A7049" t="str">
            <v>MUNICIPIO DE SAN VICENTE FERRER</v>
          </cell>
          <cell r="B7049">
            <v>0</v>
          </cell>
          <cell r="C7049">
            <v>0</v>
          </cell>
          <cell r="D7049">
            <v>0</v>
          </cell>
          <cell r="E7049">
            <v>0</v>
          </cell>
          <cell r="F7049">
            <v>0</v>
          </cell>
          <cell r="G7049">
            <v>0</v>
          </cell>
          <cell r="H7049">
            <v>0</v>
          </cell>
        </row>
        <row r="7050">
          <cell r="A7050" t="str">
            <v>PROYECTO:  INTERVENCION DE CALLEJONES EN LA ZONA URBANA DEL MUNICIPIO SAN VICENTE FERRER_CALLEJÓN 01-COCIACA</v>
          </cell>
          <cell r="B7050">
            <v>0</v>
          </cell>
          <cell r="C7050">
            <v>0</v>
          </cell>
          <cell r="D7050">
            <v>0</v>
          </cell>
          <cell r="E7050">
            <v>0</v>
          </cell>
          <cell r="F7050">
            <v>0</v>
          </cell>
          <cell r="G7050">
            <v>0</v>
          </cell>
          <cell r="H7050">
            <v>0</v>
          </cell>
        </row>
        <row r="7051">
          <cell r="A7051">
            <v>0</v>
          </cell>
          <cell r="C7051">
            <v>0</v>
          </cell>
          <cell r="D7051">
            <v>0</v>
          </cell>
          <cell r="E7051">
            <v>0</v>
          </cell>
          <cell r="F7051">
            <v>0</v>
          </cell>
          <cell r="G7051">
            <v>0</v>
          </cell>
          <cell r="H7051">
            <v>0</v>
          </cell>
        </row>
        <row r="7052">
          <cell r="A7052" t="str">
            <v>MEMORIAS DE OBRA</v>
          </cell>
          <cell r="B7052">
            <v>0</v>
          </cell>
          <cell r="C7052">
            <v>0</v>
          </cell>
          <cell r="D7052">
            <v>0</v>
          </cell>
          <cell r="E7052">
            <v>0</v>
          </cell>
          <cell r="F7052">
            <v>0</v>
          </cell>
          <cell r="G7052">
            <v>0</v>
          </cell>
          <cell r="H7052">
            <v>0</v>
          </cell>
        </row>
        <row r="7054">
          <cell r="A7054" t="str">
            <v>ITEM</v>
          </cell>
          <cell r="B7054" t="str">
            <v>DESCRIPCIÓN</v>
          </cell>
          <cell r="C7054">
            <v>0</v>
          </cell>
          <cell r="D7054">
            <v>0</v>
          </cell>
          <cell r="E7054">
            <v>0</v>
          </cell>
          <cell r="F7054">
            <v>0</v>
          </cell>
          <cell r="G7054" t="str">
            <v>UNIDAD</v>
          </cell>
          <cell r="H7054" t="str">
            <v>CANTIDAD</v>
          </cell>
        </row>
        <row r="7055">
          <cell r="A7055">
            <v>0</v>
          </cell>
          <cell r="B7055"/>
          <cell r="C7055">
            <v>0</v>
          </cell>
          <cell r="D7055">
            <v>0</v>
          </cell>
          <cell r="E7055">
            <v>0</v>
          </cell>
          <cell r="F7055">
            <v>0</v>
          </cell>
          <cell r="G7055"/>
          <cell r="H7055"/>
        </row>
        <row r="7056">
          <cell r="A7056">
            <v>0</v>
          </cell>
          <cell r="B7056">
            <v>0</v>
          </cell>
          <cell r="C7056">
            <v>0</v>
          </cell>
          <cell r="D7056">
            <v>0</v>
          </cell>
          <cell r="E7056">
            <v>0</v>
          </cell>
          <cell r="F7056">
            <v>0</v>
          </cell>
          <cell r="G7056">
            <v>0</v>
          </cell>
        </row>
        <row r="7057">
          <cell r="A7057" t="str">
            <v>DETALLE</v>
          </cell>
          <cell r="B7057">
            <v>0</v>
          </cell>
          <cell r="C7057" t="str">
            <v>FACTOR</v>
          </cell>
          <cell r="D7057" t="str">
            <v>CANTIDAD</v>
          </cell>
          <cell r="E7057" t="str">
            <v>A (ML)</v>
          </cell>
          <cell r="F7057" t="str">
            <v>B (M2)</v>
          </cell>
          <cell r="G7057" t="str">
            <v>C (M3)</v>
          </cell>
          <cell r="H7057" t="str">
            <v>TOTAL</v>
          </cell>
        </row>
        <row r="7058">
          <cell r="A7058">
            <v>0</v>
          </cell>
          <cell r="B7058">
            <v>0</v>
          </cell>
          <cell r="C7058">
            <v>0</v>
          </cell>
          <cell r="D7058">
            <v>0</v>
          </cell>
          <cell r="E7058">
            <v>0</v>
          </cell>
          <cell r="F7058">
            <v>0</v>
          </cell>
          <cell r="G7058">
            <v>0</v>
          </cell>
          <cell r="H7058"/>
        </row>
        <row r="7059">
          <cell r="A7059">
            <v>0</v>
          </cell>
          <cell r="B7059">
            <v>0</v>
          </cell>
          <cell r="C7059">
            <v>0</v>
          </cell>
          <cell r="D7059">
            <v>0</v>
          </cell>
          <cell r="E7059">
            <v>0</v>
          </cell>
          <cell r="F7059">
            <v>0</v>
          </cell>
          <cell r="G7059">
            <v>0</v>
          </cell>
          <cell r="H7059"/>
        </row>
        <row r="7060">
          <cell r="A7060">
            <v>0</v>
          </cell>
          <cell r="B7060">
            <v>0</v>
          </cell>
          <cell r="C7060">
            <v>0</v>
          </cell>
          <cell r="D7060">
            <v>0</v>
          </cell>
          <cell r="E7060">
            <v>0</v>
          </cell>
          <cell r="F7060">
            <v>0</v>
          </cell>
          <cell r="G7060">
            <v>0</v>
          </cell>
          <cell r="H7060"/>
        </row>
        <row r="7061">
          <cell r="A7061">
            <v>0</v>
          </cell>
          <cell r="B7061">
            <v>0</v>
          </cell>
          <cell r="C7061">
            <v>0</v>
          </cell>
          <cell r="D7061">
            <v>0</v>
          </cell>
          <cell r="E7061">
            <v>0</v>
          </cell>
          <cell r="F7061">
            <v>0</v>
          </cell>
          <cell r="G7061">
            <v>0</v>
          </cell>
          <cell r="H7061"/>
        </row>
        <row r="7062">
          <cell r="A7062">
            <v>0</v>
          </cell>
          <cell r="B7062">
            <v>0</v>
          </cell>
          <cell r="C7062">
            <v>0</v>
          </cell>
          <cell r="D7062">
            <v>0</v>
          </cell>
          <cell r="E7062">
            <v>0</v>
          </cell>
          <cell r="F7062">
            <v>0</v>
          </cell>
          <cell r="G7062">
            <v>0</v>
          </cell>
          <cell r="H7062"/>
        </row>
        <row r="7063">
          <cell r="A7063">
            <v>0</v>
          </cell>
          <cell r="B7063">
            <v>0</v>
          </cell>
          <cell r="C7063">
            <v>0</v>
          </cell>
          <cell r="D7063">
            <v>0</v>
          </cell>
          <cell r="E7063">
            <v>0</v>
          </cell>
          <cell r="F7063">
            <v>0</v>
          </cell>
          <cell r="G7063">
            <v>0</v>
          </cell>
          <cell r="H7063"/>
        </row>
        <row r="7064">
          <cell r="A7064">
            <v>0</v>
          </cell>
          <cell r="B7064">
            <v>0</v>
          </cell>
          <cell r="C7064">
            <v>0</v>
          </cell>
          <cell r="D7064">
            <v>0</v>
          </cell>
          <cell r="E7064">
            <v>0</v>
          </cell>
          <cell r="F7064">
            <v>0</v>
          </cell>
          <cell r="G7064">
            <v>0</v>
          </cell>
          <cell r="H7064"/>
        </row>
        <row r="7065">
          <cell r="A7065">
            <v>0</v>
          </cell>
          <cell r="B7065">
            <v>0</v>
          </cell>
          <cell r="C7065">
            <v>0</v>
          </cell>
          <cell r="D7065">
            <v>0</v>
          </cell>
          <cell r="E7065">
            <v>0</v>
          </cell>
          <cell r="F7065">
            <v>0</v>
          </cell>
          <cell r="G7065">
            <v>0</v>
          </cell>
          <cell r="H7065"/>
        </row>
        <row r="7066">
          <cell r="A7066">
            <v>0</v>
          </cell>
          <cell r="B7066">
            <v>0</v>
          </cell>
          <cell r="C7066">
            <v>0</v>
          </cell>
          <cell r="D7066">
            <v>0</v>
          </cell>
          <cell r="E7066">
            <v>0</v>
          </cell>
          <cell r="F7066">
            <v>0</v>
          </cell>
          <cell r="G7066">
            <v>0</v>
          </cell>
          <cell r="H7066"/>
        </row>
        <row r="7067">
          <cell r="A7067">
            <v>0</v>
          </cell>
          <cell r="B7067">
            <v>0</v>
          </cell>
          <cell r="C7067">
            <v>0</v>
          </cell>
          <cell r="D7067">
            <v>0</v>
          </cell>
          <cell r="E7067">
            <v>0</v>
          </cell>
          <cell r="F7067">
            <v>0</v>
          </cell>
          <cell r="G7067">
            <v>0</v>
          </cell>
          <cell r="H7067"/>
        </row>
        <row r="7068">
          <cell r="A7068">
            <v>0</v>
          </cell>
          <cell r="B7068">
            <v>0</v>
          </cell>
          <cell r="C7068">
            <v>0</v>
          </cell>
          <cell r="D7068">
            <v>0</v>
          </cell>
          <cell r="E7068">
            <v>0</v>
          </cell>
          <cell r="F7068">
            <v>0</v>
          </cell>
          <cell r="G7068">
            <v>0</v>
          </cell>
          <cell r="H7068"/>
        </row>
        <row r="7069">
          <cell r="A7069">
            <v>0</v>
          </cell>
          <cell r="B7069">
            <v>0</v>
          </cell>
          <cell r="C7069">
            <v>0</v>
          </cell>
          <cell r="D7069">
            <v>0</v>
          </cell>
          <cell r="E7069">
            <v>0</v>
          </cell>
          <cell r="F7069">
            <v>0</v>
          </cell>
          <cell r="G7069">
            <v>0</v>
          </cell>
          <cell r="H7069"/>
        </row>
        <row r="7070">
          <cell r="A7070">
            <v>0</v>
          </cell>
          <cell r="B7070">
            <v>0</v>
          </cell>
          <cell r="C7070">
            <v>0</v>
          </cell>
          <cell r="D7070">
            <v>0</v>
          </cell>
          <cell r="E7070">
            <v>0</v>
          </cell>
          <cell r="F7070">
            <v>0</v>
          </cell>
          <cell r="G7070">
            <v>0</v>
          </cell>
          <cell r="H7070"/>
        </row>
        <row r="7071">
          <cell r="A7071">
            <v>0</v>
          </cell>
          <cell r="B7071">
            <v>0</v>
          </cell>
          <cell r="C7071">
            <v>0</v>
          </cell>
          <cell r="D7071">
            <v>0</v>
          </cell>
          <cell r="E7071">
            <v>0</v>
          </cell>
          <cell r="F7071">
            <v>0</v>
          </cell>
          <cell r="G7071">
            <v>0</v>
          </cell>
          <cell r="H7071"/>
        </row>
        <row r="7072">
          <cell r="A7072">
            <v>0</v>
          </cell>
          <cell r="B7072">
            <v>0</v>
          </cell>
          <cell r="C7072">
            <v>0</v>
          </cell>
          <cell r="D7072">
            <v>0</v>
          </cell>
          <cell r="E7072">
            <v>0</v>
          </cell>
          <cell r="F7072">
            <v>0</v>
          </cell>
          <cell r="G7072">
            <v>0</v>
          </cell>
          <cell r="H7072"/>
        </row>
        <row r="7073">
          <cell r="A7073">
            <v>0</v>
          </cell>
          <cell r="B7073">
            <v>0</v>
          </cell>
          <cell r="C7073">
            <v>0</v>
          </cell>
          <cell r="D7073">
            <v>0</v>
          </cell>
          <cell r="E7073">
            <v>0</v>
          </cell>
          <cell r="F7073">
            <v>0</v>
          </cell>
          <cell r="G7073">
            <v>0</v>
          </cell>
          <cell r="H7073"/>
        </row>
        <row r="7074">
          <cell r="A7074">
            <v>0</v>
          </cell>
          <cell r="B7074">
            <v>0</v>
          </cell>
          <cell r="C7074">
            <v>0</v>
          </cell>
          <cell r="D7074">
            <v>0</v>
          </cell>
          <cell r="E7074">
            <v>0</v>
          </cell>
          <cell r="F7074">
            <v>0</v>
          </cell>
          <cell r="G7074">
            <v>0</v>
          </cell>
          <cell r="H7074"/>
        </row>
        <row r="7075">
          <cell r="A7075">
            <v>0</v>
          </cell>
          <cell r="B7075">
            <v>0</v>
          </cell>
          <cell r="C7075">
            <v>0</v>
          </cell>
          <cell r="D7075">
            <v>0</v>
          </cell>
          <cell r="E7075">
            <v>0</v>
          </cell>
          <cell r="F7075">
            <v>0</v>
          </cell>
          <cell r="G7075">
            <v>0</v>
          </cell>
          <cell r="H7075"/>
        </row>
        <row r="7076">
          <cell r="A7076">
            <v>0</v>
          </cell>
          <cell r="B7076">
            <v>0</v>
          </cell>
          <cell r="C7076">
            <v>0</v>
          </cell>
          <cell r="D7076">
            <v>0</v>
          </cell>
          <cell r="E7076">
            <v>0</v>
          </cell>
          <cell r="F7076">
            <v>0</v>
          </cell>
          <cell r="G7076">
            <v>0</v>
          </cell>
          <cell r="H7076"/>
        </row>
        <row r="7077">
          <cell r="A7077">
            <v>0</v>
          </cell>
          <cell r="B7077">
            <v>0</v>
          </cell>
          <cell r="C7077">
            <v>0</v>
          </cell>
          <cell r="D7077">
            <v>0</v>
          </cell>
          <cell r="E7077">
            <v>0</v>
          </cell>
          <cell r="F7077">
            <v>0</v>
          </cell>
          <cell r="G7077">
            <v>0</v>
          </cell>
          <cell r="H7077"/>
        </row>
        <row r="7078">
          <cell r="A7078">
            <v>0</v>
          </cell>
          <cell r="B7078">
            <v>0</v>
          </cell>
          <cell r="C7078">
            <v>0</v>
          </cell>
          <cell r="D7078">
            <v>0</v>
          </cell>
          <cell r="E7078">
            <v>0</v>
          </cell>
          <cell r="F7078">
            <v>0</v>
          </cell>
          <cell r="G7078">
            <v>0</v>
          </cell>
          <cell r="H7078"/>
        </row>
        <row r="7079">
          <cell r="A7079">
            <v>0</v>
          </cell>
          <cell r="B7079">
            <v>0</v>
          </cell>
          <cell r="C7079">
            <v>0</v>
          </cell>
          <cell r="D7079">
            <v>0</v>
          </cell>
          <cell r="E7079">
            <v>0</v>
          </cell>
          <cell r="F7079">
            <v>0</v>
          </cell>
          <cell r="G7079">
            <v>0</v>
          </cell>
          <cell r="H7079"/>
        </row>
        <row r="7080">
          <cell r="A7080">
            <v>0</v>
          </cell>
          <cell r="B7080">
            <v>0</v>
          </cell>
          <cell r="C7080">
            <v>0</v>
          </cell>
          <cell r="D7080">
            <v>0</v>
          </cell>
          <cell r="E7080">
            <v>0</v>
          </cell>
          <cell r="F7080">
            <v>0</v>
          </cell>
          <cell r="G7080">
            <v>0</v>
          </cell>
          <cell r="H7080"/>
        </row>
        <row r="7081">
          <cell r="A7081">
            <v>0</v>
          </cell>
          <cell r="B7081">
            <v>0</v>
          </cell>
          <cell r="C7081">
            <v>0</v>
          </cell>
          <cell r="D7081">
            <v>0</v>
          </cell>
          <cell r="E7081">
            <v>0</v>
          </cell>
          <cell r="F7081">
            <v>0</v>
          </cell>
          <cell r="G7081">
            <v>0</v>
          </cell>
          <cell r="H7081"/>
        </row>
        <row r="7082">
          <cell r="A7082">
            <v>0</v>
          </cell>
          <cell r="B7082">
            <v>0</v>
          </cell>
          <cell r="C7082">
            <v>0</v>
          </cell>
          <cell r="D7082">
            <v>0</v>
          </cell>
          <cell r="E7082">
            <v>0</v>
          </cell>
          <cell r="F7082">
            <v>0</v>
          </cell>
          <cell r="G7082">
            <v>0</v>
          </cell>
          <cell r="H7082"/>
        </row>
        <row r="7083">
          <cell r="A7083">
            <v>0</v>
          </cell>
          <cell r="B7083">
            <v>0</v>
          </cell>
          <cell r="C7083">
            <v>0</v>
          </cell>
          <cell r="D7083">
            <v>0</v>
          </cell>
          <cell r="E7083">
            <v>0</v>
          </cell>
          <cell r="F7083">
            <v>0</v>
          </cell>
          <cell r="G7083">
            <v>0</v>
          </cell>
          <cell r="H7083"/>
        </row>
        <row r="7084">
          <cell r="A7084">
            <v>0</v>
          </cell>
          <cell r="B7084">
            <v>0</v>
          </cell>
          <cell r="C7084">
            <v>0</v>
          </cell>
          <cell r="D7084">
            <v>0</v>
          </cell>
          <cell r="E7084">
            <v>0</v>
          </cell>
          <cell r="F7084">
            <v>0</v>
          </cell>
          <cell r="G7084">
            <v>0</v>
          </cell>
          <cell r="H7084"/>
        </row>
        <row r="7085">
          <cell r="A7085">
            <v>0</v>
          </cell>
          <cell r="B7085">
            <v>0</v>
          </cell>
          <cell r="C7085">
            <v>0</v>
          </cell>
          <cell r="D7085">
            <v>0</v>
          </cell>
          <cell r="E7085">
            <v>0</v>
          </cell>
          <cell r="F7085">
            <v>0</v>
          </cell>
          <cell r="G7085">
            <v>0</v>
          </cell>
          <cell r="H7085"/>
        </row>
        <row r="7086">
          <cell r="A7086">
            <v>0</v>
          </cell>
          <cell r="B7086">
            <v>0</v>
          </cell>
          <cell r="C7086">
            <v>0</v>
          </cell>
          <cell r="D7086">
            <v>0</v>
          </cell>
          <cell r="E7086">
            <v>0</v>
          </cell>
          <cell r="F7086">
            <v>0</v>
          </cell>
          <cell r="G7086">
            <v>0</v>
          </cell>
          <cell r="H7086"/>
        </row>
        <row r="7087">
          <cell r="A7087">
            <v>0</v>
          </cell>
          <cell r="B7087">
            <v>0</v>
          </cell>
          <cell r="C7087">
            <v>0</v>
          </cell>
          <cell r="D7087">
            <v>0</v>
          </cell>
          <cell r="E7087">
            <v>0</v>
          </cell>
          <cell r="F7087">
            <v>0</v>
          </cell>
          <cell r="G7087">
            <v>0</v>
          </cell>
          <cell r="H7087"/>
        </row>
        <row r="7088">
          <cell r="A7088">
            <v>0</v>
          </cell>
          <cell r="B7088">
            <v>0</v>
          </cell>
          <cell r="C7088">
            <v>0</v>
          </cell>
          <cell r="D7088">
            <v>0</v>
          </cell>
          <cell r="E7088">
            <v>0</v>
          </cell>
          <cell r="F7088">
            <v>0</v>
          </cell>
          <cell r="G7088">
            <v>0</v>
          </cell>
          <cell r="H7088"/>
        </row>
        <row r="7089">
          <cell r="A7089" t="str">
            <v>ITEM  - PÁGINA 1</v>
          </cell>
          <cell r="B7089">
            <v>0</v>
          </cell>
          <cell r="C7089">
            <v>0</v>
          </cell>
          <cell r="D7089">
            <v>0</v>
          </cell>
          <cell r="E7089">
            <v>0</v>
          </cell>
          <cell r="F7089">
            <v>0</v>
          </cell>
          <cell r="G7089">
            <v>0</v>
          </cell>
          <cell r="H7089">
            <v>0</v>
          </cell>
        </row>
        <row r="7090">
          <cell r="A7090">
            <v>0</v>
          </cell>
          <cell r="B7090">
            <v>0</v>
          </cell>
          <cell r="C7090">
            <v>0</v>
          </cell>
          <cell r="D7090">
            <v>0</v>
          </cell>
          <cell r="E7090">
            <v>0</v>
          </cell>
          <cell r="F7090">
            <v>0</v>
          </cell>
          <cell r="G7090">
            <v>0</v>
          </cell>
          <cell r="H7090"/>
        </row>
        <row r="7091">
          <cell r="A7091">
            <v>0</v>
          </cell>
          <cell r="B7091">
            <v>0</v>
          </cell>
          <cell r="C7091">
            <v>0</v>
          </cell>
          <cell r="D7091">
            <v>0</v>
          </cell>
          <cell r="E7091">
            <v>0</v>
          </cell>
          <cell r="F7091">
            <v>0</v>
          </cell>
          <cell r="G7091">
            <v>0</v>
          </cell>
          <cell r="H7091"/>
        </row>
        <row r="7092">
          <cell r="A7092">
            <v>0</v>
          </cell>
          <cell r="B7092">
            <v>0</v>
          </cell>
          <cell r="C7092">
            <v>0</v>
          </cell>
          <cell r="D7092">
            <v>0</v>
          </cell>
          <cell r="E7092">
            <v>0</v>
          </cell>
          <cell r="F7092">
            <v>0</v>
          </cell>
          <cell r="G7092">
            <v>0</v>
          </cell>
          <cell r="H7092"/>
        </row>
        <row r="7093">
          <cell r="A7093">
            <v>0</v>
          </cell>
          <cell r="B7093">
            <v>0</v>
          </cell>
          <cell r="C7093">
            <v>0</v>
          </cell>
          <cell r="D7093">
            <v>0</v>
          </cell>
          <cell r="E7093">
            <v>0</v>
          </cell>
          <cell r="F7093">
            <v>0</v>
          </cell>
          <cell r="G7093">
            <v>0</v>
          </cell>
          <cell r="H7093"/>
        </row>
        <row r="7094">
          <cell r="A7094">
            <v>0</v>
          </cell>
          <cell r="B7094">
            <v>0</v>
          </cell>
          <cell r="C7094">
            <v>0</v>
          </cell>
          <cell r="D7094">
            <v>0</v>
          </cell>
          <cell r="E7094">
            <v>0</v>
          </cell>
          <cell r="F7094">
            <v>0</v>
          </cell>
          <cell r="G7094">
            <v>0</v>
          </cell>
          <cell r="H7094"/>
        </row>
        <row r="7095">
          <cell r="A7095">
            <v>0</v>
          </cell>
          <cell r="B7095">
            <v>0</v>
          </cell>
          <cell r="C7095">
            <v>0</v>
          </cell>
          <cell r="D7095">
            <v>0</v>
          </cell>
          <cell r="E7095">
            <v>0</v>
          </cell>
          <cell r="F7095">
            <v>0</v>
          </cell>
          <cell r="G7095">
            <v>0</v>
          </cell>
          <cell r="H7095"/>
        </row>
        <row r="7096">
          <cell r="A7096">
            <v>0</v>
          </cell>
          <cell r="B7096">
            <v>0</v>
          </cell>
          <cell r="C7096">
            <v>0</v>
          </cell>
          <cell r="D7096">
            <v>0</v>
          </cell>
          <cell r="E7096">
            <v>0</v>
          </cell>
          <cell r="F7096">
            <v>0</v>
          </cell>
          <cell r="G7096">
            <v>0</v>
          </cell>
          <cell r="H7096"/>
        </row>
        <row r="7097">
          <cell r="A7097">
            <v>0</v>
          </cell>
          <cell r="B7097">
            <v>0</v>
          </cell>
          <cell r="C7097">
            <v>0</v>
          </cell>
          <cell r="D7097">
            <v>0</v>
          </cell>
          <cell r="E7097">
            <v>0</v>
          </cell>
          <cell r="F7097">
            <v>0</v>
          </cell>
          <cell r="G7097">
            <v>0</v>
          </cell>
          <cell r="H7097"/>
        </row>
        <row r="7098">
          <cell r="A7098">
            <v>0</v>
          </cell>
          <cell r="B7098">
            <v>0</v>
          </cell>
          <cell r="C7098">
            <v>0</v>
          </cell>
          <cell r="D7098">
            <v>0</v>
          </cell>
          <cell r="E7098">
            <v>0</v>
          </cell>
          <cell r="F7098">
            <v>0</v>
          </cell>
          <cell r="G7098">
            <v>0</v>
          </cell>
          <cell r="H7098"/>
        </row>
        <row r="7099">
          <cell r="A7099">
            <v>0</v>
          </cell>
          <cell r="B7099">
            <v>0</v>
          </cell>
          <cell r="C7099">
            <v>0</v>
          </cell>
          <cell r="D7099">
            <v>0</v>
          </cell>
          <cell r="E7099">
            <v>0</v>
          </cell>
          <cell r="F7099">
            <v>0</v>
          </cell>
          <cell r="G7099">
            <v>0</v>
          </cell>
          <cell r="H7099"/>
        </row>
        <row r="7100">
          <cell r="A7100">
            <v>0</v>
          </cell>
          <cell r="B7100">
            <v>0</v>
          </cell>
          <cell r="C7100">
            <v>0</v>
          </cell>
          <cell r="D7100">
            <v>0</v>
          </cell>
          <cell r="E7100">
            <v>0</v>
          </cell>
          <cell r="F7100">
            <v>0</v>
          </cell>
          <cell r="G7100">
            <v>0</v>
          </cell>
          <cell r="H7100"/>
        </row>
        <row r="7101">
          <cell r="A7101">
            <v>0</v>
          </cell>
          <cell r="B7101">
            <v>0</v>
          </cell>
          <cell r="C7101">
            <v>0</v>
          </cell>
          <cell r="D7101">
            <v>0</v>
          </cell>
          <cell r="E7101">
            <v>0</v>
          </cell>
          <cell r="F7101">
            <v>0</v>
          </cell>
          <cell r="G7101">
            <v>0</v>
          </cell>
          <cell r="H7101"/>
        </row>
        <row r="7102">
          <cell r="A7102">
            <v>0</v>
          </cell>
          <cell r="B7102">
            <v>0</v>
          </cell>
          <cell r="C7102">
            <v>0</v>
          </cell>
          <cell r="D7102">
            <v>0</v>
          </cell>
          <cell r="E7102">
            <v>0</v>
          </cell>
          <cell r="F7102">
            <v>0</v>
          </cell>
          <cell r="G7102">
            <v>0</v>
          </cell>
          <cell r="H7102"/>
        </row>
        <row r="7103">
          <cell r="A7103">
            <v>0</v>
          </cell>
          <cell r="B7103">
            <v>0</v>
          </cell>
          <cell r="C7103">
            <v>0</v>
          </cell>
          <cell r="D7103">
            <v>0</v>
          </cell>
          <cell r="E7103">
            <v>0</v>
          </cell>
          <cell r="F7103">
            <v>0</v>
          </cell>
          <cell r="G7103">
            <v>0</v>
          </cell>
          <cell r="H7103"/>
        </row>
        <row r="7104">
          <cell r="A7104">
            <v>0</v>
          </cell>
          <cell r="B7104">
            <v>0</v>
          </cell>
          <cell r="C7104">
            <v>0</v>
          </cell>
          <cell r="D7104">
            <v>0</v>
          </cell>
          <cell r="E7104">
            <v>0</v>
          </cell>
          <cell r="F7104">
            <v>0</v>
          </cell>
          <cell r="G7104">
            <v>0</v>
          </cell>
          <cell r="H7104"/>
        </row>
        <row r="7105">
          <cell r="A7105">
            <v>0</v>
          </cell>
          <cell r="B7105">
            <v>0</v>
          </cell>
          <cell r="C7105">
            <v>0</v>
          </cell>
          <cell r="D7105">
            <v>0</v>
          </cell>
          <cell r="E7105">
            <v>0</v>
          </cell>
          <cell r="F7105">
            <v>0</v>
          </cell>
          <cell r="G7105">
            <v>0</v>
          </cell>
          <cell r="H7105"/>
        </row>
        <row r="7106">
          <cell r="A7106">
            <v>0</v>
          </cell>
          <cell r="B7106">
            <v>0</v>
          </cell>
          <cell r="C7106">
            <v>0</v>
          </cell>
          <cell r="D7106">
            <v>0</v>
          </cell>
          <cell r="E7106">
            <v>0</v>
          </cell>
          <cell r="F7106">
            <v>0</v>
          </cell>
          <cell r="G7106">
            <v>0</v>
          </cell>
          <cell r="H7106"/>
        </row>
        <row r="7107">
          <cell r="A7107" t="str">
            <v xml:space="preserve">TOTAL CANTIDAD ITEM </v>
          </cell>
          <cell r="B7107">
            <v>0</v>
          </cell>
          <cell r="C7107">
            <v>0</v>
          </cell>
          <cell r="D7107">
            <v>0</v>
          </cell>
          <cell r="E7107">
            <v>0</v>
          </cell>
          <cell r="F7107">
            <v>0</v>
          </cell>
          <cell r="G7107">
            <v>0</v>
          </cell>
          <cell r="H7107"/>
        </row>
        <row r="7108">
          <cell r="A7108" t="str">
            <v>INSERTE PLANO, GRÁFICO O ESQUEMA AQUÍ</v>
          </cell>
          <cell r="B7108">
            <v>0</v>
          </cell>
          <cell r="C7108">
            <v>0</v>
          </cell>
          <cell r="D7108">
            <v>0</v>
          </cell>
          <cell r="E7108">
            <v>0</v>
          </cell>
          <cell r="F7108">
            <v>0</v>
          </cell>
          <cell r="G7108">
            <v>0</v>
          </cell>
          <cell r="H7108">
            <v>0</v>
          </cell>
        </row>
        <row r="7109">
          <cell r="A7109">
            <v>0</v>
          </cell>
          <cell r="B7109">
            <v>0</v>
          </cell>
          <cell r="C7109">
            <v>0</v>
          </cell>
          <cell r="D7109">
            <v>0</v>
          </cell>
          <cell r="E7109">
            <v>0</v>
          </cell>
          <cell r="F7109">
            <v>0</v>
          </cell>
          <cell r="G7109">
            <v>0</v>
          </cell>
          <cell r="H7109">
            <v>0</v>
          </cell>
        </row>
        <row r="7110">
          <cell r="A7110">
            <v>0</v>
          </cell>
          <cell r="B7110">
            <v>0</v>
          </cell>
          <cell r="C7110">
            <v>0</v>
          </cell>
          <cell r="D7110">
            <v>0</v>
          </cell>
          <cell r="E7110">
            <v>0</v>
          </cell>
          <cell r="F7110">
            <v>0</v>
          </cell>
          <cell r="G7110">
            <v>0</v>
          </cell>
          <cell r="H7110">
            <v>0</v>
          </cell>
        </row>
        <row r="7111">
          <cell r="A7111">
            <v>0</v>
          </cell>
          <cell r="B7111">
            <v>0</v>
          </cell>
          <cell r="C7111">
            <v>0</v>
          </cell>
          <cell r="D7111">
            <v>0</v>
          </cell>
          <cell r="E7111">
            <v>0</v>
          </cell>
          <cell r="F7111">
            <v>0</v>
          </cell>
          <cell r="G7111">
            <v>0</v>
          </cell>
          <cell r="H7111">
            <v>0</v>
          </cell>
        </row>
        <row r="7112">
          <cell r="A7112">
            <v>0</v>
          </cell>
          <cell r="B7112">
            <v>0</v>
          </cell>
          <cell r="C7112">
            <v>0</v>
          </cell>
          <cell r="D7112">
            <v>0</v>
          </cell>
          <cell r="E7112">
            <v>0</v>
          </cell>
          <cell r="F7112">
            <v>0</v>
          </cell>
          <cell r="G7112">
            <v>0</v>
          </cell>
          <cell r="H7112">
            <v>0</v>
          </cell>
        </row>
        <row r="7113">
          <cell r="A7113">
            <v>0</v>
          </cell>
          <cell r="B7113">
            <v>0</v>
          </cell>
          <cell r="C7113">
            <v>0</v>
          </cell>
          <cell r="D7113">
            <v>0</v>
          </cell>
          <cell r="E7113">
            <v>0</v>
          </cell>
          <cell r="F7113">
            <v>0</v>
          </cell>
          <cell r="G7113">
            <v>0</v>
          </cell>
          <cell r="H7113">
            <v>0</v>
          </cell>
        </row>
        <row r="7114">
          <cell r="A7114">
            <v>0</v>
          </cell>
          <cell r="B7114">
            <v>0</v>
          </cell>
          <cell r="C7114">
            <v>0</v>
          </cell>
          <cell r="D7114">
            <v>0</v>
          </cell>
          <cell r="E7114">
            <v>0</v>
          </cell>
          <cell r="F7114">
            <v>0</v>
          </cell>
          <cell r="G7114">
            <v>0</v>
          </cell>
          <cell r="H7114">
            <v>0</v>
          </cell>
        </row>
        <row r="7115">
          <cell r="A7115">
            <v>0</v>
          </cell>
          <cell r="B7115">
            <v>0</v>
          </cell>
          <cell r="C7115">
            <v>0</v>
          </cell>
          <cell r="D7115">
            <v>0</v>
          </cell>
          <cell r="E7115">
            <v>0</v>
          </cell>
          <cell r="F7115">
            <v>0</v>
          </cell>
          <cell r="G7115">
            <v>0</v>
          </cell>
          <cell r="H7115">
            <v>0</v>
          </cell>
        </row>
        <row r="7116">
          <cell r="A7116">
            <v>0</v>
          </cell>
          <cell r="B7116">
            <v>0</v>
          </cell>
          <cell r="C7116">
            <v>0</v>
          </cell>
          <cell r="D7116">
            <v>0</v>
          </cell>
          <cell r="E7116">
            <v>0</v>
          </cell>
          <cell r="F7116">
            <v>0</v>
          </cell>
          <cell r="G7116">
            <v>0</v>
          </cell>
          <cell r="H7116">
            <v>0</v>
          </cell>
        </row>
        <row r="7117">
          <cell r="A7117">
            <v>0</v>
          </cell>
          <cell r="B7117">
            <v>0</v>
          </cell>
          <cell r="C7117">
            <v>0</v>
          </cell>
          <cell r="D7117">
            <v>0</v>
          </cell>
          <cell r="E7117">
            <v>0</v>
          </cell>
          <cell r="F7117">
            <v>0</v>
          </cell>
          <cell r="G7117">
            <v>0</v>
          </cell>
          <cell r="H7117">
            <v>0</v>
          </cell>
        </row>
        <row r="7118">
          <cell r="A7118">
            <v>0</v>
          </cell>
          <cell r="B7118">
            <v>0</v>
          </cell>
          <cell r="C7118">
            <v>0</v>
          </cell>
          <cell r="D7118">
            <v>0</v>
          </cell>
          <cell r="E7118">
            <v>0</v>
          </cell>
          <cell r="F7118">
            <v>0</v>
          </cell>
          <cell r="G7118">
            <v>0</v>
          </cell>
          <cell r="H7118">
            <v>0</v>
          </cell>
        </row>
        <row r="7119">
          <cell r="A7119">
            <v>0</v>
          </cell>
          <cell r="B7119">
            <v>0</v>
          </cell>
          <cell r="C7119">
            <v>0</v>
          </cell>
          <cell r="D7119">
            <v>0</v>
          </cell>
          <cell r="E7119">
            <v>0</v>
          </cell>
          <cell r="F7119">
            <v>0</v>
          </cell>
          <cell r="G7119">
            <v>0</v>
          </cell>
          <cell r="H7119">
            <v>0</v>
          </cell>
        </row>
        <row r="7120">
          <cell r="A7120">
            <v>0</v>
          </cell>
          <cell r="B7120">
            <v>0</v>
          </cell>
          <cell r="C7120">
            <v>0</v>
          </cell>
          <cell r="D7120">
            <v>0</v>
          </cell>
          <cell r="E7120">
            <v>0</v>
          </cell>
          <cell r="F7120">
            <v>0</v>
          </cell>
          <cell r="G7120">
            <v>0</v>
          </cell>
          <cell r="H7120">
            <v>0</v>
          </cell>
        </row>
        <row r="7121">
          <cell r="A7121">
            <v>0</v>
          </cell>
          <cell r="B7121">
            <v>0</v>
          </cell>
          <cell r="C7121">
            <v>0</v>
          </cell>
          <cell r="D7121">
            <v>0</v>
          </cell>
          <cell r="E7121">
            <v>0</v>
          </cell>
          <cell r="F7121">
            <v>0</v>
          </cell>
          <cell r="G7121">
            <v>0</v>
          </cell>
          <cell r="H7121">
            <v>0</v>
          </cell>
        </row>
        <row r="7122">
          <cell r="A7122">
            <v>0</v>
          </cell>
          <cell r="B7122">
            <v>0</v>
          </cell>
          <cell r="C7122">
            <v>0</v>
          </cell>
          <cell r="D7122">
            <v>0</v>
          </cell>
          <cell r="E7122">
            <v>0</v>
          </cell>
          <cell r="F7122">
            <v>0</v>
          </cell>
          <cell r="G7122">
            <v>0</v>
          </cell>
          <cell r="H7122">
            <v>0</v>
          </cell>
        </row>
        <row r="7123">
          <cell r="A7123">
            <v>0</v>
          </cell>
          <cell r="B7123">
            <v>0</v>
          </cell>
          <cell r="C7123">
            <v>0</v>
          </cell>
          <cell r="D7123">
            <v>0</v>
          </cell>
          <cell r="E7123">
            <v>0</v>
          </cell>
          <cell r="F7123">
            <v>0</v>
          </cell>
          <cell r="G7123">
            <v>0</v>
          </cell>
          <cell r="H7123">
            <v>0</v>
          </cell>
        </row>
        <row r="7124">
          <cell r="A7124">
            <v>0</v>
          </cell>
          <cell r="B7124">
            <v>0</v>
          </cell>
          <cell r="C7124">
            <v>0</v>
          </cell>
          <cell r="D7124">
            <v>0</v>
          </cell>
          <cell r="E7124">
            <v>0</v>
          </cell>
          <cell r="F7124">
            <v>0</v>
          </cell>
          <cell r="G7124">
            <v>0</v>
          </cell>
          <cell r="H7124">
            <v>0</v>
          </cell>
        </row>
        <row r="7125">
          <cell r="A7125">
            <v>0</v>
          </cell>
          <cell r="B7125">
            <v>0</v>
          </cell>
          <cell r="C7125">
            <v>0</v>
          </cell>
          <cell r="D7125">
            <v>0</v>
          </cell>
          <cell r="E7125">
            <v>0</v>
          </cell>
          <cell r="F7125">
            <v>0</v>
          </cell>
          <cell r="G7125">
            <v>0</v>
          </cell>
          <cell r="H7125">
            <v>0</v>
          </cell>
        </row>
        <row r="7126">
          <cell r="A7126">
            <v>0</v>
          </cell>
          <cell r="B7126">
            <v>0</v>
          </cell>
          <cell r="C7126">
            <v>0</v>
          </cell>
          <cell r="D7126">
            <v>0</v>
          </cell>
          <cell r="E7126">
            <v>0</v>
          </cell>
          <cell r="F7126">
            <v>0</v>
          </cell>
          <cell r="G7126">
            <v>0</v>
          </cell>
          <cell r="H7126">
            <v>0</v>
          </cell>
        </row>
        <row r="7127">
          <cell r="A7127">
            <v>0</v>
          </cell>
          <cell r="B7127">
            <v>0</v>
          </cell>
          <cell r="C7127">
            <v>0</v>
          </cell>
          <cell r="D7127">
            <v>0</v>
          </cell>
          <cell r="E7127">
            <v>0</v>
          </cell>
          <cell r="F7127">
            <v>0</v>
          </cell>
          <cell r="G7127">
            <v>0</v>
          </cell>
          <cell r="H7127">
            <v>0</v>
          </cell>
        </row>
        <row r="7128">
          <cell r="A7128">
            <v>0</v>
          </cell>
          <cell r="C7128">
            <v>0</v>
          </cell>
          <cell r="D7128">
            <v>0</v>
          </cell>
          <cell r="E7128">
            <v>0</v>
          </cell>
          <cell r="F7128">
            <v>0</v>
          </cell>
          <cell r="G7128">
            <v>0</v>
          </cell>
        </row>
        <row r="7129">
          <cell r="A7129">
            <v>0</v>
          </cell>
          <cell r="C7129">
            <v>0</v>
          </cell>
          <cell r="D7129">
            <v>0</v>
          </cell>
          <cell r="E7129">
            <v>0</v>
          </cell>
          <cell r="F7129">
            <v>0</v>
          </cell>
          <cell r="G7129">
            <v>0</v>
          </cell>
        </row>
        <row r="7130">
          <cell r="A7130">
            <v>0</v>
          </cell>
          <cell r="B7130">
            <v>0</v>
          </cell>
          <cell r="C7130">
            <v>0</v>
          </cell>
          <cell r="D7130">
            <v>0</v>
          </cell>
          <cell r="E7130">
            <v>0</v>
          </cell>
          <cell r="F7130">
            <v>0</v>
          </cell>
          <cell r="G7130">
            <v>0</v>
          </cell>
        </row>
        <row r="7131">
          <cell r="A7131">
            <v>0</v>
          </cell>
          <cell r="B7131" t="str">
            <v>OVIDIO HURTADO MOSQUERA</v>
          </cell>
          <cell r="C7131">
            <v>0</v>
          </cell>
          <cell r="D7131">
            <v>0</v>
          </cell>
          <cell r="E7131">
            <v>0</v>
          </cell>
          <cell r="F7131">
            <v>0</v>
          </cell>
          <cell r="G7131">
            <v>0</v>
          </cell>
        </row>
        <row r="7132">
          <cell r="A7132">
            <v>0</v>
          </cell>
          <cell r="B7132" t="str">
            <v>Consultor</v>
          </cell>
          <cell r="C7132">
            <v>0</v>
          </cell>
          <cell r="D7132">
            <v>0</v>
          </cell>
          <cell r="E7132">
            <v>0</v>
          </cell>
          <cell r="F7132">
            <v>0</v>
          </cell>
          <cell r="G7132">
            <v>0</v>
          </cell>
        </row>
        <row r="7133">
          <cell r="A7133">
            <v>0</v>
          </cell>
          <cell r="B7133" t="str">
            <v>Consultor</v>
          </cell>
          <cell r="C7133">
            <v>0</v>
          </cell>
          <cell r="D7133">
            <v>0</v>
          </cell>
          <cell r="E7133">
            <v>0</v>
          </cell>
          <cell r="F7133">
            <v>0</v>
          </cell>
          <cell r="G7133">
            <v>0</v>
          </cell>
        </row>
        <row r="7134">
          <cell r="A7134">
            <v>0</v>
          </cell>
          <cell r="B7134" t="str">
            <v>M.P. 05202-260189 ANT</v>
          </cell>
          <cell r="C7134" t="str">
            <v>ITEM  - PÁGINA 2</v>
          </cell>
          <cell r="D7134">
            <v>0</v>
          </cell>
          <cell r="E7134">
            <v>0</v>
          </cell>
          <cell r="F7134">
            <v>0</v>
          </cell>
          <cell r="G7134">
            <v>0</v>
          </cell>
          <cell r="H7134">
            <v>0</v>
          </cell>
        </row>
        <row r="7135">
          <cell r="A7135" t="str">
            <v>DEPARTAMENTO DE ANTIOQUIA</v>
          </cell>
          <cell r="B7135">
            <v>0</v>
          </cell>
          <cell r="C7135">
            <v>0</v>
          </cell>
          <cell r="D7135">
            <v>0</v>
          </cell>
          <cell r="E7135">
            <v>0</v>
          </cell>
          <cell r="F7135">
            <v>0</v>
          </cell>
          <cell r="G7135">
            <v>0</v>
          </cell>
          <cell r="H7135">
            <v>0</v>
          </cell>
        </row>
        <row r="7136">
          <cell r="A7136" t="str">
            <v>MUNICIPIO DE SAN VICENTE FERRER</v>
          </cell>
          <cell r="B7136">
            <v>0</v>
          </cell>
          <cell r="C7136">
            <v>0</v>
          </cell>
          <cell r="D7136">
            <v>0</v>
          </cell>
          <cell r="E7136">
            <v>0</v>
          </cell>
          <cell r="F7136">
            <v>0</v>
          </cell>
          <cell r="G7136">
            <v>0</v>
          </cell>
          <cell r="H7136">
            <v>0</v>
          </cell>
        </row>
        <row r="7137">
          <cell r="A7137" t="str">
            <v>PROYECTO:  INTERVENCION DE CALLEJONES EN LA ZONA URBANA DEL MUNICIPIO SAN VICENTE FERRER_CALLEJÓN 01-COCIACA</v>
          </cell>
          <cell r="B7137">
            <v>0</v>
          </cell>
          <cell r="C7137">
            <v>0</v>
          </cell>
          <cell r="D7137">
            <v>0</v>
          </cell>
          <cell r="E7137">
            <v>0</v>
          </cell>
          <cell r="F7137">
            <v>0</v>
          </cell>
          <cell r="G7137">
            <v>0</v>
          </cell>
          <cell r="H7137">
            <v>0</v>
          </cell>
        </row>
        <row r="7138">
          <cell r="A7138">
            <v>0</v>
          </cell>
          <cell r="C7138">
            <v>0</v>
          </cell>
          <cell r="D7138">
            <v>0</v>
          </cell>
          <cell r="E7138">
            <v>0</v>
          </cell>
          <cell r="F7138">
            <v>0</v>
          </cell>
          <cell r="G7138">
            <v>0</v>
          </cell>
          <cell r="H7138">
            <v>0</v>
          </cell>
        </row>
        <row r="7139">
          <cell r="A7139" t="str">
            <v>MEMORIAS DE OBRA</v>
          </cell>
          <cell r="B7139">
            <v>0</v>
          </cell>
          <cell r="C7139">
            <v>0</v>
          </cell>
          <cell r="D7139">
            <v>0</v>
          </cell>
          <cell r="E7139">
            <v>0</v>
          </cell>
          <cell r="F7139">
            <v>0</v>
          </cell>
          <cell r="G7139">
            <v>0</v>
          </cell>
          <cell r="H7139">
            <v>0</v>
          </cell>
        </row>
        <row r="7141">
          <cell r="A7141" t="str">
            <v>ITEM</v>
          </cell>
          <cell r="B7141" t="str">
            <v>DESCRIPCIÓN</v>
          </cell>
          <cell r="C7141">
            <v>0</v>
          </cell>
          <cell r="D7141">
            <v>0</v>
          </cell>
          <cell r="E7141">
            <v>0</v>
          </cell>
          <cell r="F7141">
            <v>0</v>
          </cell>
          <cell r="G7141" t="str">
            <v>UNIDAD</v>
          </cell>
          <cell r="H7141" t="str">
            <v>CANTIDAD</v>
          </cell>
        </row>
        <row r="7142">
          <cell r="A7142">
            <v>0</v>
          </cell>
          <cell r="B7142"/>
          <cell r="C7142">
            <v>0</v>
          </cell>
          <cell r="D7142">
            <v>0</v>
          </cell>
          <cell r="E7142">
            <v>0</v>
          </cell>
          <cell r="F7142">
            <v>0</v>
          </cell>
          <cell r="G7142"/>
          <cell r="H7142"/>
        </row>
        <row r="7143">
          <cell r="A7143">
            <v>0</v>
          </cell>
          <cell r="B7143">
            <v>0</v>
          </cell>
          <cell r="C7143">
            <v>0</v>
          </cell>
          <cell r="D7143">
            <v>0</v>
          </cell>
          <cell r="E7143">
            <v>0</v>
          </cell>
          <cell r="F7143">
            <v>0</v>
          </cell>
          <cell r="G7143">
            <v>0</v>
          </cell>
        </row>
        <row r="7144">
          <cell r="A7144" t="str">
            <v>DETALLE</v>
          </cell>
          <cell r="B7144">
            <v>0</v>
          </cell>
          <cell r="C7144" t="str">
            <v>FACTOR</v>
          </cell>
          <cell r="D7144" t="str">
            <v>CANTIDAD</v>
          </cell>
          <cell r="E7144" t="str">
            <v>A (ML)</v>
          </cell>
          <cell r="F7144" t="str">
            <v>B (M2)</v>
          </cell>
          <cell r="G7144" t="str">
            <v>C (M3)</v>
          </cell>
          <cell r="H7144" t="str">
            <v>TOTAL</v>
          </cell>
        </row>
        <row r="7145">
          <cell r="A7145">
            <v>0</v>
          </cell>
          <cell r="B7145">
            <v>0</v>
          </cell>
          <cell r="C7145">
            <v>0</v>
          </cell>
          <cell r="D7145">
            <v>0</v>
          </cell>
          <cell r="E7145">
            <v>0</v>
          </cell>
          <cell r="F7145">
            <v>0</v>
          </cell>
          <cell r="G7145">
            <v>0</v>
          </cell>
          <cell r="H7145"/>
        </row>
        <row r="7146">
          <cell r="A7146">
            <v>0</v>
          </cell>
          <cell r="B7146">
            <v>0</v>
          </cell>
          <cell r="C7146">
            <v>0</v>
          </cell>
          <cell r="D7146">
            <v>0</v>
          </cell>
          <cell r="E7146">
            <v>0</v>
          </cell>
          <cell r="F7146">
            <v>0</v>
          </cell>
          <cell r="G7146">
            <v>0</v>
          </cell>
          <cell r="H7146"/>
        </row>
        <row r="7147">
          <cell r="A7147">
            <v>0</v>
          </cell>
          <cell r="B7147">
            <v>0</v>
          </cell>
          <cell r="C7147">
            <v>0</v>
          </cell>
          <cell r="D7147">
            <v>0</v>
          </cell>
          <cell r="E7147">
            <v>0</v>
          </cell>
          <cell r="F7147">
            <v>0</v>
          </cell>
          <cell r="G7147">
            <v>0</v>
          </cell>
          <cell r="H7147"/>
        </row>
        <row r="7148">
          <cell r="A7148">
            <v>0</v>
          </cell>
          <cell r="B7148">
            <v>0</v>
          </cell>
          <cell r="C7148">
            <v>0</v>
          </cell>
          <cell r="D7148">
            <v>0</v>
          </cell>
          <cell r="E7148">
            <v>0</v>
          </cell>
          <cell r="F7148">
            <v>0</v>
          </cell>
          <cell r="G7148">
            <v>0</v>
          </cell>
          <cell r="H7148"/>
        </row>
        <row r="7149">
          <cell r="A7149">
            <v>0</v>
          </cell>
          <cell r="B7149">
            <v>0</v>
          </cell>
          <cell r="C7149">
            <v>0</v>
          </cell>
          <cell r="D7149">
            <v>0</v>
          </cell>
          <cell r="E7149">
            <v>0</v>
          </cell>
          <cell r="F7149">
            <v>0</v>
          </cell>
          <cell r="G7149">
            <v>0</v>
          </cell>
          <cell r="H7149"/>
        </row>
        <row r="7150">
          <cell r="A7150">
            <v>0</v>
          </cell>
          <cell r="B7150">
            <v>0</v>
          </cell>
          <cell r="C7150">
            <v>0</v>
          </cell>
          <cell r="D7150">
            <v>0</v>
          </cell>
          <cell r="E7150">
            <v>0</v>
          </cell>
          <cell r="F7150">
            <v>0</v>
          </cell>
          <cell r="G7150">
            <v>0</v>
          </cell>
          <cell r="H7150"/>
        </row>
        <row r="7151">
          <cell r="A7151">
            <v>0</v>
          </cell>
          <cell r="B7151">
            <v>0</v>
          </cell>
          <cell r="C7151">
            <v>0</v>
          </cell>
          <cell r="D7151">
            <v>0</v>
          </cell>
          <cell r="E7151">
            <v>0</v>
          </cell>
          <cell r="F7151">
            <v>0</v>
          </cell>
          <cell r="G7151">
            <v>0</v>
          </cell>
          <cell r="H7151"/>
        </row>
        <row r="7152">
          <cell r="A7152">
            <v>0</v>
          </cell>
          <cell r="B7152">
            <v>0</v>
          </cell>
          <cell r="C7152">
            <v>0</v>
          </cell>
          <cell r="D7152">
            <v>0</v>
          </cell>
          <cell r="E7152">
            <v>0</v>
          </cell>
          <cell r="F7152">
            <v>0</v>
          </cell>
          <cell r="G7152">
            <v>0</v>
          </cell>
          <cell r="H7152"/>
        </row>
        <row r="7153">
          <cell r="A7153">
            <v>0</v>
          </cell>
          <cell r="B7153">
            <v>0</v>
          </cell>
          <cell r="C7153">
            <v>0</v>
          </cell>
          <cell r="D7153">
            <v>0</v>
          </cell>
          <cell r="E7153">
            <v>0</v>
          </cell>
          <cell r="F7153">
            <v>0</v>
          </cell>
          <cell r="G7153">
            <v>0</v>
          </cell>
          <cell r="H7153"/>
        </row>
        <row r="7154">
          <cell r="A7154">
            <v>0</v>
          </cell>
          <cell r="B7154">
            <v>0</v>
          </cell>
          <cell r="C7154">
            <v>0</v>
          </cell>
          <cell r="D7154">
            <v>0</v>
          </cell>
          <cell r="E7154">
            <v>0</v>
          </cell>
          <cell r="F7154">
            <v>0</v>
          </cell>
          <cell r="G7154">
            <v>0</v>
          </cell>
          <cell r="H7154"/>
        </row>
        <row r="7155">
          <cell r="A7155">
            <v>0</v>
          </cell>
          <cell r="B7155">
            <v>0</v>
          </cell>
          <cell r="C7155">
            <v>0</v>
          </cell>
          <cell r="D7155">
            <v>0</v>
          </cell>
          <cell r="E7155">
            <v>0</v>
          </cell>
          <cell r="F7155">
            <v>0</v>
          </cell>
          <cell r="G7155">
            <v>0</v>
          </cell>
          <cell r="H7155"/>
        </row>
        <row r="7156">
          <cell r="A7156">
            <v>0</v>
          </cell>
          <cell r="B7156">
            <v>0</v>
          </cell>
          <cell r="C7156">
            <v>0</v>
          </cell>
          <cell r="D7156">
            <v>0</v>
          </cell>
          <cell r="E7156">
            <v>0</v>
          </cell>
          <cell r="F7156">
            <v>0</v>
          </cell>
          <cell r="G7156">
            <v>0</v>
          </cell>
          <cell r="H7156"/>
        </row>
        <row r="7157">
          <cell r="A7157">
            <v>0</v>
          </cell>
          <cell r="B7157">
            <v>0</v>
          </cell>
          <cell r="C7157">
            <v>0</v>
          </cell>
          <cell r="D7157">
            <v>0</v>
          </cell>
          <cell r="E7157">
            <v>0</v>
          </cell>
          <cell r="F7157">
            <v>0</v>
          </cell>
          <cell r="G7157">
            <v>0</v>
          </cell>
          <cell r="H7157"/>
        </row>
        <row r="7158">
          <cell r="A7158">
            <v>0</v>
          </cell>
          <cell r="B7158">
            <v>0</v>
          </cell>
          <cell r="C7158">
            <v>0</v>
          </cell>
          <cell r="D7158">
            <v>0</v>
          </cell>
          <cell r="E7158">
            <v>0</v>
          </cell>
          <cell r="F7158">
            <v>0</v>
          </cell>
          <cell r="G7158">
            <v>0</v>
          </cell>
          <cell r="H7158"/>
        </row>
        <row r="7159">
          <cell r="A7159">
            <v>0</v>
          </cell>
          <cell r="B7159">
            <v>0</v>
          </cell>
          <cell r="C7159">
            <v>0</v>
          </cell>
          <cell r="D7159">
            <v>0</v>
          </cell>
          <cell r="E7159">
            <v>0</v>
          </cell>
          <cell r="F7159">
            <v>0</v>
          </cell>
          <cell r="G7159">
            <v>0</v>
          </cell>
          <cell r="H7159"/>
        </row>
        <row r="7160">
          <cell r="A7160">
            <v>0</v>
          </cell>
          <cell r="B7160">
            <v>0</v>
          </cell>
          <cell r="C7160">
            <v>0</v>
          </cell>
          <cell r="D7160">
            <v>0</v>
          </cell>
          <cell r="E7160">
            <v>0</v>
          </cell>
          <cell r="F7160">
            <v>0</v>
          </cell>
          <cell r="G7160">
            <v>0</v>
          </cell>
          <cell r="H7160"/>
        </row>
        <row r="7161">
          <cell r="A7161">
            <v>0</v>
          </cell>
          <cell r="B7161">
            <v>0</v>
          </cell>
          <cell r="C7161">
            <v>0</v>
          </cell>
          <cell r="D7161">
            <v>0</v>
          </cell>
          <cell r="E7161">
            <v>0</v>
          </cell>
          <cell r="F7161">
            <v>0</v>
          </cell>
          <cell r="G7161">
            <v>0</v>
          </cell>
          <cell r="H7161"/>
        </row>
        <row r="7162">
          <cell r="A7162">
            <v>0</v>
          </cell>
          <cell r="B7162">
            <v>0</v>
          </cell>
          <cell r="C7162">
            <v>0</v>
          </cell>
          <cell r="D7162">
            <v>0</v>
          </cell>
          <cell r="E7162">
            <v>0</v>
          </cell>
          <cell r="F7162">
            <v>0</v>
          </cell>
          <cell r="G7162">
            <v>0</v>
          </cell>
          <cell r="H7162"/>
        </row>
        <row r="7163">
          <cell r="A7163">
            <v>0</v>
          </cell>
          <cell r="B7163">
            <v>0</v>
          </cell>
          <cell r="C7163">
            <v>0</v>
          </cell>
          <cell r="D7163">
            <v>0</v>
          </cell>
          <cell r="E7163">
            <v>0</v>
          </cell>
          <cell r="F7163">
            <v>0</v>
          </cell>
          <cell r="G7163">
            <v>0</v>
          </cell>
          <cell r="H7163"/>
        </row>
        <row r="7164">
          <cell r="A7164">
            <v>0</v>
          </cell>
          <cell r="B7164">
            <v>0</v>
          </cell>
          <cell r="C7164">
            <v>0</v>
          </cell>
          <cell r="D7164">
            <v>0</v>
          </cell>
          <cell r="E7164">
            <v>0</v>
          </cell>
          <cell r="F7164">
            <v>0</v>
          </cell>
          <cell r="G7164">
            <v>0</v>
          </cell>
          <cell r="H7164"/>
        </row>
        <row r="7165">
          <cell r="A7165">
            <v>0</v>
          </cell>
          <cell r="B7165">
            <v>0</v>
          </cell>
          <cell r="C7165">
            <v>0</v>
          </cell>
          <cell r="D7165">
            <v>0</v>
          </cell>
          <cell r="E7165">
            <v>0</v>
          </cell>
          <cell r="F7165">
            <v>0</v>
          </cell>
          <cell r="G7165">
            <v>0</v>
          </cell>
          <cell r="H7165"/>
        </row>
        <row r="7166">
          <cell r="A7166">
            <v>0</v>
          </cell>
          <cell r="B7166">
            <v>0</v>
          </cell>
          <cell r="C7166">
            <v>0</v>
          </cell>
          <cell r="D7166">
            <v>0</v>
          </cell>
          <cell r="E7166">
            <v>0</v>
          </cell>
          <cell r="F7166">
            <v>0</v>
          </cell>
          <cell r="G7166">
            <v>0</v>
          </cell>
          <cell r="H7166"/>
        </row>
        <row r="7167">
          <cell r="A7167">
            <v>0</v>
          </cell>
          <cell r="B7167">
            <v>0</v>
          </cell>
          <cell r="C7167">
            <v>0</v>
          </cell>
          <cell r="D7167">
            <v>0</v>
          </cell>
          <cell r="E7167">
            <v>0</v>
          </cell>
          <cell r="F7167">
            <v>0</v>
          </cell>
          <cell r="G7167">
            <v>0</v>
          </cell>
          <cell r="H7167"/>
        </row>
        <row r="7168">
          <cell r="A7168">
            <v>0</v>
          </cell>
          <cell r="B7168">
            <v>0</v>
          </cell>
          <cell r="C7168">
            <v>0</v>
          </cell>
          <cell r="D7168">
            <v>0</v>
          </cell>
          <cell r="E7168">
            <v>0</v>
          </cell>
          <cell r="F7168">
            <v>0</v>
          </cell>
          <cell r="G7168">
            <v>0</v>
          </cell>
          <cell r="H7168"/>
        </row>
        <row r="7169">
          <cell r="A7169">
            <v>0</v>
          </cell>
          <cell r="B7169">
            <v>0</v>
          </cell>
          <cell r="C7169">
            <v>0</v>
          </cell>
          <cell r="D7169">
            <v>0</v>
          </cell>
          <cell r="E7169">
            <v>0</v>
          </cell>
          <cell r="F7169">
            <v>0</v>
          </cell>
          <cell r="G7169">
            <v>0</v>
          </cell>
          <cell r="H7169"/>
        </row>
        <row r="7170">
          <cell r="A7170">
            <v>0</v>
          </cell>
          <cell r="B7170">
            <v>0</v>
          </cell>
          <cell r="C7170">
            <v>0</v>
          </cell>
          <cell r="D7170">
            <v>0</v>
          </cell>
          <cell r="E7170">
            <v>0</v>
          </cell>
          <cell r="F7170">
            <v>0</v>
          </cell>
          <cell r="G7170">
            <v>0</v>
          </cell>
          <cell r="H7170"/>
        </row>
        <row r="7171">
          <cell r="A7171">
            <v>0</v>
          </cell>
          <cell r="B7171">
            <v>0</v>
          </cell>
          <cell r="C7171">
            <v>0</v>
          </cell>
          <cell r="D7171">
            <v>0</v>
          </cell>
          <cell r="E7171">
            <v>0</v>
          </cell>
          <cell r="F7171">
            <v>0</v>
          </cell>
          <cell r="G7171">
            <v>0</v>
          </cell>
          <cell r="H7171"/>
        </row>
        <row r="7172">
          <cell r="A7172">
            <v>0</v>
          </cell>
          <cell r="B7172">
            <v>0</v>
          </cell>
          <cell r="C7172">
            <v>0</v>
          </cell>
          <cell r="D7172">
            <v>0</v>
          </cell>
          <cell r="E7172">
            <v>0</v>
          </cell>
          <cell r="F7172">
            <v>0</v>
          </cell>
          <cell r="G7172">
            <v>0</v>
          </cell>
          <cell r="H7172"/>
        </row>
        <row r="7173">
          <cell r="A7173">
            <v>0</v>
          </cell>
          <cell r="B7173">
            <v>0</v>
          </cell>
          <cell r="C7173">
            <v>0</v>
          </cell>
          <cell r="D7173">
            <v>0</v>
          </cell>
          <cell r="E7173">
            <v>0</v>
          </cell>
          <cell r="F7173">
            <v>0</v>
          </cell>
          <cell r="G7173">
            <v>0</v>
          </cell>
          <cell r="H7173"/>
        </row>
        <row r="7174">
          <cell r="A7174">
            <v>0</v>
          </cell>
          <cell r="B7174">
            <v>0</v>
          </cell>
          <cell r="C7174">
            <v>0</v>
          </cell>
          <cell r="D7174">
            <v>0</v>
          </cell>
          <cell r="E7174">
            <v>0</v>
          </cell>
          <cell r="F7174">
            <v>0</v>
          </cell>
          <cell r="G7174">
            <v>0</v>
          </cell>
          <cell r="H7174"/>
        </row>
        <row r="7175">
          <cell r="A7175">
            <v>0</v>
          </cell>
          <cell r="B7175">
            <v>0</v>
          </cell>
          <cell r="C7175">
            <v>0</v>
          </cell>
          <cell r="D7175">
            <v>0</v>
          </cell>
          <cell r="E7175">
            <v>0</v>
          </cell>
          <cell r="F7175">
            <v>0</v>
          </cell>
          <cell r="G7175">
            <v>0</v>
          </cell>
          <cell r="H7175"/>
        </row>
        <row r="7176">
          <cell r="A7176" t="str">
            <v>ITEM  - PÁGINA 1</v>
          </cell>
          <cell r="B7176">
            <v>0</v>
          </cell>
          <cell r="C7176">
            <v>0</v>
          </cell>
          <cell r="D7176">
            <v>0</v>
          </cell>
          <cell r="E7176">
            <v>0</v>
          </cell>
          <cell r="F7176">
            <v>0</v>
          </cell>
          <cell r="G7176">
            <v>0</v>
          </cell>
          <cell r="H7176">
            <v>0</v>
          </cell>
        </row>
        <row r="7177">
          <cell r="A7177">
            <v>0</v>
          </cell>
          <cell r="B7177">
            <v>0</v>
          </cell>
          <cell r="C7177">
            <v>0</v>
          </cell>
          <cell r="D7177">
            <v>0</v>
          </cell>
          <cell r="E7177">
            <v>0</v>
          </cell>
          <cell r="F7177">
            <v>0</v>
          </cell>
          <cell r="G7177">
            <v>0</v>
          </cell>
          <cell r="H7177"/>
        </row>
        <row r="7178">
          <cell r="A7178">
            <v>0</v>
          </cell>
          <cell r="B7178">
            <v>0</v>
          </cell>
          <cell r="C7178">
            <v>0</v>
          </cell>
          <cell r="D7178">
            <v>0</v>
          </cell>
          <cell r="E7178">
            <v>0</v>
          </cell>
          <cell r="F7178">
            <v>0</v>
          </cell>
          <cell r="G7178">
            <v>0</v>
          </cell>
          <cell r="H7178"/>
        </row>
        <row r="7179">
          <cell r="A7179">
            <v>0</v>
          </cell>
          <cell r="B7179">
            <v>0</v>
          </cell>
          <cell r="C7179">
            <v>0</v>
          </cell>
          <cell r="D7179">
            <v>0</v>
          </cell>
          <cell r="E7179">
            <v>0</v>
          </cell>
          <cell r="F7179">
            <v>0</v>
          </cell>
          <cell r="G7179">
            <v>0</v>
          </cell>
          <cell r="H7179"/>
        </row>
        <row r="7180">
          <cell r="A7180">
            <v>0</v>
          </cell>
          <cell r="B7180">
            <v>0</v>
          </cell>
          <cell r="C7180">
            <v>0</v>
          </cell>
          <cell r="D7180">
            <v>0</v>
          </cell>
          <cell r="E7180">
            <v>0</v>
          </cell>
          <cell r="F7180">
            <v>0</v>
          </cell>
          <cell r="G7180">
            <v>0</v>
          </cell>
          <cell r="H7180"/>
        </row>
        <row r="7181">
          <cell r="A7181">
            <v>0</v>
          </cell>
          <cell r="B7181">
            <v>0</v>
          </cell>
          <cell r="C7181">
            <v>0</v>
          </cell>
          <cell r="D7181">
            <v>0</v>
          </cell>
          <cell r="E7181">
            <v>0</v>
          </cell>
          <cell r="F7181">
            <v>0</v>
          </cell>
          <cell r="G7181">
            <v>0</v>
          </cell>
          <cell r="H7181"/>
        </row>
        <row r="7182">
          <cell r="A7182">
            <v>0</v>
          </cell>
          <cell r="B7182">
            <v>0</v>
          </cell>
          <cell r="C7182">
            <v>0</v>
          </cell>
          <cell r="D7182">
            <v>0</v>
          </cell>
          <cell r="E7182">
            <v>0</v>
          </cell>
          <cell r="F7182">
            <v>0</v>
          </cell>
          <cell r="G7182">
            <v>0</v>
          </cell>
          <cell r="H7182"/>
        </row>
        <row r="7183">
          <cell r="A7183">
            <v>0</v>
          </cell>
          <cell r="B7183">
            <v>0</v>
          </cell>
          <cell r="C7183">
            <v>0</v>
          </cell>
          <cell r="D7183">
            <v>0</v>
          </cell>
          <cell r="E7183">
            <v>0</v>
          </cell>
          <cell r="F7183">
            <v>0</v>
          </cell>
          <cell r="G7183">
            <v>0</v>
          </cell>
          <cell r="H7183"/>
        </row>
        <row r="7184">
          <cell r="A7184">
            <v>0</v>
          </cell>
          <cell r="B7184">
            <v>0</v>
          </cell>
          <cell r="C7184">
            <v>0</v>
          </cell>
          <cell r="D7184">
            <v>0</v>
          </cell>
          <cell r="E7184">
            <v>0</v>
          </cell>
          <cell r="F7184">
            <v>0</v>
          </cell>
          <cell r="G7184">
            <v>0</v>
          </cell>
          <cell r="H7184"/>
        </row>
        <row r="7185">
          <cell r="A7185">
            <v>0</v>
          </cell>
          <cell r="B7185">
            <v>0</v>
          </cell>
          <cell r="C7185">
            <v>0</v>
          </cell>
          <cell r="D7185">
            <v>0</v>
          </cell>
          <cell r="E7185">
            <v>0</v>
          </cell>
          <cell r="F7185">
            <v>0</v>
          </cell>
          <cell r="G7185">
            <v>0</v>
          </cell>
          <cell r="H7185"/>
        </row>
        <row r="7186">
          <cell r="A7186">
            <v>0</v>
          </cell>
          <cell r="B7186">
            <v>0</v>
          </cell>
          <cell r="C7186">
            <v>0</v>
          </cell>
          <cell r="D7186">
            <v>0</v>
          </cell>
          <cell r="E7186">
            <v>0</v>
          </cell>
          <cell r="F7186">
            <v>0</v>
          </cell>
          <cell r="G7186">
            <v>0</v>
          </cell>
          <cell r="H7186"/>
        </row>
        <row r="7187">
          <cell r="A7187">
            <v>0</v>
          </cell>
          <cell r="B7187">
            <v>0</v>
          </cell>
          <cell r="C7187">
            <v>0</v>
          </cell>
          <cell r="D7187">
            <v>0</v>
          </cell>
          <cell r="E7187">
            <v>0</v>
          </cell>
          <cell r="F7187">
            <v>0</v>
          </cell>
          <cell r="G7187">
            <v>0</v>
          </cell>
          <cell r="H7187"/>
        </row>
        <row r="7188">
          <cell r="A7188">
            <v>0</v>
          </cell>
          <cell r="B7188">
            <v>0</v>
          </cell>
          <cell r="C7188">
            <v>0</v>
          </cell>
          <cell r="D7188">
            <v>0</v>
          </cell>
          <cell r="E7188">
            <v>0</v>
          </cell>
          <cell r="F7188">
            <v>0</v>
          </cell>
          <cell r="G7188">
            <v>0</v>
          </cell>
          <cell r="H7188"/>
        </row>
        <row r="7189">
          <cell r="A7189">
            <v>0</v>
          </cell>
          <cell r="B7189">
            <v>0</v>
          </cell>
          <cell r="C7189">
            <v>0</v>
          </cell>
          <cell r="D7189">
            <v>0</v>
          </cell>
          <cell r="E7189">
            <v>0</v>
          </cell>
          <cell r="F7189">
            <v>0</v>
          </cell>
          <cell r="G7189">
            <v>0</v>
          </cell>
          <cell r="H7189"/>
        </row>
        <row r="7190">
          <cell r="A7190">
            <v>0</v>
          </cell>
          <cell r="B7190">
            <v>0</v>
          </cell>
          <cell r="C7190">
            <v>0</v>
          </cell>
          <cell r="D7190">
            <v>0</v>
          </cell>
          <cell r="E7190">
            <v>0</v>
          </cell>
          <cell r="F7190">
            <v>0</v>
          </cell>
          <cell r="G7190">
            <v>0</v>
          </cell>
          <cell r="H7190"/>
        </row>
        <row r="7191">
          <cell r="A7191">
            <v>0</v>
          </cell>
          <cell r="B7191">
            <v>0</v>
          </cell>
          <cell r="C7191">
            <v>0</v>
          </cell>
          <cell r="D7191">
            <v>0</v>
          </cell>
          <cell r="E7191">
            <v>0</v>
          </cell>
          <cell r="F7191">
            <v>0</v>
          </cell>
          <cell r="G7191">
            <v>0</v>
          </cell>
          <cell r="H7191"/>
        </row>
        <row r="7192">
          <cell r="A7192">
            <v>0</v>
          </cell>
          <cell r="B7192">
            <v>0</v>
          </cell>
          <cell r="C7192">
            <v>0</v>
          </cell>
          <cell r="D7192">
            <v>0</v>
          </cell>
          <cell r="E7192">
            <v>0</v>
          </cell>
          <cell r="F7192">
            <v>0</v>
          </cell>
          <cell r="G7192">
            <v>0</v>
          </cell>
          <cell r="H7192"/>
        </row>
        <row r="7193">
          <cell r="A7193">
            <v>0</v>
          </cell>
          <cell r="B7193">
            <v>0</v>
          </cell>
          <cell r="C7193">
            <v>0</v>
          </cell>
          <cell r="D7193">
            <v>0</v>
          </cell>
          <cell r="E7193">
            <v>0</v>
          </cell>
          <cell r="F7193">
            <v>0</v>
          </cell>
          <cell r="G7193">
            <v>0</v>
          </cell>
          <cell r="H7193"/>
        </row>
        <row r="7194">
          <cell r="A7194" t="str">
            <v xml:space="preserve">TOTAL CANTIDAD ITEM </v>
          </cell>
          <cell r="B7194">
            <v>0</v>
          </cell>
          <cell r="C7194">
            <v>0</v>
          </cell>
          <cell r="D7194">
            <v>0</v>
          </cell>
          <cell r="E7194">
            <v>0</v>
          </cell>
          <cell r="F7194">
            <v>0</v>
          </cell>
          <cell r="G7194">
            <v>0</v>
          </cell>
          <cell r="H7194"/>
        </row>
        <row r="7195">
          <cell r="A7195" t="str">
            <v>INSERTE PLANO, GRÁFICO O ESQUEMA AQUÍ</v>
          </cell>
          <cell r="B7195">
            <v>0</v>
          </cell>
          <cell r="C7195">
            <v>0</v>
          </cell>
          <cell r="D7195">
            <v>0</v>
          </cell>
          <cell r="E7195">
            <v>0</v>
          </cell>
          <cell r="F7195">
            <v>0</v>
          </cell>
          <cell r="G7195">
            <v>0</v>
          </cell>
          <cell r="H7195">
            <v>0</v>
          </cell>
        </row>
        <row r="7196">
          <cell r="A7196">
            <v>0</v>
          </cell>
          <cell r="B7196">
            <v>0</v>
          </cell>
          <cell r="C7196">
            <v>0</v>
          </cell>
          <cell r="D7196">
            <v>0</v>
          </cell>
          <cell r="E7196">
            <v>0</v>
          </cell>
          <cell r="F7196">
            <v>0</v>
          </cell>
          <cell r="G7196">
            <v>0</v>
          </cell>
          <cell r="H7196">
            <v>0</v>
          </cell>
        </row>
        <row r="7197">
          <cell r="A7197">
            <v>0</v>
          </cell>
          <cell r="B7197">
            <v>0</v>
          </cell>
          <cell r="C7197">
            <v>0</v>
          </cell>
          <cell r="D7197">
            <v>0</v>
          </cell>
          <cell r="E7197">
            <v>0</v>
          </cell>
          <cell r="F7197">
            <v>0</v>
          </cell>
          <cell r="G7197">
            <v>0</v>
          </cell>
          <cell r="H7197">
            <v>0</v>
          </cell>
        </row>
        <row r="7198">
          <cell r="A7198">
            <v>0</v>
          </cell>
          <cell r="B7198">
            <v>0</v>
          </cell>
          <cell r="C7198">
            <v>0</v>
          </cell>
          <cell r="D7198">
            <v>0</v>
          </cell>
          <cell r="E7198">
            <v>0</v>
          </cell>
          <cell r="F7198">
            <v>0</v>
          </cell>
          <cell r="G7198">
            <v>0</v>
          </cell>
          <cell r="H7198">
            <v>0</v>
          </cell>
        </row>
        <row r="7199">
          <cell r="A7199">
            <v>0</v>
          </cell>
          <cell r="B7199">
            <v>0</v>
          </cell>
          <cell r="C7199">
            <v>0</v>
          </cell>
          <cell r="D7199">
            <v>0</v>
          </cell>
          <cell r="E7199">
            <v>0</v>
          </cell>
          <cell r="F7199">
            <v>0</v>
          </cell>
          <cell r="G7199">
            <v>0</v>
          </cell>
          <cell r="H7199">
            <v>0</v>
          </cell>
        </row>
        <row r="7200">
          <cell r="A7200">
            <v>0</v>
          </cell>
          <cell r="B7200">
            <v>0</v>
          </cell>
          <cell r="C7200">
            <v>0</v>
          </cell>
          <cell r="D7200">
            <v>0</v>
          </cell>
          <cell r="E7200">
            <v>0</v>
          </cell>
          <cell r="F7200">
            <v>0</v>
          </cell>
          <cell r="G7200">
            <v>0</v>
          </cell>
          <cell r="H7200">
            <v>0</v>
          </cell>
        </row>
        <row r="7201">
          <cell r="A7201">
            <v>0</v>
          </cell>
          <cell r="B7201">
            <v>0</v>
          </cell>
          <cell r="C7201">
            <v>0</v>
          </cell>
          <cell r="D7201">
            <v>0</v>
          </cell>
          <cell r="E7201">
            <v>0</v>
          </cell>
          <cell r="F7201">
            <v>0</v>
          </cell>
          <cell r="G7201">
            <v>0</v>
          </cell>
          <cell r="H7201">
            <v>0</v>
          </cell>
        </row>
        <row r="7202">
          <cell r="A7202">
            <v>0</v>
          </cell>
          <cell r="B7202">
            <v>0</v>
          </cell>
          <cell r="C7202">
            <v>0</v>
          </cell>
          <cell r="D7202">
            <v>0</v>
          </cell>
          <cell r="E7202">
            <v>0</v>
          </cell>
          <cell r="F7202">
            <v>0</v>
          </cell>
          <cell r="G7202">
            <v>0</v>
          </cell>
          <cell r="H7202">
            <v>0</v>
          </cell>
        </row>
        <row r="7203">
          <cell r="A7203">
            <v>0</v>
          </cell>
          <cell r="B7203">
            <v>0</v>
          </cell>
          <cell r="C7203">
            <v>0</v>
          </cell>
          <cell r="D7203">
            <v>0</v>
          </cell>
          <cell r="E7203">
            <v>0</v>
          </cell>
          <cell r="F7203">
            <v>0</v>
          </cell>
          <cell r="G7203">
            <v>0</v>
          </cell>
          <cell r="H7203">
            <v>0</v>
          </cell>
        </row>
        <row r="7204">
          <cell r="A7204">
            <v>0</v>
          </cell>
          <cell r="B7204">
            <v>0</v>
          </cell>
          <cell r="C7204">
            <v>0</v>
          </cell>
          <cell r="D7204">
            <v>0</v>
          </cell>
          <cell r="E7204">
            <v>0</v>
          </cell>
          <cell r="F7204">
            <v>0</v>
          </cell>
          <cell r="G7204">
            <v>0</v>
          </cell>
          <cell r="H7204">
            <v>0</v>
          </cell>
        </row>
        <row r="7205">
          <cell r="A7205">
            <v>0</v>
          </cell>
          <cell r="B7205">
            <v>0</v>
          </cell>
          <cell r="C7205">
            <v>0</v>
          </cell>
          <cell r="D7205">
            <v>0</v>
          </cell>
          <cell r="E7205">
            <v>0</v>
          </cell>
          <cell r="F7205">
            <v>0</v>
          </cell>
          <cell r="G7205">
            <v>0</v>
          </cell>
          <cell r="H7205">
            <v>0</v>
          </cell>
        </row>
        <row r="7206">
          <cell r="A7206">
            <v>0</v>
          </cell>
          <cell r="B7206">
            <v>0</v>
          </cell>
          <cell r="C7206">
            <v>0</v>
          </cell>
          <cell r="D7206">
            <v>0</v>
          </cell>
          <cell r="E7206">
            <v>0</v>
          </cell>
          <cell r="F7206">
            <v>0</v>
          </cell>
          <cell r="G7206">
            <v>0</v>
          </cell>
          <cell r="H7206">
            <v>0</v>
          </cell>
        </row>
        <row r="7207">
          <cell r="A7207">
            <v>0</v>
          </cell>
          <cell r="B7207">
            <v>0</v>
          </cell>
          <cell r="C7207">
            <v>0</v>
          </cell>
          <cell r="D7207">
            <v>0</v>
          </cell>
          <cell r="E7207">
            <v>0</v>
          </cell>
          <cell r="F7207">
            <v>0</v>
          </cell>
          <cell r="G7207">
            <v>0</v>
          </cell>
          <cell r="H7207">
            <v>0</v>
          </cell>
        </row>
        <row r="7208">
          <cell r="A7208">
            <v>0</v>
          </cell>
          <cell r="B7208">
            <v>0</v>
          </cell>
          <cell r="C7208">
            <v>0</v>
          </cell>
          <cell r="D7208">
            <v>0</v>
          </cell>
          <cell r="E7208">
            <v>0</v>
          </cell>
          <cell r="F7208">
            <v>0</v>
          </cell>
          <cell r="G7208">
            <v>0</v>
          </cell>
          <cell r="H7208">
            <v>0</v>
          </cell>
        </row>
        <row r="7209">
          <cell r="A7209">
            <v>0</v>
          </cell>
          <cell r="B7209">
            <v>0</v>
          </cell>
          <cell r="C7209">
            <v>0</v>
          </cell>
          <cell r="D7209">
            <v>0</v>
          </cell>
          <cell r="E7209">
            <v>0</v>
          </cell>
          <cell r="F7209">
            <v>0</v>
          </cell>
          <cell r="G7209">
            <v>0</v>
          </cell>
          <cell r="H7209">
            <v>0</v>
          </cell>
        </row>
        <row r="7210">
          <cell r="A7210">
            <v>0</v>
          </cell>
          <cell r="B7210">
            <v>0</v>
          </cell>
          <cell r="C7210">
            <v>0</v>
          </cell>
          <cell r="D7210">
            <v>0</v>
          </cell>
          <cell r="E7210">
            <v>0</v>
          </cell>
          <cell r="F7210">
            <v>0</v>
          </cell>
          <cell r="G7210">
            <v>0</v>
          </cell>
          <cell r="H7210">
            <v>0</v>
          </cell>
        </row>
        <row r="7211">
          <cell r="A7211">
            <v>0</v>
          </cell>
          <cell r="B7211">
            <v>0</v>
          </cell>
          <cell r="C7211">
            <v>0</v>
          </cell>
          <cell r="D7211">
            <v>0</v>
          </cell>
          <cell r="E7211">
            <v>0</v>
          </cell>
          <cell r="F7211">
            <v>0</v>
          </cell>
          <cell r="G7211">
            <v>0</v>
          </cell>
          <cell r="H7211">
            <v>0</v>
          </cell>
        </row>
        <row r="7212">
          <cell r="A7212">
            <v>0</v>
          </cell>
          <cell r="B7212">
            <v>0</v>
          </cell>
          <cell r="C7212">
            <v>0</v>
          </cell>
          <cell r="D7212">
            <v>0</v>
          </cell>
          <cell r="E7212">
            <v>0</v>
          </cell>
          <cell r="F7212">
            <v>0</v>
          </cell>
          <cell r="G7212">
            <v>0</v>
          </cell>
          <cell r="H7212">
            <v>0</v>
          </cell>
        </row>
        <row r="7213">
          <cell r="A7213">
            <v>0</v>
          </cell>
          <cell r="B7213">
            <v>0</v>
          </cell>
          <cell r="C7213">
            <v>0</v>
          </cell>
          <cell r="D7213">
            <v>0</v>
          </cell>
          <cell r="E7213">
            <v>0</v>
          </cell>
          <cell r="F7213">
            <v>0</v>
          </cell>
          <cell r="G7213">
            <v>0</v>
          </cell>
          <cell r="H7213">
            <v>0</v>
          </cell>
        </row>
        <row r="7214">
          <cell r="A7214">
            <v>0</v>
          </cell>
          <cell r="B7214">
            <v>0</v>
          </cell>
          <cell r="C7214">
            <v>0</v>
          </cell>
          <cell r="D7214">
            <v>0</v>
          </cell>
          <cell r="E7214">
            <v>0</v>
          </cell>
          <cell r="F7214">
            <v>0</v>
          </cell>
          <cell r="G7214">
            <v>0</v>
          </cell>
          <cell r="H7214">
            <v>0</v>
          </cell>
        </row>
        <row r="7215">
          <cell r="A7215">
            <v>0</v>
          </cell>
          <cell r="C7215">
            <v>0</v>
          </cell>
          <cell r="D7215">
            <v>0</v>
          </cell>
          <cell r="E7215">
            <v>0</v>
          </cell>
          <cell r="F7215">
            <v>0</v>
          </cell>
          <cell r="G7215">
            <v>0</v>
          </cell>
        </row>
        <row r="7216">
          <cell r="A7216">
            <v>0</v>
          </cell>
          <cell r="C7216">
            <v>0</v>
          </cell>
          <cell r="D7216">
            <v>0</v>
          </cell>
          <cell r="E7216">
            <v>0</v>
          </cell>
          <cell r="F7216">
            <v>0</v>
          </cell>
          <cell r="G7216">
            <v>0</v>
          </cell>
        </row>
        <row r="7217">
          <cell r="A7217">
            <v>0</v>
          </cell>
          <cell r="B7217">
            <v>0</v>
          </cell>
          <cell r="C7217">
            <v>0</v>
          </cell>
          <cell r="D7217">
            <v>0</v>
          </cell>
          <cell r="E7217">
            <v>0</v>
          </cell>
          <cell r="F7217">
            <v>0</v>
          </cell>
          <cell r="G7217">
            <v>0</v>
          </cell>
        </row>
        <row r="7218">
          <cell r="A7218">
            <v>0</v>
          </cell>
          <cell r="B7218" t="str">
            <v>OVIDIO HURTADO MOSQUERA</v>
          </cell>
          <cell r="C7218">
            <v>0</v>
          </cell>
          <cell r="D7218">
            <v>0</v>
          </cell>
          <cell r="E7218">
            <v>0</v>
          </cell>
          <cell r="F7218">
            <v>0</v>
          </cell>
          <cell r="G7218">
            <v>0</v>
          </cell>
        </row>
        <row r="7219">
          <cell r="A7219">
            <v>0</v>
          </cell>
          <cell r="B7219" t="str">
            <v>Consultor</v>
          </cell>
          <cell r="C7219">
            <v>0</v>
          </cell>
          <cell r="D7219">
            <v>0</v>
          </cell>
          <cell r="E7219">
            <v>0</v>
          </cell>
          <cell r="F7219">
            <v>0</v>
          </cell>
          <cell r="G7219">
            <v>0</v>
          </cell>
        </row>
        <row r="7220">
          <cell r="A7220">
            <v>0</v>
          </cell>
          <cell r="B7220" t="str">
            <v>Consultor</v>
          </cell>
          <cell r="C7220">
            <v>0</v>
          </cell>
          <cell r="D7220">
            <v>0</v>
          </cell>
          <cell r="E7220">
            <v>0</v>
          </cell>
          <cell r="F7220">
            <v>0</v>
          </cell>
          <cell r="G7220">
            <v>0</v>
          </cell>
        </row>
        <row r="7221">
          <cell r="A7221">
            <v>0</v>
          </cell>
          <cell r="B7221" t="str">
            <v>M.P. 05202-260189 ANT</v>
          </cell>
          <cell r="C7221" t="str">
            <v>ITEM  - PÁGINA 2</v>
          </cell>
          <cell r="D7221">
            <v>0</v>
          </cell>
          <cell r="E7221">
            <v>0</v>
          </cell>
          <cell r="F7221">
            <v>0</v>
          </cell>
          <cell r="G7221">
            <v>0</v>
          </cell>
          <cell r="H7221">
            <v>0</v>
          </cell>
        </row>
        <row r="7222">
          <cell r="A7222" t="str">
            <v>DEPARTAMENTO DE ANTIOQUIA</v>
          </cell>
          <cell r="B7222">
            <v>0</v>
          </cell>
          <cell r="C7222">
            <v>0</v>
          </cell>
          <cell r="D7222">
            <v>0</v>
          </cell>
          <cell r="E7222">
            <v>0</v>
          </cell>
          <cell r="F7222">
            <v>0</v>
          </cell>
          <cell r="G7222">
            <v>0</v>
          </cell>
          <cell r="H7222">
            <v>0</v>
          </cell>
        </row>
        <row r="7223">
          <cell r="A7223" t="str">
            <v>MUNICIPIO DE SAN VICENTE FERRER</v>
          </cell>
          <cell r="B7223">
            <v>0</v>
          </cell>
          <cell r="C7223">
            <v>0</v>
          </cell>
          <cell r="D7223">
            <v>0</v>
          </cell>
          <cell r="E7223">
            <v>0</v>
          </cell>
          <cell r="F7223">
            <v>0</v>
          </cell>
          <cell r="G7223">
            <v>0</v>
          </cell>
          <cell r="H7223">
            <v>0</v>
          </cell>
        </row>
        <row r="7224">
          <cell r="A7224" t="str">
            <v>PROYECTO:  INTERVENCION DE CALLEJONES EN LA ZONA URBANA DEL MUNICIPIO SAN VICENTE FERRER_CALLEJÓN 01-COCIACA</v>
          </cell>
          <cell r="B7224">
            <v>0</v>
          </cell>
          <cell r="C7224">
            <v>0</v>
          </cell>
          <cell r="D7224">
            <v>0</v>
          </cell>
          <cell r="E7224">
            <v>0</v>
          </cell>
          <cell r="F7224">
            <v>0</v>
          </cell>
          <cell r="G7224">
            <v>0</v>
          </cell>
          <cell r="H7224">
            <v>0</v>
          </cell>
        </row>
        <row r="7225">
          <cell r="A7225">
            <v>0</v>
          </cell>
          <cell r="C7225">
            <v>0</v>
          </cell>
          <cell r="D7225">
            <v>0</v>
          </cell>
          <cell r="E7225">
            <v>0</v>
          </cell>
          <cell r="F7225">
            <v>0</v>
          </cell>
          <cell r="G7225">
            <v>0</v>
          </cell>
          <cell r="H7225">
            <v>0</v>
          </cell>
        </row>
        <row r="7226">
          <cell r="A7226" t="str">
            <v>MEMORIAS DE OBRA</v>
          </cell>
          <cell r="B7226">
            <v>0</v>
          </cell>
          <cell r="C7226">
            <v>0</v>
          </cell>
          <cell r="D7226">
            <v>0</v>
          </cell>
          <cell r="E7226">
            <v>0</v>
          </cell>
          <cell r="F7226">
            <v>0</v>
          </cell>
          <cell r="G7226">
            <v>0</v>
          </cell>
          <cell r="H7226">
            <v>0</v>
          </cell>
        </row>
        <row r="7228">
          <cell r="A7228" t="str">
            <v>ITEM</v>
          </cell>
          <cell r="B7228" t="str">
            <v>DESCRIPCIÓN</v>
          </cell>
          <cell r="C7228">
            <v>0</v>
          </cell>
          <cell r="D7228">
            <v>0</v>
          </cell>
          <cell r="E7228">
            <v>0</v>
          </cell>
          <cell r="F7228">
            <v>0</v>
          </cell>
          <cell r="G7228" t="str">
            <v>UNIDAD</v>
          </cell>
          <cell r="H7228" t="str">
            <v>CANTIDAD</v>
          </cell>
        </row>
        <row r="7229">
          <cell r="A7229">
            <v>0</v>
          </cell>
          <cell r="B7229"/>
          <cell r="C7229">
            <v>0</v>
          </cell>
          <cell r="D7229">
            <v>0</v>
          </cell>
          <cell r="E7229">
            <v>0</v>
          </cell>
          <cell r="F7229">
            <v>0</v>
          </cell>
          <cell r="G7229"/>
          <cell r="H7229"/>
        </row>
        <row r="7230">
          <cell r="A7230">
            <v>0</v>
          </cell>
          <cell r="B7230">
            <v>0</v>
          </cell>
          <cell r="C7230">
            <v>0</v>
          </cell>
          <cell r="D7230">
            <v>0</v>
          </cell>
          <cell r="E7230">
            <v>0</v>
          </cell>
          <cell r="F7230">
            <v>0</v>
          </cell>
          <cell r="G7230">
            <v>0</v>
          </cell>
        </row>
        <row r="7231">
          <cell r="A7231" t="str">
            <v>DETALLE</v>
          </cell>
          <cell r="B7231">
            <v>0</v>
          </cell>
          <cell r="C7231" t="str">
            <v>FACTOR</v>
          </cell>
          <cell r="D7231" t="str">
            <v>CANTIDAD</v>
          </cell>
          <cell r="E7231" t="str">
            <v>A (ML)</v>
          </cell>
          <cell r="F7231" t="str">
            <v>B (M2)</v>
          </cell>
          <cell r="G7231" t="str">
            <v>C (M3)</v>
          </cell>
          <cell r="H7231" t="str">
            <v>TOTAL</v>
          </cell>
        </row>
        <row r="7232">
          <cell r="A7232">
            <v>0</v>
          </cell>
          <cell r="B7232">
            <v>0</v>
          </cell>
          <cell r="C7232">
            <v>0</v>
          </cell>
          <cell r="D7232">
            <v>0</v>
          </cell>
          <cell r="E7232">
            <v>0</v>
          </cell>
          <cell r="F7232">
            <v>0</v>
          </cell>
          <cell r="G7232">
            <v>0</v>
          </cell>
          <cell r="H7232"/>
        </row>
        <row r="7233">
          <cell r="A7233">
            <v>0</v>
          </cell>
          <cell r="B7233">
            <v>0</v>
          </cell>
          <cell r="C7233">
            <v>0</v>
          </cell>
          <cell r="D7233">
            <v>0</v>
          </cell>
          <cell r="E7233">
            <v>0</v>
          </cell>
          <cell r="F7233">
            <v>0</v>
          </cell>
          <cell r="G7233">
            <v>0</v>
          </cell>
          <cell r="H7233"/>
        </row>
        <row r="7234">
          <cell r="A7234">
            <v>0</v>
          </cell>
          <cell r="B7234">
            <v>0</v>
          </cell>
          <cell r="C7234">
            <v>0</v>
          </cell>
          <cell r="D7234">
            <v>0</v>
          </cell>
          <cell r="E7234">
            <v>0</v>
          </cell>
          <cell r="F7234">
            <v>0</v>
          </cell>
          <cell r="G7234">
            <v>0</v>
          </cell>
          <cell r="H7234"/>
        </row>
        <row r="7235">
          <cell r="A7235">
            <v>0</v>
          </cell>
          <cell r="B7235">
            <v>0</v>
          </cell>
          <cell r="C7235">
            <v>0</v>
          </cell>
          <cell r="D7235">
            <v>0</v>
          </cell>
          <cell r="E7235">
            <v>0</v>
          </cell>
          <cell r="F7235">
            <v>0</v>
          </cell>
          <cell r="G7235">
            <v>0</v>
          </cell>
          <cell r="H7235"/>
        </row>
        <row r="7236">
          <cell r="A7236">
            <v>0</v>
          </cell>
          <cell r="B7236">
            <v>0</v>
          </cell>
          <cell r="C7236">
            <v>0</v>
          </cell>
          <cell r="D7236">
            <v>0</v>
          </cell>
          <cell r="E7236">
            <v>0</v>
          </cell>
          <cell r="F7236">
            <v>0</v>
          </cell>
          <cell r="G7236">
            <v>0</v>
          </cell>
          <cell r="H7236"/>
        </row>
        <row r="7237">
          <cell r="A7237">
            <v>0</v>
          </cell>
          <cell r="B7237">
            <v>0</v>
          </cell>
          <cell r="C7237">
            <v>0</v>
          </cell>
          <cell r="D7237">
            <v>0</v>
          </cell>
          <cell r="E7237">
            <v>0</v>
          </cell>
          <cell r="F7237">
            <v>0</v>
          </cell>
          <cell r="G7237">
            <v>0</v>
          </cell>
          <cell r="H7237"/>
        </row>
        <row r="7238">
          <cell r="A7238">
            <v>0</v>
          </cell>
          <cell r="B7238">
            <v>0</v>
          </cell>
          <cell r="C7238">
            <v>0</v>
          </cell>
          <cell r="D7238">
            <v>0</v>
          </cell>
          <cell r="E7238">
            <v>0</v>
          </cell>
          <cell r="F7238">
            <v>0</v>
          </cell>
          <cell r="G7238">
            <v>0</v>
          </cell>
          <cell r="H7238"/>
        </row>
        <row r="7239">
          <cell r="A7239">
            <v>0</v>
          </cell>
          <cell r="B7239">
            <v>0</v>
          </cell>
          <cell r="C7239">
            <v>0</v>
          </cell>
          <cell r="D7239">
            <v>0</v>
          </cell>
          <cell r="E7239">
            <v>0</v>
          </cell>
          <cell r="F7239">
            <v>0</v>
          </cell>
          <cell r="G7239">
            <v>0</v>
          </cell>
          <cell r="H7239"/>
        </row>
        <row r="7240">
          <cell r="A7240">
            <v>0</v>
          </cell>
          <cell r="B7240">
            <v>0</v>
          </cell>
          <cell r="C7240">
            <v>0</v>
          </cell>
          <cell r="D7240">
            <v>0</v>
          </cell>
          <cell r="E7240">
            <v>0</v>
          </cell>
          <cell r="F7240">
            <v>0</v>
          </cell>
          <cell r="G7240">
            <v>0</v>
          </cell>
          <cell r="H7240"/>
        </row>
        <row r="7241">
          <cell r="A7241">
            <v>0</v>
          </cell>
          <cell r="B7241">
            <v>0</v>
          </cell>
          <cell r="C7241">
            <v>0</v>
          </cell>
          <cell r="D7241">
            <v>0</v>
          </cell>
          <cell r="E7241">
            <v>0</v>
          </cell>
          <cell r="F7241">
            <v>0</v>
          </cell>
          <cell r="G7241">
            <v>0</v>
          </cell>
          <cell r="H7241"/>
        </row>
        <row r="7242">
          <cell r="A7242">
            <v>0</v>
          </cell>
          <cell r="B7242">
            <v>0</v>
          </cell>
          <cell r="C7242">
            <v>0</v>
          </cell>
          <cell r="D7242">
            <v>0</v>
          </cell>
          <cell r="E7242">
            <v>0</v>
          </cell>
          <cell r="F7242">
            <v>0</v>
          </cell>
          <cell r="G7242">
            <v>0</v>
          </cell>
          <cell r="H7242"/>
        </row>
        <row r="7243">
          <cell r="A7243">
            <v>0</v>
          </cell>
          <cell r="B7243">
            <v>0</v>
          </cell>
          <cell r="C7243">
            <v>0</v>
          </cell>
          <cell r="D7243">
            <v>0</v>
          </cell>
          <cell r="E7243">
            <v>0</v>
          </cell>
          <cell r="F7243">
            <v>0</v>
          </cell>
          <cell r="G7243">
            <v>0</v>
          </cell>
          <cell r="H7243"/>
        </row>
        <row r="7244">
          <cell r="A7244">
            <v>0</v>
          </cell>
          <cell r="B7244">
            <v>0</v>
          </cell>
          <cell r="C7244">
            <v>0</v>
          </cell>
          <cell r="D7244">
            <v>0</v>
          </cell>
          <cell r="E7244">
            <v>0</v>
          </cell>
          <cell r="F7244">
            <v>0</v>
          </cell>
          <cell r="G7244">
            <v>0</v>
          </cell>
          <cell r="H7244"/>
        </row>
        <row r="7245">
          <cell r="A7245">
            <v>0</v>
          </cell>
          <cell r="B7245">
            <v>0</v>
          </cell>
          <cell r="C7245">
            <v>0</v>
          </cell>
          <cell r="D7245">
            <v>0</v>
          </cell>
          <cell r="E7245">
            <v>0</v>
          </cell>
          <cell r="F7245">
            <v>0</v>
          </cell>
          <cell r="G7245">
            <v>0</v>
          </cell>
          <cell r="H7245"/>
        </row>
        <row r="7246">
          <cell r="A7246">
            <v>0</v>
          </cell>
          <cell r="B7246">
            <v>0</v>
          </cell>
          <cell r="C7246">
            <v>0</v>
          </cell>
          <cell r="D7246">
            <v>0</v>
          </cell>
          <cell r="E7246">
            <v>0</v>
          </cell>
          <cell r="F7246">
            <v>0</v>
          </cell>
          <cell r="G7246">
            <v>0</v>
          </cell>
          <cell r="H7246"/>
        </row>
        <row r="7247">
          <cell r="A7247">
            <v>0</v>
          </cell>
          <cell r="B7247">
            <v>0</v>
          </cell>
          <cell r="C7247">
            <v>0</v>
          </cell>
          <cell r="D7247">
            <v>0</v>
          </cell>
          <cell r="E7247">
            <v>0</v>
          </cell>
          <cell r="F7247">
            <v>0</v>
          </cell>
          <cell r="G7247">
            <v>0</v>
          </cell>
          <cell r="H7247"/>
        </row>
        <row r="7248">
          <cell r="A7248">
            <v>0</v>
          </cell>
          <cell r="B7248">
            <v>0</v>
          </cell>
          <cell r="C7248">
            <v>0</v>
          </cell>
          <cell r="D7248">
            <v>0</v>
          </cell>
          <cell r="E7248">
            <v>0</v>
          </cell>
          <cell r="F7248">
            <v>0</v>
          </cell>
          <cell r="G7248">
            <v>0</v>
          </cell>
          <cell r="H7248"/>
        </row>
        <row r="7249">
          <cell r="A7249">
            <v>0</v>
          </cell>
          <cell r="B7249">
            <v>0</v>
          </cell>
          <cell r="C7249">
            <v>0</v>
          </cell>
          <cell r="D7249">
            <v>0</v>
          </cell>
          <cell r="E7249">
            <v>0</v>
          </cell>
          <cell r="F7249">
            <v>0</v>
          </cell>
          <cell r="G7249">
            <v>0</v>
          </cell>
          <cell r="H7249"/>
        </row>
        <row r="7250">
          <cell r="A7250">
            <v>0</v>
          </cell>
          <cell r="B7250">
            <v>0</v>
          </cell>
          <cell r="C7250">
            <v>0</v>
          </cell>
          <cell r="D7250">
            <v>0</v>
          </cell>
          <cell r="E7250">
            <v>0</v>
          </cell>
          <cell r="F7250">
            <v>0</v>
          </cell>
          <cell r="G7250">
            <v>0</v>
          </cell>
          <cell r="H7250"/>
        </row>
        <row r="7251">
          <cell r="A7251">
            <v>0</v>
          </cell>
          <cell r="B7251">
            <v>0</v>
          </cell>
          <cell r="C7251">
            <v>0</v>
          </cell>
          <cell r="D7251">
            <v>0</v>
          </cell>
          <cell r="E7251">
            <v>0</v>
          </cell>
          <cell r="F7251">
            <v>0</v>
          </cell>
          <cell r="G7251">
            <v>0</v>
          </cell>
          <cell r="H7251"/>
        </row>
        <row r="7252">
          <cell r="A7252">
            <v>0</v>
          </cell>
          <cell r="B7252">
            <v>0</v>
          </cell>
          <cell r="C7252">
            <v>0</v>
          </cell>
          <cell r="D7252">
            <v>0</v>
          </cell>
          <cell r="E7252">
            <v>0</v>
          </cell>
          <cell r="F7252">
            <v>0</v>
          </cell>
          <cell r="G7252">
            <v>0</v>
          </cell>
          <cell r="H7252"/>
        </row>
        <row r="7253">
          <cell r="A7253">
            <v>0</v>
          </cell>
          <cell r="B7253">
            <v>0</v>
          </cell>
          <cell r="C7253">
            <v>0</v>
          </cell>
          <cell r="D7253">
            <v>0</v>
          </cell>
          <cell r="E7253">
            <v>0</v>
          </cell>
          <cell r="F7253">
            <v>0</v>
          </cell>
          <cell r="G7253">
            <v>0</v>
          </cell>
          <cell r="H7253"/>
        </row>
        <row r="7254">
          <cell r="A7254">
            <v>0</v>
          </cell>
          <cell r="B7254">
            <v>0</v>
          </cell>
          <cell r="C7254">
            <v>0</v>
          </cell>
          <cell r="D7254">
            <v>0</v>
          </cell>
          <cell r="E7254">
            <v>0</v>
          </cell>
          <cell r="F7254">
            <v>0</v>
          </cell>
          <cell r="G7254">
            <v>0</v>
          </cell>
          <cell r="H7254"/>
        </row>
        <row r="7255">
          <cell r="A7255">
            <v>0</v>
          </cell>
          <cell r="B7255">
            <v>0</v>
          </cell>
          <cell r="C7255">
            <v>0</v>
          </cell>
          <cell r="D7255">
            <v>0</v>
          </cell>
          <cell r="E7255">
            <v>0</v>
          </cell>
          <cell r="F7255">
            <v>0</v>
          </cell>
          <cell r="G7255">
            <v>0</v>
          </cell>
          <cell r="H7255"/>
        </row>
        <row r="7256">
          <cell r="A7256">
            <v>0</v>
          </cell>
          <cell r="B7256">
            <v>0</v>
          </cell>
          <cell r="C7256">
            <v>0</v>
          </cell>
          <cell r="D7256">
            <v>0</v>
          </cell>
          <cell r="E7256">
            <v>0</v>
          </cell>
          <cell r="F7256">
            <v>0</v>
          </cell>
          <cell r="G7256">
            <v>0</v>
          </cell>
          <cell r="H7256"/>
        </row>
        <row r="7257">
          <cell r="A7257">
            <v>0</v>
          </cell>
          <cell r="B7257">
            <v>0</v>
          </cell>
          <cell r="C7257">
            <v>0</v>
          </cell>
          <cell r="D7257">
            <v>0</v>
          </cell>
          <cell r="E7257">
            <v>0</v>
          </cell>
          <cell r="F7257">
            <v>0</v>
          </cell>
          <cell r="G7257">
            <v>0</v>
          </cell>
          <cell r="H7257"/>
        </row>
        <row r="7258">
          <cell r="A7258">
            <v>0</v>
          </cell>
          <cell r="B7258">
            <v>0</v>
          </cell>
          <cell r="C7258">
            <v>0</v>
          </cell>
          <cell r="D7258">
            <v>0</v>
          </cell>
          <cell r="E7258">
            <v>0</v>
          </cell>
          <cell r="F7258">
            <v>0</v>
          </cell>
          <cell r="G7258">
            <v>0</v>
          </cell>
          <cell r="H7258"/>
        </row>
        <row r="7259">
          <cell r="A7259">
            <v>0</v>
          </cell>
          <cell r="B7259">
            <v>0</v>
          </cell>
          <cell r="C7259">
            <v>0</v>
          </cell>
          <cell r="D7259">
            <v>0</v>
          </cell>
          <cell r="E7259">
            <v>0</v>
          </cell>
          <cell r="F7259">
            <v>0</v>
          </cell>
          <cell r="G7259">
            <v>0</v>
          </cell>
          <cell r="H7259"/>
        </row>
        <row r="7260">
          <cell r="A7260">
            <v>0</v>
          </cell>
          <cell r="B7260">
            <v>0</v>
          </cell>
          <cell r="C7260">
            <v>0</v>
          </cell>
          <cell r="D7260">
            <v>0</v>
          </cell>
          <cell r="E7260">
            <v>0</v>
          </cell>
          <cell r="F7260">
            <v>0</v>
          </cell>
          <cell r="G7260">
            <v>0</v>
          </cell>
          <cell r="H7260"/>
        </row>
        <row r="7261">
          <cell r="A7261">
            <v>0</v>
          </cell>
          <cell r="B7261">
            <v>0</v>
          </cell>
          <cell r="C7261">
            <v>0</v>
          </cell>
          <cell r="D7261">
            <v>0</v>
          </cell>
          <cell r="E7261">
            <v>0</v>
          </cell>
          <cell r="F7261">
            <v>0</v>
          </cell>
          <cell r="G7261">
            <v>0</v>
          </cell>
          <cell r="H7261"/>
        </row>
        <row r="7262">
          <cell r="A7262">
            <v>0</v>
          </cell>
          <cell r="B7262">
            <v>0</v>
          </cell>
          <cell r="C7262">
            <v>0</v>
          </cell>
          <cell r="D7262">
            <v>0</v>
          </cell>
          <cell r="E7262">
            <v>0</v>
          </cell>
          <cell r="F7262">
            <v>0</v>
          </cell>
          <cell r="G7262">
            <v>0</v>
          </cell>
          <cell r="H7262"/>
        </row>
        <row r="7263">
          <cell r="A7263" t="str">
            <v>ITEM  - PÁGINA 1</v>
          </cell>
          <cell r="B7263">
            <v>0</v>
          </cell>
          <cell r="C7263">
            <v>0</v>
          </cell>
          <cell r="D7263">
            <v>0</v>
          </cell>
          <cell r="E7263">
            <v>0</v>
          </cell>
          <cell r="F7263">
            <v>0</v>
          </cell>
          <cell r="G7263">
            <v>0</v>
          </cell>
          <cell r="H7263">
            <v>0</v>
          </cell>
        </row>
        <row r="7264">
          <cell r="A7264">
            <v>0</v>
          </cell>
          <cell r="B7264">
            <v>0</v>
          </cell>
          <cell r="C7264">
            <v>0</v>
          </cell>
          <cell r="D7264">
            <v>0</v>
          </cell>
          <cell r="E7264">
            <v>0</v>
          </cell>
          <cell r="F7264">
            <v>0</v>
          </cell>
          <cell r="G7264">
            <v>0</v>
          </cell>
          <cell r="H7264"/>
        </row>
        <row r="7265">
          <cell r="A7265">
            <v>0</v>
          </cell>
          <cell r="B7265">
            <v>0</v>
          </cell>
          <cell r="C7265">
            <v>0</v>
          </cell>
          <cell r="D7265">
            <v>0</v>
          </cell>
          <cell r="E7265">
            <v>0</v>
          </cell>
          <cell r="F7265">
            <v>0</v>
          </cell>
          <cell r="G7265">
            <v>0</v>
          </cell>
          <cell r="H7265"/>
        </row>
        <row r="7266">
          <cell r="A7266">
            <v>0</v>
          </cell>
          <cell r="B7266">
            <v>0</v>
          </cell>
          <cell r="C7266">
            <v>0</v>
          </cell>
          <cell r="D7266">
            <v>0</v>
          </cell>
          <cell r="E7266">
            <v>0</v>
          </cell>
          <cell r="F7266">
            <v>0</v>
          </cell>
          <cell r="G7266">
            <v>0</v>
          </cell>
          <cell r="H7266"/>
        </row>
        <row r="7267">
          <cell r="A7267">
            <v>0</v>
          </cell>
          <cell r="B7267">
            <v>0</v>
          </cell>
          <cell r="C7267">
            <v>0</v>
          </cell>
          <cell r="D7267">
            <v>0</v>
          </cell>
          <cell r="E7267">
            <v>0</v>
          </cell>
          <cell r="F7267">
            <v>0</v>
          </cell>
          <cell r="G7267">
            <v>0</v>
          </cell>
          <cell r="H7267"/>
        </row>
        <row r="7268">
          <cell r="A7268">
            <v>0</v>
          </cell>
          <cell r="B7268">
            <v>0</v>
          </cell>
          <cell r="C7268">
            <v>0</v>
          </cell>
          <cell r="D7268">
            <v>0</v>
          </cell>
          <cell r="E7268">
            <v>0</v>
          </cell>
          <cell r="F7268">
            <v>0</v>
          </cell>
          <cell r="G7268">
            <v>0</v>
          </cell>
          <cell r="H7268"/>
        </row>
        <row r="7269">
          <cell r="A7269">
            <v>0</v>
          </cell>
          <cell r="B7269">
            <v>0</v>
          </cell>
          <cell r="C7269">
            <v>0</v>
          </cell>
          <cell r="D7269">
            <v>0</v>
          </cell>
          <cell r="E7269">
            <v>0</v>
          </cell>
          <cell r="F7269">
            <v>0</v>
          </cell>
          <cell r="G7269">
            <v>0</v>
          </cell>
          <cell r="H7269"/>
        </row>
        <row r="7270">
          <cell r="A7270">
            <v>0</v>
          </cell>
          <cell r="B7270">
            <v>0</v>
          </cell>
          <cell r="C7270">
            <v>0</v>
          </cell>
          <cell r="D7270">
            <v>0</v>
          </cell>
          <cell r="E7270">
            <v>0</v>
          </cell>
          <cell r="F7270">
            <v>0</v>
          </cell>
          <cell r="G7270">
            <v>0</v>
          </cell>
          <cell r="H7270"/>
        </row>
        <row r="7271">
          <cell r="A7271">
            <v>0</v>
          </cell>
          <cell r="B7271">
            <v>0</v>
          </cell>
          <cell r="C7271">
            <v>0</v>
          </cell>
          <cell r="D7271">
            <v>0</v>
          </cell>
          <cell r="E7271">
            <v>0</v>
          </cell>
          <cell r="F7271">
            <v>0</v>
          </cell>
          <cell r="G7271">
            <v>0</v>
          </cell>
          <cell r="H7271"/>
        </row>
        <row r="7272">
          <cell r="A7272">
            <v>0</v>
          </cell>
          <cell r="B7272">
            <v>0</v>
          </cell>
          <cell r="C7272">
            <v>0</v>
          </cell>
          <cell r="D7272">
            <v>0</v>
          </cell>
          <cell r="E7272">
            <v>0</v>
          </cell>
          <cell r="F7272">
            <v>0</v>
          </cell>
          <cell r="G7272">
            <v>0</v>
          </cell>
          <cell r="H7272"/>
        </row>
        <row r="7273">
          <cell r="A7273">
            <v>0</v>
          </cell>
          <cell r="B7273">
            <v>0</v>
          </cell>
          <cell r="C7273">
            <v>0</v>
          </cell>
          <cell r="D7273">
            <v>0</v>
          </cell>
          <cell r="E7273">
            <v>0</v>
          </cell>
          <cell r="F7273">
            <v>0</v>
          </cell>
          <cell r="G7273">
            <v>0</v>
          </cell>
          <cell r="H7273"/>
        </row>
        <row r="7274">
          <cell r="A7274">
            <v>0</v>
          </cell>
          <cell r="B7274">
            <v>0</v>
          </cell>
          <cell r="C7274">
            <v>0</v>
          </cell>
          <cell r="D7274">
            <v>0</v>
          </cell>
          <cell r="E7274">
            <v>0</v>
          </cell>
          <cell r="F7274">
            <v>0</v>
          </cell>
          <cell r="G7274">
            <v>0</v>
          </cell>
          <cell r="H7274"/>
        </row>
        <row r="7275">
          <cell r="A7275">
            <v>0</v>
          </cell>
          <cell r="B7275">
            <v>0</v>
          </cell>
          <cell r="C7275">
            <v>0</v>
          </cell>
          <cell r="D7275">
            <v>0</v>
          </cell>
          <cell r="E7275">
            <v>0</v>
          </cell>
          <cell r="F7275">
            <v>0</v>
          </cell>
          <cell r="G7275">
            <v>0</v>
          </cell>
          <cell r="H7275"/>
        </row>
        <row r="7276">
          <cell r="A7276">
            <v>0</v>
          </cell>
          <cell r="B7276">
            <v>0</v>
          </cell>
          <cell r="C7276">
            <v>0</v>
          </cell>
          <cell r="D7276">
            <v>0</v>
          </cell>
          <cell r="E7276">
            <v>0</v>
          </cell>
          <cell r="F7276">
            <v>0</v>
          </cell>
          <cell r="G7276">
            <v>0</v>
          </cell>
          <cell r="H7276"/>
        </row>
        <row r="7277">
          <cell r="A7277">
            <v>0</v>
          </cell>
          <cell r="B7277">
            <v>0</v>
          </cell>
          <cell r="C7277">
            <v>0</v>
          </cell>
          <cell r="D7277">
            <v>0</v>
          </cell>
          <cell r="E7277">
            <v>0</v>
          </cell>
          <cell r="F7277">
            <v>0</v>
          </cell>
          <cell r="G7277">
            <v>0</v>
          </cell>
          <cell r="H7277"/>
        </row>
        <row r="7278">
          <cell r="A7278">
            <v>0</v>
          </cell>
          <cell r="B7278">
            <v>0</v>
          </cell>
          <cell r="C7278">
            <v>0</v>
          </cell>
          <cell r="D7278">
            <v>0</v>
          </cell>
          <cell r="E7278">
            <v>0</v>
          </cell>
          <cell r="F7278">
            <v>0</v>
          </cell>
          <cell r="G7278">
            <v>0</v>
          </cell>
          <cell r="H7278"/>
        </row>
        <row r="7279">
          <cell r="A7279">
            <v>0</v>
          </cell>
          <cell r="B7279">
            <v>0</v>
          </cell>
          <cell r="C7279">
            <v>0</v>
          </cell>
          <cell r="D7279">
            <v>0</v>
          </cell>
          <cell r="E7279">
            <v>0</v>
          </cell>
          <cell r="F7279">
            <v>0</v>
          </cell>
          <cell r="G7279">
            <v>0</v>
          </cell>
          <cell r="H7279"/>
        </row>
        <row r="7280">
          <cell r="A7280">
            <v>0</v>
          </cell>
          <cell r="B7280">
            <v>0</v>
          </cell>
          <cell r="C7280">
            <v>0</v>
          </cell>
          <cell r="D7280">
            <v>0</v>
          </cell>
          <cell r="E7280">
            <v>0</v>
          </cell>
          <cell r="F7280">
            <v>0</v>
          </cell>
          <cell r="G7280">
            <v>0</v>
          </cell>
          <cell r="H7280"/>
        </row>
        <row r="7281">
          <cell r="A7281" t="str">
            <v xml:space="preserve">TOTAL CANTIDAD ITEM </v>
          </cell>
          <cell r="B7281">
            <v>0</v>
          </cell>
          <cell r="C7281">
            <v>0</v>
          </cell>
          <cell r="D7281">
            <v>0</v>
          </cell>
          <cell r="E7281">
            <v>0</v>
          </cell>
          <cell r="F7281">
            <v>0</v>
          </cell>
          <cell r="G7281">
            <v>0</v>
          </cell>
          <cell r="H7281"/>
        </row>
        <row r="7282">
          <cell r="A7282" t="str">
            <v>INSERTE PLANO, GRÁFICO O ESQUEMA AQUÍ</v>
          </cell>
          <cell r="B7282">
            <v>0</v>
          </cell>
          <cell r="C7282">
            <v>0</v>
          </cell>
          <cell r="D7282">
            <v>0</v>
          </cell>
          <cell r="E7282">
            <v>0</v>
          </cell>
          <cell r="F7282">
            <v>0</v>
          </cell>
          <cell r="G7282">
            <v>0</v>
          </cell>
          <cell r="H7282">
            <v>0</v>
          </cell>
        </row>
        <row r="7283">
          <cell r="A7283">
            <v>0</v>
          </cell>
          <cell r="B7283">
            <v>0</v>
          </cell>
          <cell r="C7283">
            <v>0</v>
          </cell>
          <cell r="D7283">
            <v>0</v>
          </cell>
          <cell r="E7283">
            <v>0</v>
          </cell>
          <cell r="F7283">
            <v>0</v>
          </cell>
          <cell r="G7283">
            <v>0</v>
          </cell>
          <cell r="H7283">
            <v>0</v>
          </cell>
        </row>
        <row r="7284">
          <cell r="A7284">
            <v>0</v>
          </cell>
          <cell r="B7284">
            <v>0</v>
          </cell>
          <cell r="C7284">
            <v>0</v>
          </cell>
          <cell r="D7284">
            <v>0</v>
          </cell>
          <cell r="E7284">
            <v>0</v>
          </cell>
          <cell r="F7284">
            <v>0</v>
          </cell>
          <cell r="G7284">
            <v>0</v>
          </cell>
          <cell r="H7284">
            <v>0</v>
          </cell>
        </row>
        <row r="7285">
          <cell r="A7285">
            <v>0</v>
          </cell>
          <cell r="B7285">
            <v>0</v>
          </cell>
          <cell r="C7285">
            <v>0</v>
          </cell>
          <cell r="D7285">
            <v>0</v>
          </cell>
          <cell r="E7285">
            <v>0</v>
          </cell>
          <cell r="F7285">
            <v>0</v>
          </cell>
          <cell r="G7285">
            <v>0</v>
          </cell>
          <cell r="H7285">
            <v>0</v>
          </cell>
        </row>
        <row r="7286">
          <cell r="A7286">
            <v>0</v>
          </cell>
          <cell r="B7286">
            <v>0</v>
          </cell>
          <cell r="C7286">
            <v>0</v>
          </cell>
          <cell r="D7286">
            <v>0</v>
          </cell>
          <cell r="E7286">
            <v>0</v>
          </cell>
          <cell r="F7286">
            <v>0</v>
          </cell>
          <cell r="G7286">
            <v>0</v>
          </cell>
          <cell r="H7286">
            <v>0</v>
          </cell>
        </row>
        <row r="7287">
          <cell r="A7287">
            <v>0</v>
          </cell>
          <cell r="B7287">
            <v>0</v>
          </cell>
          <cell r="C7287">
            <v>0</v>
          </cell>
          <cell r="D7287">
            <v>0</v>
          </cell>
          <cell r="E7287">
            <v>0</v>
          </cell>
          <cell r="F7287">
            <v>0</v>
          </cell>
          <cell r="G7287">
            <v>0</v>
          </cell>
          <cell r="H7287">
            <v>0</v>
          </cell>
        </row>
        <row r="7288">
          <cell r="A7288">
            <v>0</v>
          </cell>
          <cell r="B7288">
            <v>0</v>
          </cell>
          <cell r="C7288">
            <v>0</v>
          </cell>
          <cell r="D7288">
            <v>0</v>
          </cell>
          <cell r="E7288">
            <v>0</v>
          </cell>
          <cell r="F7288">
            <v>0</v>
          </cell>
          <cell r="G7288">
            <v>0</v>
          </cell>
          <cell r="H7288">
            <v>0</v>
          </cell>
        </row>
        <row r="7289">
          <cell r="A7289">
            <v>0</v>
          </cell>
          <cell r="B7289">
            <v>0</v>
          </cell>
          <cell r="C7289">
            <v>0</v>
          </cell>
          <cell r="D7289">
            <v>0</v>
          </cell>
          <cell r="E7289">
            <v>0</v>
          </cell>
          <cell r="F7289">
            <v>0</v>
          </cell>
          <cell r="G7289">
            <v>0</v>
          </cell>
          <cell r="H7289">
            <v>0</v>
          </cell>
        </row>
        <row r="7290">
          <cell r="A7290">
            <v>0</v>
          </cell>
          <cell r="B7290">
            <v>0</v>
          </cell>
          <cell r="C7290">
            <v>0</v>
          </cell>
          <cell r="D7290">
            <v>0</v>
          </cell>
          <cell r="E7290">
            <v>0</v>
          </cell>
          <cell r="F7290">
            <v>0</v>
          </cell>
          <cell r="G7290">
            <v>0</v>
          </cell>
          <cell r="H7290">
            <v>0</v>
          </cell>
        </row>
        <row r="7291">
          <cell r="A7291">
            <v>0</v>
          </cell>
          <cell r="B7291">
            <v>0</v>
          </cell>
          <cell r="C7291">
            <v>0</v>
          </cell>
          <cell r="D7291">
            <v>0</v>
          </cell>
          <cell r="E7291">
            <v>0</v>
          </cell>
          <cell r="F7291">
            <v>0</v>
          </cell>
          <cell r="G7291">
            <v>0</v>
          </cell>
          <cell r="H7291">
            <v>0</v>
          </cell>
        </row>
        <row r="7292">
          <cell r="A7292">
            <v>0</v>
          </cell>
          <cell r="B7292">
            <v>0</v>
          </cell>
          <cell r="C7292">
            <v>0</v>
          </cell>
          <cell r="D7292">
            <v>0</v>
          </cell>
          <cell r="E7292">
            <v>0</v>
          </cell>
          <cell r="F7292">
            <v>0</v>
          </cell>
          <cell r="G7292">
            <v>0</v>
          </cell>
          <cell r="H7292">
            <v>0</v>
          </cell>
        </row>
        <row r="7293">
          <cell r="A7293">
            <v>0</v>
          </cell>
          <cell r="B7293">
            <v>0</v>
          </cell>
          <cell r="C7293">
            <v>0</v>
          </cell>
          <cell r="D7293">
            <v>0</v>
          </cell>
          <cell r="E7293">
            <v>0</v>
          </cell>
          <cell r="F7293">
            <v>0</v>
          </cell>
          <cell r="G7293">
            <v>0</v>
          </cell>
          <cell r="H7293">
            <v>0</v>
          </cell>
        </row>
        <row r="7294">
          <cell r="A7294">
            <v>0</v>
          </cell>
          <cell r="B7294">
            <v>0</v>
          </cell>
          <cell r="C7294">
            <v>0</v>
          </cell>
          <cell r="D7294">
            <v>0</v>
          </cell>
          <cell r="E7294">
            <v>0</v>
          </cell>
          <cell r="F7294">
            <v>0</v>
          </cell>
          <cell r="G7294">
            <v>0</v>
          </cell>
          <cell r="H7294">
            <v>0</v>
          </cell>
        </row>
        <row r="7295">
          <cell r="A7295">
            <v>0</v>
          </cell>
          <cell r="B7295">
            <v>0</v>
          </cell>
          <cell r="C7295">
            <v>0</v>
          </cell>
          <cell r="D7295">
            <v>0</v>
          </cell>
          <cell r="E7295">
            <v>0</v>
          </cell>
          <cell r="F7295">
            <v>0</v>
          </cell>
          <cell r="G7295">
            <v>0</v>
          </cell>
          <cell r="H7295">
            <v>0</v>
          </cell>
        </row>
        <row r="7296">
          <cell r="A7296">
            <v>0</v>
          </cell>
          <cell r="B7296">
            <v>0</v>
          </cell>
          <cell r="C7296">
            <v>0</v>
          </cell>
          <cell r="D7296">
            <v>0</v>
          </cell>
          <cell r="E7296">
            <v>0</v>
          </cell>
          <cell r="F7296">
            <v>0</v>
          </cell>
          <cell r="G7296">
            <v>0</v>
          </cell>
          <cell r="H7296">
            <v>0</v>
          </cell>
        </row>
        <row r="7297">
          <cell r="A7297">
            <v>0</v>
          </cell>
          <cell r="B7297">
            <v>0</v>
          </cell>
          <cell r="C7297">
            <v>0</v>
          </cell>
          <cell r="D7297">
            <v>0</v>
          </cell>
          <cell r="E7297">
            <v>0</v>
          </cell>
          <cell r="F7297">
            <v>0</v>
          </cell>
          <cell r="G7297">
            <v>0</v>
          </cell>
          <cell r="H7297">
            <v>0</v>
          </cell>
        </row>
        <row r="7298">
          <cell r="A7298">
            <v>0</v>
          </cell>
          <cell r="B7298">
            <v>0</v>
          </cell>
          <cell r="C7298">
            <v>0</v>
          </cell>
          <cell r="D7298">
            <v>0</v>
          </cell>
          <cell r="E7298">
            <v>0</v>
          </cell>
          <cell r="F7298">
            <v>0</v>
          </cell>
          <cell r="G7298">
            <v>0</v>
          </cell>
          <cell r="H7298">
            <v>0</v>
          </cell>
        </row>
        <row r="7299">
          <cell r="A7299">
            <v>0</v>
          </cell>
          <cell r="B7299">
            <v>0</v>
          </cell>
          <cell r="C7299">
            <v>0</v>
          </cell>
          <cell r="D7299">
            <v>0</v>
          </cell>
          <cell r="E7299">
            <v>0</v>
          </cell>
          <cell r="F7299">
            <v>0</v>
          </cell>
          <cell r="G7299">
            <v>0</v>
          </cell>
          <cell r="H7299">
            <v>0</v>
          </cell>
        </row>
        <row r="7300">
          <cell r="A7300">
            <v>0</v>
          </cell>
          <cell r="B7300">
            <v>0</v>
          </cell>
          <cell r="C7300">
            <v>0</v>
          </cell>
          <cell r="D7300">
            <v>0</v>
          </cell>
          <cell r="E7300">
            <v>0</v>
          </cell>
          <cell r="F7300">
            <v>0</v>
          </cell>
          <cell r="G7300">
            <v>0</v>
          </cell>
          <cell r="H7300">
            <v>0</v>
          </cell>
        </row>
        <row r="7301">
          <cell r="A7301">
            <v>0</v>
          </cell>
          <cell r="B7301">
            <v>0</v>
          </cell>
          <cell r="C7301">
            <v>0</v>
          </cell>
          <cell r="D7301">
            <v>0</v>
          </cell>
          <cell r="E7301">
            <v>0</v>
          </cell>
          <cell r="F7301">
            <v>0</v>
          </cell>
          <cell r="G7301">
            <v>0</v>
          </cell>
          <cell r="H7301">
            <v>0</v>
          </cell>
        </row>
        <row r="7302">
          <cell r="A7302">
            <v>0</v>
          </cell>
          <cell r="C7302">
            <v>0</v>
          </cell>
          <cell r="D7302">
            <v>0</v>
          </cell>
          <cell r="E7302">
            <v>0</v>
          </cell>
          <cell r="F7302">
            <v>0</v>
          </cell>
          <cell r="G7302">
            <v>0</v>
          </cell>
        </row>
        <row r="7303">
          <cell r="A7303">
            <v>0</v>
          </cell>
          <cell r="C7303">
            <v>0</v>
          </cell>
          <cell r="D7303">
            <v>0</v>
          </cell>
          <cell r="E7303">
            <v>0</v>
          </cell>
          <cell r="F7303">
            <v>0</v>
          </cell>
          <cell r="G7303">
            <v>0</v>
          </cell>
        </row>
        <row r="7304">
          <cell r="A7304">
            <v>0</v>
          </cell>
          <cell r="B7304">
            <v>0</v>
          </cell>
          <cell r="C7304">
            <v>0</v>
          </cell>
          <cell r="D7304">
            <v>0</v>
          </cell>
          <cell r="E7304">
            <v>0</v>
          </cell>
          <cell r="F7304">
            <v>0</v>
          </cell>
          <cell r="G7304">
            <v>0</v>
          </cell>
        </row>
        <row r="7305">
          <cell r="A7305">
            <v>0</v>
          </cell>
          <cell r="B7305" t="str">
            <v>OVIDIO HURTADO MOSQUERA</v>
          </cell>
          <cell r="C7305">
            <v>0</v>
          </cell>
          <cell r="D7305">
            <v>0</v>
          </cell>
          <cell r="E7305">
            <v>0</v>
          </cell>
          <cell r="F7305">
            <v>0</v>
          </cell>
          <cell r="G7305">
            <v>0</v>
          </cell>
        </row>
        <row r="7306">
          <cell r="A7306">
            <v>0</v>
          </cell>
          <cell r="B7306" t="str">
            <v>Consultor</v>
          </cell>
          <cell r="C7306">
            <v>0</v>
          </cell>
          <cell r="D7306">
            <v>0</v>
          </cell>
          <cell r="E7306">
            <v>0</v>
          </cell>
          <cell r="F7306">
            <v>0</v>
          </cell>
          <cell r="G7306">
            <v>0</v>
          </cell>
        </row>
        <row r="7307">
          <cell r="A7307">
            <v>0</v>
          </cell>
          <cell r="B7307" t="str">
            <v>Consultor</v>
          </cell>
          <cell r="C7307">
            <v>0</v>
          </cell>
          <cell r="D7307">
            <v>0</v>
          </cell>
          <cell r="E7307">
            <v>0</v>
          </cell>
          <cell r="F7307">
            <v>0</v>
          </cell>
          <cell r="G7307">
            <v>0</v>
          </cell>
        </row>
        <row r="7308">
          <cell r="A7308">
            <v>0</v>
          </cell>
          <cell r="B7308" t="str">
            <v>M.P. 05202-260189 ANT</v>
          </cell>
          <cell r="C7308" t="str">
            <v>ITEM  - PÁGINA 2</v>
          </cell>
          <cell r="D7308">
            <v>0</v>
          </cell>
          <cell r="E7308">
            <v>0</v>
          </cell>
          <cell r="F7308">
            <v>0</v>
          </cell>
          <cell r="G7308">
            <v>0</v>
          </cell>
          <cell r="H7308">
            <v>0</v>
          </cell>
        </row>
        <row r="7309">
          <cell r="A7309" t="str">
            <v>DEPARTAMENTO DE ANTIOQUIA</v>
          </cell>
          <cell r="B7309">
            <v>0</v>
          </cell>
          <cell r="C7309">
            <v>0</v>
          </cell>
          <cell r="D7309">
            <v>0</v>
          </cell>
          <cell r="E7309">
            <v>0</v>
          </cell>
          <cell r="F7309">
            <v>0</v>
          </cell>
          <cell r="G7309">
            <v>0</v>
          </cell>
          <cell r="H7309">
            <v>0</v>
          </cell>
        </row>
        <row r="7310">
          <cell r="A7310" t="str">
            <v>MUNICIPIO DE SAN VICENTE FERRER</v>
          </cell>
          <cell r="B7310">
            <v>0</v>
          </cell>
          <cell r="C7310">
            <v>0</v>
          </cell>
          <cell r="D7310">
            <v>0</v>
          </cell>
          <cell r="E7310">
            <v>0</v>
          </cell>
          <cell r="F7310">
            <v>0</v>
          </cell>
          <cell r="G7310">
            <v>0</v>
          </cell>
          <cell r="H7310">
            <v>0</v>
          </cell>
        </row>
        <row r="7311">
          <cell r="A7311" t="str">
            <v>PROYECTO:  INTERVENCION DE CALLEJONES EN LA ZONA URBANA DEL MUNICIPIO SAN VICENTE FERRER_CALLEJÓN 01-COCIACA</v>
          </cell>
          <cell r="B7311">
            <v>0</v>
          </cell>
          <cell r="C7311">
            <v>0</v>
          </cell>
          <cell r="D7311">
            <v>0</v>
          </cell>
          <cell r="E7311">
            <v>0</v>
          </cell>
          <cell r="F7311">
            <v>0</v>
          </cell>
          <cell r="G7311">
            <v>0</v>
          </cell>
          <cell r="H7311">
            <v>0</v>
          </cell>
        </row>
        <row r="7312">
          <cell r="A7312">
            <v>0</v>
          </cell>
          <cell r="C7312">
            <v>0</v>
          </cell>
          <cell r="D7312">
            <v>0</v>
          </cell>
          <cell r="E7312">
            <v>0</v>
          </cell>
          <cell r="F7312">
            <v>0</v>
          </cell>
          <cell r="G7312">
            <v>0</v>
          </cell>
          <cell r="H7312">
            <v>0</v>
          </cell>
        </row>
        <row r="7313">
          <cell r="A7313" t="str">
            <v>MEMORIAS DE OBRA</v>
          </cell>
          <cell r="B7313">
            <v>0</v>
          </cell>
          <cell r="C7313">
            <v>0</v>
          </cell>
          <cell r="D7313">
            <v>0</v>
          </cell>
          <cell r="E7313">
            <v>0</v>
          </cell>
          <cell r="F7313">
            <v>0</v>
          </cell>
          <cell r="G7313">
            <v>0</v>
          </cell>
          <cell r="H7313">
            <v>0</v>
          </cell>
        </row>
        <row r="7315">
          <cell r="A7315" t="str">
            <v>ITEM</v>
          </cell>
          <cell r="B7315" t="str">
            <v>DESCRIPCIÓN</v>
          </cell>
          <cell r="C7315">
            <v>0</v>
          </cell>
          <cell r="D7315">
            <v>0</v>
          </cell>
          <cell r="E7315">
            <v>0</v>
          </cell>
          <cell r="F7315">
            <v>0</v>
          </cell>
          <cell r="G7315" t="str">
            <v>UNIDAD</v>
          </cell>
          <cell r="H7315" t="str">
            <v>CANTIDAD</v>
          </cell>
        </row>
        <row r="7316">
          <cell r="A7316">
            <v>0</v>
          </cell>
          <cell r="B7316"/>
          <cell r="C7316">
            <v>0</v>
          </cell>
          <cell r="D7316">
            <v>0</v>
          </cell>
          <cell r="E7316">
            <v>0</v>
          </cell>
          <cell r="F7316">
            <v>0</v>
          </cell>
          <cell r="G7316"/>
          <cell r="H7316"/>
        </row>
        <row r="7317">
          <cell r="A7317">
            <v>0</v>
          </cell>
          <cell r="B7317">
            <v>0</v>
          </cell>
          <cell r="C7317">
            <v>0</v>
          </cell>
          <cell r="D7317">
            <v>0</v>
          </cell>
          <cell r="E7317">
            <v>0</v>
          </cell>
          <cell r="F7317">
            <v>0</v>
          </cell>
          <cell r="G7317">
            <v>0</v>
          </cell>
        </row>
        <row r="7318">
          <cell r="A7318" t="str">
            <v>DETALLE</v>
          </cell>
          <cell r="B7318">
            <v>0</v>
          </cell>
          <cell r="C7318" t="str">
            <v>FACTOR</v>
          </cell>
          <cell r="D7318" t="str">
            <v>CANTIDAD</v>
          </cell>
          <cell r="E7318" t="str">
            <v>A (ML)</v>
          </cell>
          <cell r="F7318" t="str">
            <v>B (M2)</v>
          </cell>
          <cell r="G7318" t="str">
            <v>C (M3)</v>
          </cell>
          <cell r="H7318" t="str">
            <v>TOTAL</v>
          </cell>
        </row>
        <row r="7319">
          <cell r="A7319">
            <v>0</v>
          </cell>
          <cell r="B7319">
            <v>0</v>
          </cell>
          <cell r="C7319">
            <v>0</v>
          </cell>
          <cell r="D7319">
            <v>0</v>
          </cell>
          <cell r="E7319">
            <v>0</v>
          </cell>
          <cell r="F7319">
            <v>0</v>
          </cell>
          <cell r="G7319">
            <v>0</v>
          </cell>
          <cell r="H7319"/>
        </row>
        <row r="7320">
          <cell r="A7320">
            <v>0</v>
          </cell>
          <cell r="B7320">
            <v>0</v>
          </cell>
          <cell r="C7320">
            <v>0</v>
          </cell>
          <cell r="D7320">
            <v>0</v>
          </cell>
          <cell r="E7320">
            <v>0</v>
          </cell>
          <cell r="F7320">
            <v>0</v>
          </cell>
          <cell r="G7320">
            <v>0</v>
          </cell>
          <cell r="H7320"/>
        </row>
        <row r="7321">
          <cell r="A7321">
            <v>0</v>
          </cell>
          <cell r="B7321">
            <v>0</v>
          </cell>
          <cell r="C7321">
            <v>0</v>
          </cell>
          <cell r="D7321">
            <v>0</v>
          </cell>
          <cell r="E7321">
            <v>0</v>
          </cell>
          <cell r="F7321">
            <v>0</v>
          </cell>
          <cell r="G7321">
            <v>0</v>
          </cell>
          <cell r="H7321"/>
        </row>
        <row r="7322">
          <cell r="A7322">
            <v>0</v>
          </cell>
          <cell r="B7322">
            <v>0</v>
          </cell>
          <cell r="C7322">
            <v>0</v>
          </cell>
          <cell r="D7322">
            <v>0</v>
          </cell>
          <cell r="E7322">
            <v>0</v>
          </cell>
          <cell r="F7322">
            <v>0</v>
          </cell>
          <cell r="G7322">
            <v>0</v>
          </cell>
          <cell r="H7322"/>
        </row>
        <row r="7323">
          <cell r="A7323">
            <v>0</v>
          </cell>
          <cell r="B7323">
            <v>0</v>
          </cell>
          <cell r="C7323">
            <v>0</v>
          </cell>
          <cell r="D7323">
            <v>0</v>
          </cell>
          <cell r="E7323">
            <v>0</v>
          </cell>
          <cell r="F7323">
            <v>0</v>
          </cell>
          <cell r="G7323">
            <v>0</v>
          </cell>
          <cell r="H7323"/>
        </row>
        <row r="7324">
          <cell r="A7324">
            <v>0</v>
          </cell>
          <cell r="B7324">
            <v>0</v>
          </cell>
          <cell r="C7324">
            <v>0</v>
          </cell>
          <cell r="D7324">
            <v>0</v>
          </cell>
          <cell r="E7324">
            <v>0</v>
          </cell>
          <cell r="F7324">
            <v>0</v>
          </cell>
          <cell r="G7324">
            <v>0</v>
          </cell>
          <cell r="H7324"/>
        </row>
        <row r="7325">
          <cell r="A7325">
            <v>0</v>
          </cell>
          <cell r="B7325">
            <v>0</v>
          </cell>
          <cell r="C7325">
            <v>0</v>
          </cell>
          <cell r="D7325">
            <v>0</v>
          </cell>
          <cell r="E7325">
            <v>0</v>
          </cell>
          <cell r="F7325">
            <v>0</v>
          </cell>
          <cell r="G7325">
            <v>0</v>
          </cell>
          <cell r="H7325"/>
        </row>
        <row r="7326">
          <cell r="A7326">
            <v>0</v>
          </cell>
          <cell r="B7326">
            <v>0</v>
          </cell>
          <cell r="C7326">
            <v>0</v>
          </cell>
          <cell r="D7326">
            <v>0</v>
          </cell>
          <cell r="E7326">
            <v>0</v>
          </cell>
          <cell r="F7326">
            <v>0</v>
          </cell>
          <cell r="G7326">
            <v>0</v>
          </cell>
          <cell r="H7326"/>
        </row>
        <row r="7327">
          <cell r="A7327">
            <v>0</v>
          </cell>
          <cell r="B7327">
            <v>0</v>
          </cell>
          <cell r="C7327">
            <v>0</v>
          </cell>
          <cell r="D7327">
            <v>0</v>
          </cell>
          <cell r="E7327">
            <v>0</v>
          </cell>
          <cell r="F7327">
            <v>0</v>
          </cell>
          <cell r="G7327">
            <v>0</v>
          </cell>
          <cell r="H7327"/>
        </row>
        <row r="7328">
          <cell r="A7328">
            <v>0</v>
          </cell>
          <cell r="B7328">
            <v>0</v>
          </cell>
          <cell r="C7328">
            <v>0</v>
          </cell>
          <cell r="D7328">
            <v>0</v>
          </cell>
          <cell r="E7328">
            <v>0</v>
          </cell>
          <cell r="F7328">
            <v>0</v>
          </cell>
          <cell r="G7328">
            <v>0</v>
          </cell>
          <cell r="H7328"/>
        </row>
        <row r="7329">
          <cell r="A7329">
            <v>0</v>
          </cell>
          <cell r="B7329">
            <v>0</v>
          </cell>
          <cell r="C7329">
            <v>0</v>
          </cell>
          <cell r="D7329">
            <v>0</v>
          </cell>
          <cell r="E7329">
            <v>0</v>
          </cell>
          <cell r="F7329">
            <v>0</v>
          </cell>
          <cell r="G7329">
            <v>0</v>
          </cell>
          <cell r="H7329"/>
        </row>
        <row r="7330">
          <cell r="A7330">
            <v>0</v>
          </cell>
          <cell r="B7330">
            <v>0</v>
          </cell>
          <cell r="C7330">
            <v>0</v>
          </cell>
          <cell r="D7330">
            <v>0</v>
          </cell>
          <cell r="E7330">
            <v>0</v>
          </cell>
          <cell r="F7330">
            <v>0</v>
          </cell>
          <cell r="G7330">
            <v>0</v>
          </cell>
          <cell r="H7330"/>
        </row>
        <row r="7331">
          <cell r="A7331">
            <v>0</v>
          </cell>
          <cell r="B7331">
            <v>0</v>
          </cell>
          <cell r="C7331">
            <v>0</v>
          </cell>
          <cell r="D7331">
            <v>0</v>
          </cell>
          <cell r="E7331">
            <v>0</v>
          </cell>
          <cell r="F7331">
            <v>0</v>
          </cell>
          <cell r="G7331">
            <v>0</v>
          </cell>
          <cell r="H7331"/>
        </row>
        <row r="7332">
          <cell r="A7332">
            <v>0</v>
          </cell>
          <cell r="B7332">
            <v>0</v>
          </cell>
          <cell r="C7332">
            <v>0</v>
          </cell>
          <cell r="D7332">
            <v>0</v>
          </cell>
          <cell r="E7332">
            <v>0</v>
          </cell>
          <cell r="F7332">
            <v>0</v>
          </cell>
          <cell r="G7332">
            <v>0</v>
          </cell>
          <cell r="H7332"/>
        </row>
        <row r="7333">
          <cell r="A7333">
            <v>0</v>
          </cell>
          <cell r="B7333">
            <v>0</v>
          </cell>
          <cell r="C7333">
            <v>0</v>
          </cell>
          <cell r="D7333">
            <v>0</v>
          </cell>
          <cell r="E7333">
            <v>0</v>
          </cell>
          <cell r="F7333">
            <v>0</v>
          </cell>
          <cell r="G7333">
            <v>0</v>
          </cell>
          <cell r="H7333"/>
        </row>
        <row r="7334">
          <cell r="A7334">
            <v>0</v>
          </cell>
          <cell r="B7334">
            <v>0</v>
          </cell>
          <cell r="C7334">
            <v>0</v>
          </cell>
          <cell r="D7334">
            <v>0</v>
          </cell>
          <cell r="E7334">
            <v>0</v>
          </cell>
          <cell r="F7334">
            <v>0</v>
          </cell>
          <cell r="G7334">
            <v>0</v>
          </cell>
          <cell r="H7334"/>
        </row>
        <row r="7335">
          <cell r="A7335">
            <v>0</v>
          </cell>
          <cell r="B7335">
            <v>0</v>
          </cell>
          <cell r="C7335">
            <v>0</v>
          </cell>
          <cell r="D7335">
            <v>0</v>
          </cell>
          <cell r="E7335">
            <v>0</v>
          </cell>
          <cell r="F7335">
            <v>0</v>
          </cell>
          <cell r="G7335">
            <v>0</v>
          </cell>
          <cell r="H7335"/>
        </row>
        <row r="7336">
          <cell r="A7336">
            <v>0</v>
          </cell>
          <cell r="B7336">
            <v>0</v>
          </cell>
          <cell r="C7336">
            <v>0</v>
          </cell>
          <cell r="D7336">
            <v>0</v>
          </cell>
          <cell r="E7336">
            <v>0</v>
          </cell>
          <cell r="F7336">
            <v>0</v>
          </cell>
          <cell r="G7336">
            <v>0</v>
          </cell>
          <cell r="H7336"/>
        </row>
        <row r="7337">
          <cell r="A7337">
            <v>0</v>
          </cell>
          <cell r="B7337">
            <v>0</v>
          </cell>
          <cell r="C7337">
            <v>0</v>
          </cell>
          <cell r="D7337">
            <v>0</v>
          </cell>
          <cell r="E7337">
            <v>0</v>
          </cell>
          <cell r="F7337">
            <v>0</v>
          </cell>
          <cell r="G7337">
            <v>0</v>
          </cell>
          <cell r="H7337"/>
        </row>
        <row r="7338">
          <cell r="A7338">
            <v>0</v>
          </cell>
          <cell r="B7338">
            <v>0</v>
          </cell>
          <cell r="C7338">
            <v>0</v>
          </cell>
          <cell r="D7338">
            <v>0</v>
          </cell>
          <cell r="E7338">
            <v>0</v>
          </cell>
          <cell r="F7338">
            <v>0</v>
          </cell>
          <cell r="G7338">
            <v>0</v>
          </cell>
          <cell r="H7338"/>
        </row>
        <row r="7339">
          <cell r="A7339">
            <v>0</v>
          </cell>
          <cell r="B7339">
            <v>0</v>
          </cell>
          <cell r="C7339">
            <v>0</v>
          </cell>
          <cell r="D7339">
            <v>0</v>
          </cell>
          <cell r="E7339">
            <v>0</v>
          </cell>
          <cell r="F7339">
            <v>0</v>
          </cell>
          <cell r="G7339">
            <v>0</v>
          </cell>
          <cell r="H7339"/>
        </row>
        <row r="7340">
          <cell r="A7340">
            <v>0</v>
          </cell>
          <cell r="B7340">
            <v>0</v>
          </cell>
          <cell r="C7340">
            <v>0</v>
          </cell>
          <cell r="D7340">
            <v>0</v>
          </cell>
          <cell r="E7340">
            <v>0</v>
          </cell>
          <cell r="F7340">
            <v>0</v>
          </cell>
          <cell r="G7340">
            <v>0</v>
          </cell>
          <cell r="H7340"/>
        </row>
        <row r="7341">
          <cell r="A7341">
            <v>0</v>
          </cell>
          <cell r="B7341">
            <v>0</v>
          </cell>
          <cell r="C7341">
            <v>0</v>
          </cell>
          <cell r="D7341">
            <v>0</v>
          </cell>
          <cell r="E7341">
            <v>0</v>
          </cell>
          <cell r="F7341">
            <v>0</v>
          </cell>
          <cell r="G7341">
            <v>0</v>
          </cell>
          <cell r="H7341"/>
        </row>
        <row r="7342">
          <cell r="A7342">
            <v>0</v>
          </cell>
          <cell r="B7342">
            <v>0</v>
          </cell>
          <cell r="C7342">
            <v>0</v>
          </cell>
          <cell r="D7342">
            <v>0</v>
          </cell>
          <cell r="E7342">
            <v>0</v>
          </cell>
          <cell r="F7342">
            <v>0</v>
          </cell>
          <cell r="G7342">
            <v>0</v>
          </cell>
          <cell r="H7342"/>
        </row>
        <row r="7343">
          <cell r="A7343">
            <v>0</v>
          </cell>
          <cell r="B7343">
            <v>0</v>
          </cell>
          <cell r="C7343">
            <v>0</v>
          </cell>
          <cell r="D7343">
            <v>0</v>
          </cell>
          <cell r="E7343">
            <v>0</v>
          </cell>
          <cell r="F7343">
            <v>0</v>
          </cell>
          <cell r="G7343">
            <v>0</v>
          </cell>
          <cell r="H7343"/>
        </row>
        <row r="7344">
          <cell r="A7344">
            <v>0</v>
          </cell>
          <cell r="B7344">
            <v>0</v>
          </cell>
          <cell r="C7344">
            <v>0</v>
          </cell>
          <cell r="D7344">
            <v>0</v>
          </cell>
          <cell r="E7344">
            <v>0</v>
          </cell>
          <cell r="F7344">
            <v>0</v>
          </cell>
          <cell r="G7344">
            <v>0</v>
          </cell>
          <cell r="H7344"/>
        </row>
        <row r="7345">
          <cell r="A7345">
            <v>0</v>
          </cell>
          <cell r="B7345">
            <v>0</v>
          </cell>
          <cell r="C7345">
            <v>0</v>
          </cell>
          <cell r="D7345">
            <v>0</v>
          </cell>
          <cell r="E7345">
            <v>0</v>
          </cell>
          <cell r="F7345">
            <v>0</v>
          </cell>
          <cell r="G7345">
            <v>0</v>
          </cell>
          <cell r="H7345"/>
        </row>
        <row r="7346">
          <cell r="A7346">
            <v>0</v>
          </cell>
          <cell r="B7346">
            <v>0</v>
          </cell>
          <cell r="C7346">
            <v>0</v>
          </cell>
          <cell r="D7346">
            <v>0</v>
          </cell>
          <cell r="E7346">
            <v>0</v>
          </cell>
          <cell r="F7346">
            <v>0</v>
          </cell>
          <cell r="G7346">
            <v>0</v>
          </cell>
          <cell r="H7346"/>
        </row>
        <row r="7347">
          <cell r="A7347">
            <v>0</v>
          </cell>
          <cell r="B7347">
            <v>0</v>
          </cell>
          <cell r="C7347">
            <v>0</v>
          </cell>
          <cell r="D7347">
            <v>0</v>
          </cell>
          <cell r="E7347">
            <v>0</v>
          </cell>
          <cell r="F7347">
            <v>0</v>
          </cell>
          <cell r="G7347">
            <v>0</v>
          </cell>
          <cell r="H7347"/>
        </row>
        <row r="7348">
          <cell r="A7348">
            <v>0</v>
          </cell>
          <cell r="B7348">
            <v>0</v>
          </cell>
          <cell r="C7348">
            <v>0</v>
          </cell>
          <cell r="D7348">
            <v>0</v>
          </cell>
          <cell r="E7348">
            <v>0</v>
          </cell>
          <cell r="F7348">
            <v>0</v>
          </cell>
          <cell r="G7348">
            <v>0</v>
          </cell>
          <cell r="H7348"/>
        </row>
        <row r="7349">
          <cell r="A7349">
            <v>0</v>
          </cell>
          <cell r="B7349">
            <v>0</v>
          </cell>
          <cell r="C7349">
            <v>0</v>
          </cell>
          <cell r="D7349">
            <v>0</v>
          </cell>
          <cell r="E7349">
            <v>0</v>
          </cell>
          <cell r="F7349">
            <v>0</v>
          </cell>
          <cell r="G7349">
            <v>0</v>
          </cell>
          <cell r="H7349"/>
        </row>
        <row r="7350">
          <cell r="A7350" t="str">
            <v>ITEM  - PÁGINA 1</v>
          </cell>
          <cell r="B7350">
            <v>0</v>
          </cell>
          <cell r="C7350">
            <v>0</v>
          </cell>
          <cell r="D7350">
            <v>0</v>
          </cell>
          <cell r="E7350">
            <v>0</v>
          </cell>
          <cell r="F7350">
            <v>0</v>
          </cell>
          <cell r="G7350">
            <v>0</v>
          </cell>
          <cell r="H7350">
            <v>0</v>
          </cell>
        </row>
        <row r="7351">
          <cell r="A7351">
            <v>0</v>
          </cell>
          <cell r="B7351">
            <v>0</v>
          </cell>
          <cell r="C7351">
            <v>0</v>
          </cell>
          <cell r="D7351">
            <v>0</v>
          </cell>
          <cell r="E7351">
            <v>0</v>
          </cell>
          <cell r="F7351">
            <v>0</v>
          </cell>
          <cell r="G7351">
            <v>0</v>
          </cell>
          <cell r="H7351"/>
        </row>
        <row r="7352">
          <cell r="A7352">
            <v>0</v>
          </cell>
          <cell r="B7352">
            <v>0</v>
          </cell>
          <cell r="C7352">
            <v>0</v>
          </cell>
          <cell r="D7352">
            <v>0</v>
          </cell>
          <cell r="E7352">
            <v>0</v>
          </cell>
          <cell r="F7352">
            <v>0</v>
          </cell>
          <cell r="G7352">
            <v>0</v>
          </cell>
          <cell r="H7352"/>
        </row>
        <row r="7353">
          <cell r="A7353">
            <v>0</v>
          </cell>
          <cell r="B7353">
            <v>0</v>
          </cell>
          <cell r="C7353">
            <v>0</v>
          </cell>
          <cell r="D7353">
            <v>0</v>
          </cell>
          <cell r="E7353">
            <v>0</v>
          </cell>
          <cell r="F7353">
            <v>0</v>
          </cell>
          <cell r="G7353">
            <v>0</v>
          </cell>
          <cell r="H7353"/>
        </row>
        <row r="7354">
          <cell r="A7354">
            <v>0</v>
          </cell>
          <cell r="B7354">
            <v>0</v>
          </cell>
          <cell r="C7354">
            <v>0</v>
          </cell>
          <cell r="D7354">
            <v>0</v>
          </cell>
          <cell r="E7354">
            <v>0</v>
          </cell>
          <cell r="F7354">
            <v>0</v>
          </cell>
          <cell r="G7354">
            <v>0</v>
          </cell>
          <cell r="H7354"/>
        </row>
        <row r="7355">
          <cell r="A7355">
            <v>0</v>
          </cell>
          <cell r="B7355">
            <v>0</v>
          </cell>
          <cell r="C7355">
            <v>0</v>
          </cell>
          <cell r="D7355">
            <v>0</v>
          </cell>
          <cell r="E7355">
            <v>0</v>
          </cell>
          <cell r="F7355">
            <v>0</v>
          </cell>
          <cell r="G7355">
            <v>0</v>
          </cell>
          <cell r="H7355"/>
        </row>
        <row r="7356">
          <cell r="A7356">
            <v>0</v>
          </cell>
          <cell r="B7356">
            <v>0</v>
          </cell>
          <cell r="C7356">
            <v>0</v>
          </cell>
          <cell r="D7356">
            <v>0</v>
          </cell>
          <cell r="E7356">
            <v>0</v>
          </cell>
          <cell r="F7356">
            <v>0</v>
          </cell>
          <cell r="G7356">
            <v>0</v>
          </cell>
          <cell r="H7356"/>
        </row>
        <row r="7357">
          <cell r="A7357">
            <v>0</v>
          </cell>
          <cell r="B7357">
            <v>0</v>
          </cell>
          <cell r="C7357">
            <v>0</v>
          </cell>
          <cell r="D7357">
            <v>0</v>
          </cell>
          <cell r="E7357">
            <v>0</v>
          </cell>
          <cell r="F7357">
            <v>0</v>
          </cell>
          <cell r="G7357">
            <v>0</v>
          </cell>
          <cell r="H7357"/>
        </row>
        <row r="7358">
          <cell r="A7358">
            <v>0</v>
          </cell>
          <cell r="B7358">
            <v>0</v>
          </cell>
          <cell r="C7358">
            <v>0</v>
          </cell>
          <cell r="D7358">
            <v>0</v>
          </cell>
          <cell r="E7358">
            <v>0</v>
          </cell>
          <cell r="F7358">
            <v>0</v>
          </cell>
          <cell r="G7358">
            <v>0</v>
          </cell>
          <cell r="H7358"/>
        </row>
        <row r="7359">
          <cell r="A7359">
            <v>0</v>
          </cell>
          <cell r="B7359">
            <v>0</v>
          </cell>
          <cell r="C7359">
            <v>0</v>
          </cell>
          <cell r="D7359">
            <v>0</v>
          </cell>
          <cell r="E7359">
            <v>0</v>
          </cell>
          <cell r="F7359">
            <v>0</v>
          </cell>
          <cell r="G7359">
            <v>0</v>
          </cell>
          <cell r="H7359"/>
        </row>
        <row r="7360">
          <cell r="A7360">
            <v>0</v>
          </cell>
          <cell r="B7360">
            <v>0</v>
          </cell>
          <cell r="C7360">
            <v>0</v>
          </cell>
          <cell r="D7360">
            <v>0</v>
          </cell>
          <cell r="E7360">
            <v>0</v>
          </cell>
          <cell r="F7360">
            <v>0</v>
          </cell>
          <cell r="G7360">
            <v>0</v>
          </cell>
          <cell r="H7360"/>
        </row>
        <row r="7361">
          <cell r="A7361">
            <v>0</v>
          </cell>
          <cell r="B7361">
            <v>0</v>
          </cell>
          <cell r="C7361">
            <v>0</v>
          </cell>
          <cell r="D7361">
            <v>0</v>
          </cell>
          <cell r="E7361">
            <v>0</v>
          </cell>
          <cell r="F7361">
            <v>0</v>
          </cell>
          <cell r="G7361">
            <v>0</v>
          </cell>
          <cell r="H7361"/>
        </row>
        <row r="7362">
          <cell r="A7362">
            <v>0</v>
          </cell>
          <cell r="B7362">
            <v>0</v>
          </cell>
          <cell r="C7362">
            <v>0</v>
          </cell>
          <cell r="D7362">
            <v>0</v>
          </cell>
          <cell r="E7362">
            <v>0</v>
          </cell>
          <cell r="F7362">
            <v>0</v>
          </cell>
          <cell r="G7362">
            <v>0</v>
          </cell>
          <cell r="H7362"/>
        </row>
        <row r="7363">
          <cell r="A7363">
            <v>0</v>
          </cell>
          <cell r="B7363">
            <v>0</v>
          </cell>
          <cell r="C7363">
            <v>0</v>
          </cell>
          <cell r="D7363">
            <v>0</v>
          </cell>
          <cell r="E7363">
            <v>0</v>
          </cell>
          <cell r="F7363">
            <v>0</v>
          </cell>
          <cell r="G7363">
            <v>0</v>
          </cell>
          <cell r="H7363"/>
        </row>
        <row r="7364">
          <cell r="A7364">
            <v>0</v>
          </cell>
          <cell r="B7364">
            <v>0</v>
          </cell>
          <cell r="C7364">
            <v>0</v>
          </cell>
          <cell r="D7364">
            <v>0</v>
          </cell>
          <cell r="E7364">
            <v>0</v>
          </cell>
          <cell r="F7364">
            <v>0</v>
          </cell>
          <cell r="G7364">
            <v>0</v>
          </cell>
          <cell r="H7364"/>
        </row>
        <row r="7365">
          <cell r="A7365">
            <v>0</v>
          </cell>
          <cell r="B7365">
            <v>0</v>
          </cell>
          <cell r="C7365">
            <v>0</v>
          </cell>
          <cell r="D7365">
            <v>0</v>
          </cell>
          <cell r="E7365">
            <v>0</v>
          </cell>
          <cell r="F7365">
            <v>0</v>
          </cell>
          <cell r="G7365">
            <v>0</v>
          </cell>
          <cell r="H7365"/>
        </row>
        <row r="7366">
          <cell r="A7366">
            <v>0</v>
          </cell>
          <cell r="B7366">
            <v>0</v>
          </cell>
          <cell r="C7366">
            <v>0</v>
          </cell>
          <cell r="D7366">
            <v>0</v>
          </cell>
          <cell r="E7366">
            <v>0</v>
          </cell>
          <cell r="F7366">
            <v>0</v>
          </cell>
          <cell r="G7366">
            <v>0</v>
          </cell>
          <cell r="H7366"/>
        </row>
        <row r="7367">
          <cell r="A7367">
            <v>0</v>
          </cell>
          <cell r="B7367">
            <v>0</v>
          </cell>
          <cell r="C7367">
            <v>0</v>
          </cell>
          <cell r="D7367">
            <v>0</v>
          </cell>
          <cell r="E7367">
            <v>0</v>
          </cell>
          <cell r="F7367">
            <v>0</v>
          </cell>
          <cell r="G7367">
            <v>0</v>
          </cell>
          <cell r="H7367"/>
        </row>
        <row r="7368">
          <cell r="A7368" t="str">
            <v xml:space="preserve">TOTAL CANTIDAD ITEM </v>
          </cell>
          <cell r="B7368">
            <v>0</v>
          </cell>
          <cell r="C7368">
            <v>0</v>
          </cell>
          <cell r="D7368">
            <v>0</v>
          </cell>
          <cell r="E7368">
            <v>0</v>
          </cell>
          <cell r="F7368">
            <v>0</v>
          </cell>
          <cell r="G7368">
            <v>0</v>
          </cell>
          <cell r="H7368"/>
        </row>
        <row r="7369">
          <cell r="A7369" t="str">
            <v>INSERTE PLANO, GRÁFICO O ESQUEMA AQUÍ</v>
          </cell>
          <cell r="B7369">
            <v>0</v>
          </cell>
          <cell r="C7369">
            <v>0</v>
          </cell>
          <cell r="D7369">
            <v>0</v>
          </cell>
          <cell r="E7369">
            <v>0</v>
          </cell>
          <cell r="F7369">
            <v>0</v>
          </cell>
          <cell r="G7369">
            <v>0</v>
          </cell>
          <cell r="H7369">
            <v>0</v>
          </cell>
        </row>
        <row r="7370">
          <cell r="A7370">
            <v>0</v>
          </cell>
          <cell r="B7370">
            <v>0</v>
          </cell>
          <cell r="C7370">
            <v>0</v>
          </cell>
          <cell r="D7370">
            <v>0</v>
          </cell>
          <cell r="E7370">
            <v>0</v>
          </cell>
          <cell r="F7370">
            <v>0</v>
          </cell>
          <cell r="G7370">
            <v>0</v>
          </cell>
          <cell r="H7370">
            <v>0</v>
          </cell>
        </row>
        <row r="7371">
          <cell r="A7371">
            <v>0</v>
          </cell>
          <cell r="B7371">
            <v>0</v>
          </cell>
          <cell r="C7371">
            <v>0</v>
          </cell>
          <cell r="D7371">
            <v>0</v>
          </cell>
          <cell r="E7371">
            <v>0</v>
          </cell>
          <cell r="F7371">
            <v>0</v>
          </cell>
          <cell r="G7371">
            <v>0</v>
          </cell>
          <cell r="H7371">
            <v>0</v>
          </cell>
        </row>
        <row r="7372">
          <cell r="A7372">
            <v>0</v>
          </cell>
          <cell r="B7372">
            <v>0</v>
          </cell>
          <cell r="C7372">
            <v>0</v>
          </cell>
          <cell r="D7372">
            <v>0</v>
          </cell>
          <cell r="E7372">
            <v>0</v>
          </cell>
          <cell r="F7372">
            <v>0</v>
          </cell>
          <cell r="G7372">
            <v>0</v>
          </cell>
          <cell r="H7372">
            <v>0</v>
          </cell>
        </row>
        <row r="7373">
          <cell r="A7373">
            <v>0</v>
          </cell>
          <cell r="B7373">
            <v>0</v>
          </cell>
          <cell r="C7373">
            <v>0</v>
          </cell>
          <cell r="D7373">
            <v>0</v>
          </cell>
          <cell r="E7373">
            <v>0</v>
          </cell>
          <cell r="F7373">
            <v>0</v>
          </cell>
          <cell r="G7373">
            <v>0</v>
          </cell>
          <cell r="H7373">
            <v>0</v>
          </cell>
        </row>
        <row r="7374">
          <cell r="A7374">
            <v>0</v>
          </cell>
          <cell r="B7374">
            <v>0</v>
          </cell>
          <cell r="C7374">
            <v>0</v>
          </cell>
          <cell r="D7374">
            <v>0</v>
          </cell>
          <cell r="E7374">
            <v>0</v>
          </cell>
          <cell r="F7374">
            <v>0</v>
          </cell>
          <cell r="G7374">
            <v>0</v>
          </cell>
          <cell r="H7374">
            <v>0</v>
          </cell>
        </row>
        <row r="7375">
          <cell r="A7375">
            <v>0</v>
          </cell>
          <cell r="B7375">
            <v>0</v>
          </cell>
          <cell r="C7375">
            <v>0</v>
          </cell>
          <cell r="D7375">
            <v>0</v>
          </cell>
          <cell r="E7375">
            <v>0</v>
          </cell>
          <cell r="F7375">
            <v>0</v>
          </cell>
          <cell r="G7375">
            <v>0</v>
          </cell>
          <cell r="H7375">
            <v>0</v>
          </cell>
        </row>
        <row r="7376">
          <cell r="A7376">
            <v>0</v>
          </cell>
          <cell r="B7376">
            <v>0</v>
          </cell>
          <cell r="C7376">
            <v>0</v>
          </cell>
          <cell r="D7376">
            <v>0</v>
          </cell>
          <cell r="E7376">
            <v>0</v>
          </cell>
          <cell r="F7376">
            <v>0</v>
          </cell>
          <cell r="G7376">
            <v>0</v>
          </cell>
          <cell r="H7376">
            <v>0</v>
          </cell>
        </row>
        <row r="7377">
          <cell r="A7377">
            <v>0</v>
          </cell>
          <cell r="B7377">
            <v>0</v>
          </cell>
          <cell r="C7377">
            <v>0</v>
          </cell>
          <cell r="D7377">
            <v>0</v>
          </cell>
          <cell r="E7377">
            <v>0</v>
          </cell>
          <cell r="F7377">
            <v>0</v>
          </cell>
          <cell r="G7377">
            <v>0</v>
          </cell>
          <cell r="H7377">
            <v>0</v>
          </cell>
        </row>
        <row r="7378">
          <cell r="A7378">
            <v>0</v>
          </cell>
          <cell r="B7378">
            <v>0</v>
          </cell>
          <cell r="C7378">
            <v>0</v>
          </cell>
          <cell r="D7378">
            <v>0</v>
          </cell>
          <cell r="E7378">
            <v>0</v>
          </cell>
          <cell r="F7378">
            <v>0</v>
          </cell>
          <cell r="G7378">
            <v>0</v>
          </cell>
          <cell r="H7378">
            <v>0</v>
          </cell>
        </row>
        <row r="7379">
          <cell r="A7379">
            <v>0</v>
          </cell>
          <cell r="B7379">
            <v>0</v>
          </cell>
          <cell r="C7379">
            <v>0</v>
          </cell>
          <cell r="D7379">
            <v>0</v>
          </cell>
          <cell r="E7379">
            <v>0</v>
          </cell>
          <cell r="F7379">
            <v>0</v>
          </cell>
          <cell r="G7379">
            <v>0</v>
          </cell>
          <cell r="H7379">
            <v>0</v>
          </cell>
        </row>
        <row r="7380">
          <cell r="A7380">
            <v>0</v>
          </cell>
          <cell r="B7380">
            <v>0</v>
          </cell>
          <cell r="C7380">
            <v>0</v>
          </cell>
          <cell r="D7380">
            <v>0</v>
          </cell>
          <cell r="E7380">
            <v>0</v>
          </cell>
          <cell r="F7380">
            <v>0</v>
          </cell>
          <cell r="G7380">
            <v>0</v>
          </cell>
          <cell r="H7380">
            <v>0</v>
          </cell>
        </row>
        <row r="7381">
          <cell r="A7381">
            <v>0</v>
          </cell>
          <cell r="B7381">
            <v>0</v>
          </cell>
          <cell r="C7381">
            <v>0</v>
          </cell>
          <cell r="D7381">
            <v>0</v>
          </cell>
          <cell r="E7381">
            <v>0</v>
          </cell>
          <cell r="F7381">
            <v>0</v>
          </cell>
          <cell r="G7381">
            <v>0</v>
          </cell>
          <cell r="H7381">
            <v>0</v>
          </cell>
        </row>
        <row r="7382">
          <cell r="A7382">
            <v>0</v>
          </cell>
          <cell r="B7382">
            <v>0</v>
          </cell>
          <cell r="C7382">
            <v>0</v>
          </cell>
          <cell r="D7382">
            <v>0</v>
          </cell>
          <cell r="E7382">
            <v>0</v>
          </cell>
          <cell r="F7382">
            <v>0</v>
          </cell>
          <cell r="G7382">
            <v>0</v>
          </cell>
          <cell r="H7382">
            <v>0</v>
          </cell>
        </row>
        <row r="7383">
          <cell r="A7383">
            <v>0</v>
          </cell>
          <cell r="B7383">
            <v>0</v>
          </cell>
          <cell r="C7383">
            <v>0</v>
          </cell>
          <cell r="D7383">
            <v>0</v>
          </cell>
          <cell r="E7383">
            <v>0</v>
          </cell>
          <cell r="F7383">
            <v>0</v>
          </cell>
          <cell r="G7383">
            <v>0</v>
          </cell>
          <cell r="H7383">
            <v>0</v>
          </cell>
        </row>
        <row r="7384">
          <cell r="A7384">
            <v>0</v>
          </cell>
          <cell r="B7384">
            <v>0</v>
          </cell>
          <cell r="C7384">
            <v>0</v>
          </cell>
          <cell r="D7384">
            <v>0</v>
          </cell>
          <cell r="E7384">
            <v>0</v>
          </cell>
          <cell r="F7384">
            <v>0</v>
          </cell>
          <cell r="G7384">
            <v>0</v>
          </cell>
          <cell r="H7384">
            <v>0</v>
          </cell>
        </row>
        <row r="7385">
          <cell r="A7385">
            <v>0</v>
          </cell>
          <cell r="B7385">
            <v>0</v>
          </cell>
          <cell r="C7385">
            <v>0</v>
          </cell>
          <cell r="D7385">
            <v>0</v>
          </cell>
          <cell r="E7385">
            <v>0</v>
          </cell>
          <cell r="F7385">
            <v>0</v>
          </cell>
          <cell r="G7385">
            <v>0</v>
          </cell>
          <cell r="H7385">
            <v>0</v>
          </cell>
        </row>
        <row r="7386">
          <cell r="A7386">
            <v>0</v>
          </cell>
          <cell r="B7386">
            <v>0</v>
          </cell>
          <cell r="C7386">
            <v>0</v>
          </cell>
          <cell r="D7386">
            <v>0</v>
          </cell>
          <cell r="E7386">
            <v>0</v>
          </cell>
          <cell r="F7386">
            <v>0</v>
          </cell>
          <cell r="G7386">
            <v>0</v>
          </cell>
          <cell r="H7386">
            <v>0</v>
          </cell>
        </row>
        <row r="7387">
          <cell r="A7387">
            <v>0</v>
          </cell>
          <cell r="B7387">
            <v>0</v>
          </cell>
          <cell r="C7387">
            <v>0</v>
          </cell>
          <cell r="D7387">
            <v>0</v>
          </cell>
          <cell r="E7387">
            <v>0</v>
          </cell>
          <cell r="F7387">
            <v>0</v>
          </cell>
          <cell r="G7387">
            <v>0</v>
          </cell>
          <cell r="H7387">
            <v>0</v>
          </cell>
        </row>
        <row r="7388">
          <cell r="A7388">
            <v>0</v>
          </cell>
          <cell r="B7388">
            <v>0</v>
          </cell>
          <cell r="C7388">
            <v>0</v>
          </cell>
          <cell r="D7388">
            <v>0</v>
          </cell>
          <cell r="E7388">
            <v>0</v>
          </cell>
          <cell r="F7388">
            <v>0</v>
          </cell>
          <cell r="G7388">
            <v>0</v>
          </cell>
          <cell r="H7388">
            <v>0</v>
          </cell>
        </row>
        <row r="7389">
          <cell r="A7389">
            <v>0</v>
          </cell>
          <cell r="C7389">
            <v>0</v>
          </cell>
          <cell r="D7389">
            <v>0</v>
          </cell>
          <cell r="E7389">
            <v>0</v>
          </cell>
          <cell r="F7389">
            <v>0</v>
          </cell>
          <cell r="G7389">
            <v>0</v>
          </cell>
        </row>
        <row r="7390">
          <cell r="A7390">
            <v>0</v>
          </cell>
          <cell r="C7390">
            <v>0</v>
          </cell>
          <cell r="D7390">
            <v>0</v>
          </cell>
          <cell r="E7390">
            <v>0</v>
          </cell>
          <cell r="F7390">
            <v>0</v>
          </cell>
          <cell r="G7390">
            <v>0</v>
          </cell>
        </row>
        <row r="7391">
          <cell r="A7391">
            <v>0</v>
          </cell>
          <cell r="B7391">
            <v>0</v>
          </cell>
          <cell r="C7391">
            <v>0</v>
          </cell>
          <cell r="D7391">
            <v>0</v>
          </cell>
          <cell r="E7391">
            <v>0</v>
          </cell>
          <cell r="F7391">
            <v>0</v>
          </cell>
          <cell r="G7391">
            <v>0</v>
          </cell>
        </row>
        <row r="7392">
          <cell r="A7392">
            <v>0</v>
          </cell>
          <cell r="B7392" t="str">
            <v>OVIDIO HURTADO MOSQUERA</v>
          </cell>
          <cell r="C7392">
            <v>0</v>
          </cell>
          <cell r="D7392">
            <v>0</v>
          </cell>
          <cell r="E7392">
            <v>0</v>
          </cell>
          <cell r="F7392">
            <v>0</v>
          </cell>
          <cell r="G7392">
            <v>0</v>
          </cell>
        </row>
        <row r="7393">
          <cell r="A7393">
            <v>0</v>
          </cell>
          <cell r="B7393" t="str">
            <v>Consultor</v>
          </cell>
          <cell r="C7393">
            <v>0</v>
          </cell>
          <cell r="D7393">
            <v>0</v>
          </cell>
          <cell r="E7393">
            <v>0</v>
          </cell>
          <cell r="F7393">
            <v>0</v>
          </cell>
          <cell r="G7393">
            <v>0</v>
          </cell>
        </row>
        <row r="7394">
          <cell r="A7394">
            <v>0</v>
          </cell>
          <cell r="B7394" t="str">
            <v>Consultor</v>
          </cell>
          <cell r="C7394">
            <v>0</v>
          </cell>
          <cell r="D7394">
            <v>0</v>
          </cell>
          <cell r="E7394">
            <v>0</v>
          </cell>
          <cell r="F7394">
            <v>0</v>
          </cell>
          <cell r="G7394">
            <v>0</v>
          </cell>
        </row>
        <row r="7395">
          <cell r="A7395">
            <v>0</v>
          </cell>
          <cell r="B7395" t="str">
            <v>M.P. 05202-260189 ANT</v>
          </cell>
          <cell r="C7395" t="str">
            <v>ITEM  - PÁGINA 2</v>
          </cell>
          <cell r="D7395">
            <v>0</v>
          </cell>
          <cell r="E7395">
            <v>0</v>
          </cell>
          <cell r="F7395">
            <v>0</v>
          </cell>
          <cell r="G7395">
            <v>0</v>
          </cell>
          <cell r="H7395">
            <v>0</v>
          </cell>
        </row>
        <row r="7396">
          <cell r="A7396" t="str">
            <v>DEPARTAMENTO DE ANTIOQUIA</v>
          </cell>
          <cell r="B7396">
            <v>0</v>
          </cell>
          <cell r="C7396">
            <v>0</v>
          </cell>
          <cell r="D7396">
            <v>0</v>
          </cell>
          <cell r="E7396">
            <v>0</v>
          </cell>
          <cell r="F7396">
            <v>0</v>
          </cell>
          <cell r="G7396">
            <v>0</v>
          </cell>
          <cell r="H7396">
            <v>0</v>
          </cell>
        </row>
        <row r="7397">
          <cell r="A7397" t="str">
            <v>MUNICIPIO DE SAN VICENTE FERRER</v>
          </cell>
          <cell r="B7397">
            <v>0</v>
          </cell>
          <cell r="C7397">
            <v>0</v>
          </cell>
          <cell r="D7397">
            <v>0</v>
          </cell>
          <cell r="E7397">
            <v>0</v>
          </cell>
          <cell r="F7397">
            <v>0</v>
          </cell>
          <cell r="G7397">
            <v>0</v>
          </cell>
          <cell r="H7397">
            <v>0</v>
          </cell>
        </row>
        <row r="7398">
          <cell r="A7398" t="str">
            <v>PROYECTO:  INTERVENCION DE CALLEJONES EN LA ZONA URBANA DEL MUNICIPIO SAN VICENTE FERRER_CALLEJÓN 01-COCIACA</v>
          </cell>
          <cell r="B7398">
            <v>0</v>
          </cell>
          <cell r="C7398">
            <v>0</v>
          </cell>
          <cell r="D7398">
            <v>0</v>
          </cell>
          <cell r="E7398">
            <v>0</v>
          </cell>
          <cell r="F7398">
            <v>0</v>
          </cell>
          <cell r="G7398">
            <v>0</v>
          </cell>
          <cell r="H7398">
            <v>0</v>
          </cell>
        </row>
        <row r="7399">
          <cell r="A7399">
            <v>0</v>
          </cell>
          <cell r="C7399">
            <v>0</v>
          </cell>
          <cell r="D7399">
            <v>0</v>
          </cell>
          <cell r="E7399">
            <v>0</v>
          </cell>
          <cell r="F7399">
            <v>0</v>
          </cell>
          <cell r="G7399">
            <v>0</v>
          </cell>
          <cell r="H7399">
            <v>0</v>
          </cell>
        </row>
        <row r="7400">
          <cell r="A7400" t="str">
            <v>MEMORIAS DE OBRA</v>
          </cell>
          <cell r="B7400">
            <v>0</v>
          </cell>
          <cell r="C7400">
            <v>0</v>
          </cell>
          <cell r="D7400">
            <v>0</v>
          </cell>
          <cell r="E7400">
            <v>0</v>
          </cell>
          <cell r="F7400">
            <v>0</v>
          </cell>
          <cell r="G7400">
            <v>0</v>
          </cell>
          <cell r="H7400">
            <v>0</v>
          </cell>
        </row>
        <row r="7402">
          <cell r="A7402" t="str">
            <v>ITEM</v>
          </cell>
          <cell r="B7402" t="str">
            <v>DESCRIPCIÓN</v>
          </cell>
          <cell r="C7402">
            <v>0</v>
          </cell>
          <cell r="D7402">
            <v>0</v>
          </cell>
          <cell r="E7402">
            <v>0</v>
          </cell>
          <cell r="F7402">
            <v>0</v>
          </cell>
          <cell r="G7402" t="str">
            <v>UNIDAD</v>
          </cell>
          <cell r="H7402" t="str">
            <v>CANTIDAD</v>
          </cell>
        </row>
        <row r="7403">
          <cell r="A7403">
            <v>0</v>
          </cell>
          <cell r="B7403"/>
          <cell r="C7403">
            <v>0</v>
          </cell>
          <cell r="D7403">
            <v>0</v>
          </cell>
          <cell r="E7403">
            <v>0</v>
          </cell>
          <cell r="F7403">
            <v>0</v>
          </cell>
          <cell r="G7403"/>
          <cell r="H7403"/>
        </row>
        <row r="7404">
          <cell r="A7404">
            <v>0</v>
          </cell>
          <cell r="B7404">
            <v>0</v>
          </cell>
          <cell r="C7404">
            <v>0</v>
          </cell>
          <cell r="D7404">
            <v>0</v>
          </cell>
          <cell r="E7404">
            <v>0</v>
          </cell>
          <cell r="F7404">
            <v>0</v>
          </cell>
          <cell r="G7404">
            <v>0</v>
          </cell>
        </row>
        <row r="7405">
          <cell r="A7405" t="str">
            <v>DETALLE</v>
          </cell>
          <cell r="B7405">
            <v>0</v>
          </cell>
          <cell r="C7405" t="str">
            <v>FACTOR</v>
          </cell>
          <cell r="D7405" t="str">
            <v>CANTIDAD</v>
          </cell>
          <cell r="E7405" t="str">
            <v>A (ML)</v>
          </cell>
          <cell r="F7405" t="str">
            <v>B (M2)</v>
          </cell>
          <cell r="G7405" t="str">
            <v>C (M3)</v>
          </cell>
          <cell r="H7405" t="str">
            <v>TOTAL</v>
          </cell>
        </row>
        <row r="7406">
          <cell r="A7406">
            <v>0</v>
          </cell>
          <cell r="B7406">
            <v>0</v>
          </cell>
          <cell r="C7406">
            <v>0</v>
          </cell>
          <cell r="D7406">
            <v>0</v>
          </cell>
          <cell r="E7406">
            <v>0</v>
          </cell>
          <cell r="F7406">
            <v>0</v>
          </cell>
          <cell r="G7406">
            <v>0</v>
          </cell>
          <cell r="H7406"/>
        </row>
        <row r="7407">
          <cell r="A7407">
            <v>0</v>
          </cell>
          <cell r="B7407">
            <v>0</v>
          </cell>
          <cell r="C7407">
            <v>0</v>
          </cell>
          <cell r="D7407">
            <v>0</v>
          </cell>
          <cell r="E7407">
            <v>0</v>
          </cell>
          <cell r="F7407">
            <v>0</v>
          </cell>
          <cell r="G7407">
            <v>0</v>
          </cell>
          <cell r="H7407"/>
        </row>
        <row r="7408">
          <cell r="A7408">
            <v>0</v>
          </cell>
          <cell r="B7408">
            <v>0</v>
          </cell>
          <cell r="C7408">
            <v>0</v>
          </cell>
          <cell r="D7408">
            <v>0</v>
          </cell>
          <cell r="E7408">
            <v>0</v>
          </cell>
          <cell r="F7408">
            <v>0</v>
          </cell>
          <cell r="G7408">
            <v>0</v>
          </cell>
          <cell r="H7408"/>
        </row>
        <row r="7409">
          <cell r="A7409">
            <v>0</v>
          </cell>
          <cell r="B7409">
            <v>0</v>
          </cell>
          <cell r="C7409">
            <v>0</v>
          </cell>
          <cell r="D7409">
            <v>0</v>
          </cell>
          <cell r="E7409">
            <v>0</v>
          </cell>
          <cell r="F7409">
            <v>0</v>
          </cell>
          <cell r="G7409">
            <v>0</v>
          </cell>
          <cell r="H7409"/>
        </row>
        <row r="7410">
          <cell r="A7410">
            <v>0</v>
          </cell>
          <cell r="B7410">
            <v>0</v>
          </cell>
          <cell r="C7410">
            <v>0</v>
          </cell>
          <cell r="D7410">
            <v>0</v>
          </cell>
          <cell r="E7410">
            <v>0</v>
          </cell>
          <cell r="F7410">
            <v>0</v>
          </cell>
          <cell r="G7410">
            <v>0</v>
          </cell>
          <cell r="H7410"/>
        </row>
        <row r="7411">
          <cell r="A7411">
            <v>0</v>
          </cell>
          <cell r="B7411">
            <v>0</v>
          </cell>
          <cell r="C7411">
            <v>0</v>
          </cell>
          <cell r="D7411">
            <v>0</v>
          </cell>
          <cell r="E7411">
            <v>0</v>
          </cell>
          <cell r="F7411">
            <v>0</v>
          </cell>
          <cell r="G7411">
            <v>0</v>
          </cell>
          <cell r="H7411"/>
        </row>
        <row r="7412">
          <cell r="A7412">
            <v>0</v>
          </cell>
          <cell r="B7412">
            <v>0</v>
          </cell>
          <cell r="C7412">
            <v>0</v>
          </cell>
          <cell r="D7412">
            <v>0</v>
          </cell>
          <cell r="E7412">
            <v>0</v>
          </cell>
          <cell r="F7412">
            <v>0</v>
          </cell>
          <cell r="G7412">
            <v>0</v>
          </cell>
          <cell r="H7412"/>
        </row>
        <row r="7413">
          <cell r="A7413">
            <v>0</v>
          </cell>
          <cell r="B7413">
            <v>0</v>
          </cell>
          <cell r="C7413">
            <v>0</v>
          </cell>
          <cell r="D7413">
            <v>0</v>
          </cell>
          <cell r="E7413">
            <v>0</v>
          </cell>
          <cell r="F7413">
            <v>0</v>
          </cell>
          <cell r="G7413">
            <v>0</v>
          </cell>
          <cell r="H7413"/>
        </row>
        <row r="7414">
          <cell r="A7414">
            <v>0</v>
          </cell>
          <cell r="B7414">
            <v>0</v>
          </cell>
          <cell r="C7414">
            <v>0</v>
          </cell>
          <cell r="D7414">
            <v>0</v>
          </cell>
          <cell r="E7414">
            <v>0</v>
          </cell>
          <cell r="F7414">
            <v>0</v>
          </cell>
          <cell r="G7414">
            <v>0</v>
          </cell>
          <cell r="H7414"/>
        </row>
        <row r="7415">
          <cell r="A7415">
            <v>0</v>
          </cell>
          <cell r="B7415">
            <v>0</v>
          </cell>
          <cell r="C7415">
            <v>0</v>
          </cell>
          <cell r="D7415">
            <v>0</v>
          </cell>
          <cell r="E7415">
            <v>0</v>
          </cell>
          <cell r="F7415">
            <v>0</v>
          </cell>
          <cell r="G7415">
            <v>0</v>
          </cell>
          <cell r="H7415"/>
        </row>
        <row r="7416">
          <cell r="A7416">
            <v>0</v>
          </cell>
          <cell r="B7416">
            <v>0</v>
          </cell>
          <cell r="C7416">
            <v>0</v>
          </cell>
          <cell r="D7416">
            <v>0</v>
          </cell>
          <cell r="E7416">
            <v>0</v>
          </cell>
          <cell r="F7416">
            <v>0</v>
          </cell>
          <cell r="G7416">
            <v>0</v>
          </cell>
          <cell r="H7416"/>
        </row>
        <row r="7417">
          <cell r="A7417">
            <v>0</v>
          </cell>
          <cell r="B7417">
            <v>0</v>
          </cell>
          <cell r="C7417">
            <v>0</v>
          </cell>
          <cell r="D7417">
            <v>0</v>
          </cell>
          <cell r="E7417">
            <v>0</v>
          </cell>
          <cell r="F7417">
            <v>0</v>
          </cell>
          <cell r="G7417">
            <v>0</v>
          </cell>
          <cell r="H7417"/>
        </row>
        <row r="7418">
          <cell r="A7418">
            <v>0</v>
          </cell>
          <cell r="B7418">
            <v>0</v>
          </cell>
          <cell r="C7418">
            <v>0</v>
          </cell>
          <cell r="D7418">
            <v>0</v>
          </cell>
          <cell r="E7418">
            <v>0</v>
          </cell>
          <cell r="F7418">
            <v>0</v>
          </cell>
          <cell r="G7418">
            <v>0</v>
          </cell>
          <cell r="H7418"/>
        </row>
        <row r="7419">
          <cell r="A7419">
            <v>0</v>
          </cell>
          <cell r="B7419">
            <v>0</v>
          </cell>
          <cell r="C7419">
            <v>0</v>
          </cell>
          <cell r="D7419">
            <v>0</v>
          </cell>
          <cell r="E7419">
            <v>0</v>
          </cell>
          <cell r="F7419">
            <v>0</v>
          </cell>
          <cell r="G7419">
            <v>0</v>
          </cell>
          <cell r="H7419"/>
        </row>
        <row r="7420">
          <cell r="A7420">
            <v>0</v>
          </cell>
          <cell r="B7420">
            <v>0</v>
          </cell>
          <cell r="C7420">
            <v>0</v>
          </cell>
          <cell r="D7420">
            <v>0</v>
          </cell>
          <cell r="E7420">
            <v>0</v>
          </cell>
          <cell r="F7420">
            <v>0</v>
          </cell>
          <cell r="G7420">
            <v>0</v>
          </cell>
          <cell r="H7420"/>
        </row>
        <row r="7421">
          <cell r="A7421">
            <v>0</v>
          </cell>
          <cell r="B7421">
            <v>0</v>
          </cell>
          <cell r="C7421">
            <v>0</v>
          </cell>
          <cell r="D7421">
            <v>0</v>
          </cell>
          <cell r="E7421">
            <v>0</v>
          </cell>
          <cell r="F7421">
            <v>0</v>
          </cell>
          <cell r="G7421">
            <v>0</v>
          </cell>
          <cell r="H7421"/>
        </row>
        <row r="7422">
          <cell r="A7422">
            <v>0</v>
          </cell>
          <cell r="B7422">
            <v>0</v>
          </cell>
          <cell r="C7422">
            <v>0</v>
          </cell>
          <cell r="D7422">
            <v>0</v>
          </cell>
          <cell r="E7422">
            <v>0</v>
          </cell>
          <cell r="F7422">
            <v>0</v>
          </cell>
          <cell r="G7422">
            <v>0</v>
          </cell>
          <cell r="H7422"/>
        </row>
        <row r="7423">
          <cell r="A7423">
            <v>0</v>
          </cell>
          <cell r="B7423">
            <v>0</v>
          </cell>
          <cell r="C7423">
            <v>0</v>
          </cell>
          <cell r="D7423">
            <v>0</v>
          </cell>
          <cell r="E7423">
            <v>0</v>
          </cell>
          <cell r="F7423">
            <v>0</v>
          </cell>
          <cell r="G7423">
            <v>0</v>
          </cell>
          <cell r="H7423"/>
        </row>
        <row r="7424">
          <cell r="A7424">
            <v>0</v>
          </cell>
          <cell r="B7424">
            <v>0</v>
          </cell>
          <cell r="C7424">
            <v>0</v>
          </cell>
          <cell r="D7424">
            <v>0</v>
          </cell>
          <cell r="E7424">
            <v>0</v>
          </cell>
          <cell r="F7424">
            <v>0</v>
          </cell>
          <cell r="G7424">
            <v>0</v>
          </cell>
          <cell r="H7424"/>
        </row>
        <row r="7425">
          <cell r="A7425">
            <v>0</v>
          </cell>
          <cell r="B7425">
            <v>0</v>
          </cell>
          <cell r="C7425">
            <v>0</v>
          </cell>
          <cell r="D7425">
            <v>0</v>
          </cell>
          <cell r="E7425">
            <v>0</v>
          </cell>
          <cell r="F7425">
            <v>0</v>
          </cell>
          <cell r="G7425">
            <v>0</v>
          </cell>
          <cell r="H7425"/>
        </row>
        <row r="7426">
          <cell r="A7426">
            <v>0</v>
          </cell>
          <cell r="B7426">
            <v>0</v>
          </cell>
          <cell r="C7426">
            <v>0</v>
          </cell>
          <cell r="D7426">
            <v>0</v>
          </cell>
          <cell r="E7426">
            <v>0</v>
          </cell>
          <cell r="F7426">
            <v>0</v>
          </cell>
          <cell r="G7426">
            <v>0</v>
          </cell>
          <cell r="H7426"/>
        </row>
        <row r="7427">
          <cell r="A7427">
            <v>0</v>
          </cell>
          <cell r="B7427">
            <v>0</v>
          </cell>
          <cell r="C7427">
            <v>0</v>
          </cell>
          <cell r="D7427">
            <v>0</v>
          </cell>
          <cell r="E7427">
            <v>0</v>
          </cell>
          <cell r="F7427">
            <v>0</v>
          </cell>
          <cell r="G7427">
            <v>0</v>
          </cell>
          <cell r="H7427"/>
        </row>
        <row r="7428">
          <cell r="A7428">
            <v>0</v>
          </cell>
          <cell r="B7428">
            <v>0</v>
          </cell>
          <cell r="C7428">
            <v>0</v>
          </cell>
          <cell r="D7428">
            <v>0</v>
          </cell>
          <cell r="E7428">
            <v>0</v>
          </cell>
          <cell r="F7428">
            <v>0</v>
          </cell>
          <cell r="G7428">
            <v>0</v>
          </cell>
          <cell r="H7428"/>
        </row>
        <row r="7429">
          <cell r="A7429">
            <v>0</v>
          </cell>
          <cell r="B7429">
            <v>0</v>
          </cell>
          <cell r="C7429">
            <v>0</v>
          </cell>
          <cell r="D7429">
            <v>0</v>
          </cell>
          <cell r="E7429">
            <v>0</v>
          </cell>
          <cell r="F7429">
            <v>0</v>
          </cell>
          <cell r="G7429">
            <v>0</v>
          </cell>
          <cell r="H7429"/>
        </row>
        <row r="7430">
          <cell r="A7430">
            <v>0</v>
          </cell>
          <cell r="B7430">
            <v>0</v>
          </cell>
          <cell r="C7430">
            <v>0</v>
          </cell>
          <cell r="D7430">
            <v>0</v>
          </cell>
          <cell r="E7430">
            <v>0</v>
          </cell>
          <cell r="F7430">
            <v>0</v>
          </cell>
          <cell r="G7430">
            <v>0</v>
          </cell>
          <cell r="H7430"/>
        </row>
        <row r="7431">
          <cell r="A7431">
            <v>0</v>
          </cell>
          <cell r="B7431">
            <v>0</v>
          </cell>
          <cell r="C7431">
            <v>0</v>
          </cell>
          <cell r="D7431">
            <v>0</v>
          </cell>
          <cell r="E7431">
            <v>0</v>
          </cell>
          <cell r="F7431">
            <v>0</v>
          </cell>
          <cell r="G7431">
            <v>0</v>
          </cell>
          <cell r="H7431"/>
        </row>
        <row r="7432">
          <cell r="A7432">
            <v>0</v>
          </cell>
          <cell r="B7432">
            <v>0</v>
          </cell>
          <cell r="C7432">
            <v>0</v>
          </cell>
          <cell r="D7432">
            <v>0</v>
          </cell>
          <cell r="E7432">
            <v>0</v>
          </cell>
          <cell r="F7432">
            <v>0</v>
          </cell>
          <cell r="G7432">
            <v>0</v>
          </cell>
          <cell r="H7432"/>
        </row>
        <row r="7433">
          <cell r="A7433">
            <v>0</v>
          </cell>
          <cell r="B7433">
            <v>0</v>
          </cell>
          <cell r="C7433">
            <v>0</v>
          </cell>
          <cell r="D7433">
            <v>0</v>
          </cell>
          <cell r="E7433">
            <v>0</v>
          </cell>
          <cell r="F7433">
            <v>0</v>
          </cell>
          <cell r="G7433">
            <v>0</v>
          </cell>
          <cell r="H7433"/>
        </row>
        <row r="7434">
          <cell r="A7434">
            <v>0</v>
          </cell>
          <cell r="B7434">
            <v>0</v>
          </cell>
          <cell r="C7434">
            <v>0</v>
          </cell>
          <cell r="D7434">
            <v>0</v>
          </cell>
          <cell r="E7434">
            <v>0</v>
          </cell>
          <cell r="F7434">
            <v>0</v>
          </cell>
          <cell r="G7434">
            <v>0</v>
          </cell>
          <cell r="H7434"/>
        </row>
        <row r="7435">
          <cell r="A7435">
            <v>0</v>
          </cell>
          <cell r="B7435">
            <v>0</v>
          </cell>
          <cell r="C7435">
            <v>0</v>
          </cell>
          <cell r="D7435">
            <v>0</v>
          </cell>
          <cell r="E7435">
            <v>0</v>
          </cell>
          <cell r="F7435">
            <v>0</v>
          </cell>
          <cell r="G7435">
            <v>0</v>
          </cell>
          <cell r="H7435"/>
        </row>
        <row r="7436">
          <cell r="A7436">
            <v>0</v>
          </cell>
          <cell r="B7436">
            <v>0</v>
          </cell>
          <cell r="C7436">
            <v>0</v>
          </cell>
          <cell r="D7436">
            <v>0</v>
          </cell>
          <cell r="E7436">
            <v>0</v>
          </cell>
          <cell r="F7436">
            <v>0</v>
          </cell>
          <cell r="G7436">
            <v>0</v>
          </cell>
          <cell r="H7436"/>
        </row>
        <row r="7437">
          <cell r="A7437" t="str">
            <v>ITEM  - PÁGINA 1</v>
          </cell>
          <cell r="B7437">
            <v>0</v>
          </cell>
          <cell r="C7437">
            <v>0</v>
          </cell>
          <cell r="D7437">
            <v>0</v>
          </cell>
          <cell r="E7437">
            <v>0</v>
          </cell>
          <cell r="F7437">
            <v>0</v>
          </cell>
          <cell r="G7437">
            <v>0</v>
          </cell>
          <cell r="H7437">
            <v>0</v>
          </cell>
        </row>
        <row r="7438">
          <cell r="A7438">
            <v>0</v>
          </cell>
          <cell r="B7438">
            <v>0</v>
          </cell>
          <cell r="C7438">
            <v>0</v>
          </cell>
          <cell r="D7438">
            <v>0</v>
          </cell>
          <cell r="E7438">
            <v>0</v>
          </cell>
          <cell r="F7438">
            <v>0</v>
          </cell>
          <cell r="G7438">
            <v>0</v>
          </cell>
          <cell r="H7438"/>
        </row>
        <row r="7439">
          <cell r="A7439">
            <v>0</v>
          </cell>
          <cell r="B7439">
            <v>0</v>
          </cell>
          <cell r="C7439">
            <v>0</v>
          </cell>
          <cell r="D7439">
            <v>0</v>
          </cell>
          <cell r="E7439">
            <v>0</v>
          </cell>
          <cell r="F7439">
            <v>0</v>
          </cell>
          <cell r="G7439">
            <v>0</v>
          </cell>
          <cell r="H7439"/>
        </row>
        <row r="7440">
          <cell r="A7440">
            <v>0</v>
          </cell>
          <cell r="B7440">
            <v>0</v>
          </cell>
          <cell r="C7440">
            <v>0</v>
          </cell>
          <cell r="D7440">
            <v>0</v>
          </cell>
          <cell r="E7440">
            <v>0</v>
          </cell>
          <cell r="F7440">
            <v>0</v>
          </cell>
          <cell r="G7440">
            <v>0</v>
          </cell>
          <cell r="H7440"/>
        </row>
        <row r="7441">
          <cell r="A7441">
            <v>0</v>
          </cell>
          <cell r="B7441">
            <v>0</v>
          </cell>
          <cell r="C7441">
            <v>0</v>
          </cell>
          <cell r="D7441">
            <v>0</v>
          </cell>
          <cell r="E7441">
            <v>0</v>
          </cell>
          <cell r="F7441">
            <v>0</v>
          </cell>
          <cell r="G7441">
            <v>0</v>
          </cell>
          <cell r="H7441"/>
        </row>
        <row r="7442">
          <cell r="A7442">
            <v>0</v>
          </cell>
          <cell r="B7442">
            <v>0</v>
          </cell>
          <cell r="C7442">
            <v>0</v>
          </cell>
          <cell r="D7442">
            <v>0</v>
          </cell>
          <cell r="E7442">
            <v>0</v>
          </cell>
          <cell r="F7442">
            <v>0</v>
          </cell>
          <cell r="G7442">
            <v>0</v>
          </cell>
          <cell r="H7442"/>
        </row>
        <row r="7443">
          <cell r="A7443">
            <v>0</v>
          </cell>
          <cell r="B7443">
            <v>0</v>
          </cell>
          <cell r="C7443">
            <v>0</v>
          </cell>
          <cell r="D7443">
            <v>0</v>
          </cell>
          <cell r="E7443">
            <v>0</v>
          </cell>
          <cell r="F7443">
            <v>0</v>
          </cell>
          <cell r="G7443">
            <v>0</v>
          </cell>
          <cell r="H7443"/>
        </row>
        <row r="7444">
          <cell r="A7444">
            <v>0</v>
          </cell>
          <cell r="B7444">
            <v>0</v>
          </cell>
          <cell r="C7444">
            <v>0</v>
          </cell>
          <cell r="D7444">
            <v>0</v>
          </cell>
          <cell r="E7444">
            <v>0</v>
          </cell>
          <cell r="F7444">
            <v>0</v>
          </cell>
          <cell r="G7444">
            <v>0</v>
          </cell>
          <cell r="H7444"/>
        </row>
        <row r="7445">
          <cell r="A7445">
            <v>0</v>
          </cell>
          <cell r="B7445">
            <v>0</v>
          </cell>
          <cell r="C7445">
            <v>0</v>
          </cell>
          <cell r="D7445">
            <v>0</v>
          </cell>
          <cell r="E7445">
            <v>0</v>
          </cell>
          <cell r="F7445">
            <v>0</v>
          </cell>
          <cell r="G7445">
            <v>0</v>
          </cell>
          <cell r="H7445"/>
        </row>
        <row r="7446">
          <cell r="A7446">
            <v>0</v>
          </cell>
          <cell r="B7446">
            <v>0</v>
          </cell>
          <cell r="C7446">
            <v>0</v>
          </cell>
          <cell r="D7446">
            <v>0</v>
          </cell>
          <cell r="E7446">
            <v>0</v>
          </cell>
          <cell r="F7446">
            <v>0</v>
          </cell>
          <cell r="G7446">
            <v>0</v>
          </cell>
          <cell r="H7446"/>
        </row>
        <row r="7447">
          <cell r="A7447">
            <v>0</v>
          </cell>
          <cell r="B7447">
            <v>0</v>
          </cell>
          <cell r="C7447">
            <v>0</v>
          </cell>
          <cell r="D7447">
            <v>0</v>
          </cell>
          <cell r="E7447">
            <v>0</v>
          </cell>
          <cell r="F7447">
            <v>0</v>
          </cell>
          <cell r="G7447">
            <v>0</v>
          </cell>
          <cell r="H7447"/>
        </row>
        <row r="7448">
          <cell r="A7448">
            <v>0</v>
          </cell>
          <cell r="B7448">
            <v>0</v>
          </cell>
          <cell r="C7448">
            <v>0</v>
          </cell>
          <cell r="D7448">
            <v>0</v>
          </cell>
          <cell r="E7448">
            <v>0</v>
          </cell>
          <cell r="F7448">
            <v>0</v>
          </cell>
          <cell r="G7448">
            <v>0</v>
          </cell>
          <cell r="H7448"/>
        </row>
        <row r="7449">
          <cell r="A7449">
            <v>0</v>
          </cell>
          <cell r="B7449">
            <v>0</v>
          </cell>
          <cell r="C7449">
            <v>0</v>
          </cell>
          <cell r="D7449">
            <v>0</v>
          </cell>
          <cell r="E7449">
            <v>0</v>
          </cell>
          <cell r="F7449">
            <v>0</v>
          </cell>
          <cell r="G7449">
            <v>0</v>
          </cell>
          <cell r="H7449"/>
        </row>
        <row r="7450">
          <cell r="A7450">
            <v>0</v>
          </cell>
          <cell r="B7450">
            <v>0</v>
          </cell>
          <cell r="C7450">
            <v>0</v>
          </cell>
          <cell r="D7450">
            <v>0</v>
          </cell>
          <cell r="E7450">
            <v>0</v>
          </cell>
          <cell r="F7450">
            <v>0</v>
          </cell>
          <cell r="G7450">
            <v>0</v>
          </cell>
          <cell r="H7450"/>
        </row>
        <row r="7451">
          <cell r="A7451">
            <v>0</v>
          </cell>
          <cell r="B7451">
            <v>0</v>
          </cell>
          <cell r="C7451">
            <v>0</v>
          </cell>
          <cell r="D7451">
            <v>0</v>
          </cell>
          <cell r="E7451">
            <v>0</v>
          </cell>
          <cell r="F7451">
            <v>0</v>
          </cell>
          <cell r="G7451">
            <v>0</v>
          </cell>
          <cell r="H7451"/>
        </row>
        <row r="7452">
          <cell r="A7452">
            <v>0</v>
          </cell>
          <cell r="B7452">
            <v>0</v>
          </cell>
          <cell r="C7452">
            <v>0</v>
          </cell>
          <cell r="D7452">
            <v>0</v>
          </cell>
          <cell r="E7452">
            <v>0</v>
          </cell>
          <cell r="F7452">
            <v>0</v>
          </cell>
          <cell r="G7452">
            <v>0</v>
          </cell>
          <cell r="H7452"/>
        </row>
        <row r="7453">
          <cell r="A7453">
            <v>0</v>
          </cell>
          <cell r="B7453">
            <v>0</v>
          </cell>
          <cell r="C7453">
            <v>0</v>
          </cell>
          <cell r="D7453">
            <v>0</v>
          </cell>
          <cell r="E7453">
            <v>0</v>
          </cell>
          <cell r="F7453">
            <v>0</v>
          </cell>
          <cell r="G7453">
            <v>0</v>
          </cell>
          <cell r="H7453"/>
        </row>
        <row r="7454">
          <cell r="A7454">
            <v>0</v>
          </cell>
          <cell r="B7454">
            <v>0</v>
          </cell>
          <cell r="C7454">
            <v>0</v>
          </cell>
          <cell r="D7454">
            <v>0</v>
          </cell>
          <cell r="E7454">
            <v>0</v>
          </cell>
          <cell r="F7454">
            <v>0</v>
          </cell>
          <cell r="G7454">
            <v>0</v>
          </cell>
          <cell r="H7454"/>
        </row>
        <row r="7455">
          <cell r="A7455" t="str">
            <v xml:space="preserve">TOTAL CANTIDAD ITEM </v>
          </cell>
          <cell r="B7455">
            <v>0</v>
          </cell>
          <cell r="C7455">
            <v>0</v>
          </cell>
          <cell r="D7455">
            <v>0</v>
          </cell>
          <cell r="E7455">
            <v>0</v>
          </cell>
          <cell r="F7455">
            <v>0</v>
          </cell>
          <cell r="G7455">
            <v>0</v>
          </cell>
          <cell r="H7455"/>
        </row>
        <row r="7456">
          <cell r="A7456" t="str">
            <v>INSERTE PLANO, GRÁFICO O ESQUEMA AQUÍ</v>
          </cell>
          <cell r="B7456">
            <v>0</v>
          </cell>
          <cell r="C7456">
            <v>0</v>
          </cell>
          <cell r="D7456">
            <v>0</v>
          </cell>
          <cell r="E7456">
            <v>0</v>
          </cell>
          <cell r="F7456">
            <v>0</v>
          </cell>
          <cell r="G7456">
            <v>0</v>
          </cell>
          <cell r="H7456">
            <v>0</v>
          </cell>
        </row>
        <row r="7457">
          <cell r="A7457">
            <v>0</v>
          </cell>
          <cell r="B7457">
            <v>0</v>
          </cell>
          <cell r="C7457">
            <v>0</v>
          </cell>
          <cell r="D7457">
            <v>0</v>
          </cell>
          <cell r="E7457">
            <v>0</v>
          </cell>
          <cell r="F7457">
            <v>0</v>
          </cell>
          <cell r="G7457">
            <v>0</v>
          </cell>
          <cell r="H7457">
            <v>0</v>
          </cell>
        </row>
        <row r="7458">
          <cell r="A7458">
            <v>0</v>
          </cell>
          <cell r="B7458">
            <v>0</v>
          </cell>
          <cell r="C7458">
            <v>0</v>
          </cell>
          <cell r="D7458">
            <v>0</v>
          </cell>
          <cell r="E7458">
            <v>0</v>
          </cell>
          <cell r="F7458">
            <v>0</v>
          </cell>
          <cell r="G7458">
            <v>0</v>
          </cell>
          <cell r="H7458">
            <v>0</v>
          </cell>
        </row>
        <row r="7459">
          <cell r="A7459">
            <v>0</v>
          </cell>
          <cell r="B7459">
            <v>0</v>
          </cell>
          <cell r="C7459">
            <v>0</v>
          </cell>
          <cell r="D7459">
            <v>0</v>
          </cell>
          <cell r="E7459">
            <v>0</v>
          </cell>
          <cell r="F7459">
            <v>0</v>
          </cell>
          <cell r="G7459">
            <v>0</v>
          </cell>
          <cell r="H7459">
            <v>0</v>
          </cell>
        </row>
        <row r="7460">
          <cell r="A7460">
            <v>0</v>
          </cell>
          <cell r="B7460">
            <v>0</v>
          </cell>
          <cell r="C7460">
            <v>0</v>
          </cell>
          <cell r="D7460">
            <v>0</v>
          </cell>
          <cell r="E7460">
            <v>0</v>
          </cell>
          <cell r="F7460">
            <v>0</v>
          </cell>
          <cell r="G7460">
            <v>0</v>
          </cell>
          <cell r="H7460">
            <v>0</v>
          </cell>
        </row>
        <row r="7461">
          <cell r="A7461">
            <v>0</v>
          </cell>
          <cell r="B7461">
            <v>0</v>
          </cell>
          <cell r="C7461">
            <v>0</v>
          </cell>
          <cell r="D7461">
            <v>0</v>
          </cell>
          <cell r="E7461">
            <v>0</v>
          </cell>
          <cell r="F7461">
            <v>0</v>
          </cell>
          <cell r="G7461">
            <v>0</v>
          </cell>
          <cell r="H7461">
            <v>0</v>
          </cell>
        </row>
        <row r="7462">
          <cell r="A7462">
            <v>0</v>
          </cell>
          <cell r="B7462">
            <v>0</v>
          </cell>
          <cell r="C7462">
            <v>0</v>
          </cell>
          <cell r="D7462">
            <v>0</v>
          </cell>
          <cell r="E7462">
            <v>0</v>
          </cell>
          <cell r="F7462">
            <v>0</v>
          </cell>
          <cell r="G7462">
            <v>0</v>
          </cell>
          <cell r="H7462">
            <v>0</v>
          </cell>
        </row>
        <row r="7463">
          <cell r="A7463">
            <v>0</v>
          </cell>
          <cell r="B7463">
            <v>0</v>
          </cell>
          <cell r="C7463">
            <v>0</v>
          </cell>
          <cell r="D7463">
            <v>0</v>
          </cell>
          <cell r="E7463">
            <v>0</v>
          </cell>
          <cell r="F7463">
            <v>0</v>
          </cell>
          <cell r="G7463">
            <v>0</v>
          </cell>
          <cell r="H7463">
            <v>0</v>
          </cell>
        </row>
        <row r="7464">
          <cell r="A7464">
            <v>0</v>
          </cell>
          <cell r="B7464">
            <v>0</v>
          </cell>
          <cell r="C7464">
            <v>0</v>
          </cell>
          <cell r="D7464">
            <v>0</v>
          </cell>
          <cell r="E7464">
            <v>0</v>
          </cell>
          <cell r="F7464">
            <v>0</v>
          </cell>
          <cell r="G7464">
            <v>0</v>
          </cell>
          <cell r="H7464">
            <v>0</v>
          </cell>
        </row>
        <row r="7465">
          <cell r="A7465">
            <v>0</v>
          </cell>
          <cell r="B7465">
            <v>0</v>
          </cell>
          <cell r="C7465">
            <v>0</v>
          </cell>
          <cell r="D7465">
            <v>0</v>
          </cell>
          <cell r="E7465">
            <v>0</v>
          </cell>
          <cell r="F7465">
            <v>0</v>
          </cell>
          <cell r="G7465">
            <v>0</v>
          </cell>
          <cell r="H7465">
            <v>0</v>
          </cell>
        </row>
        <row r="7466">
          <cell r="A7466">
            <v>0</v>
          </cell>
          <cell r="B7466">
            <v>0</v>
          </cell>
          <cell r="C7466">
            <v>0</v>
          </cell>
          <cell r="D7466">
            <v>0</v>
          </cell>
          <cell r="E7466">
            <v>0</v>
          </cell>
          <cell r="F7466">
            <v>0</v>
          </cell>
          <cell r="G7466">
            <v>0</v>
          </cell>
          <cell r="H7466">
            <v>0</v>
          </cell>
        </row>
        <row r="7467">
          <cell r="A7467">
            <v>0</v>
          </cell>
          <cell r="B7467">
            <v>0</v>
          </cell>
          <cell r="C7467">
            <v>0</v>
          </cell>
          <cell r="D7467">
            <v>0</v>
          </cell>
          <cell r="E7467">
            <v>0</v>
          </cell>
          <cell r="F7467">
            <v>0</v>
          </cell>
          <cell r="G7467">
            <v>0</v>
          </cell>
          <cell r="H7467">
            <v>0</v>
          </cell>
        </row>
        <row r="7468">
          <cell r="A7468">
            <v>0</v>
          </cell>
          <cell r="B7468">
            <v>0</v>
          </cell>
          <cell r="C7468">
            <v>0</v>
          </cell>
          <cell r="D7468">
            <v>0</v>
          </cell>
          <cell r="E7468">
            <v>0</v>
          </cell>
          <cell r="F7468">
            <v>0</v>
          </cell>
          <cell r="G7468">
            <v>0</v>
          </cell>
          <cell r="H7468">
            <v>0</v>
          </cell>
        </row>
        <row r="7469">
          <cell r="A7469">
            <v>0</v>
          </cell>
          <cell r="B7469">
            <v>0</v>
          </cell>
          <cell r="C7469">
            <v>0</v>
          </cell>
          <cell r="D7469">
            <v>0</v>
          </cell>
          <cell r="E7469">
            <v>0</v>
          </cell>
          <cell r="F7469">
            <v>0</v>
          </cell>
          <cell r="G7469">
            <v>0</v>
          </cell>
          <cell r="H7469">
            <v>0</v>
          </cell>
        </row>
        <row r="7470">
          <cell r="A7470">
            <v>0</v>
          </cell>
          <cell r="B7470">
            <v>0</v>
          </cell>
          <cell r="C7470">
            <v>0</v>
          </cell>
          <cell r="D7470">
            <v>0</v>
          </cell>
          <cell r="E7470">
            <v>0</v>
          </cell>
          <cell r="F7470">
            <v>0</v>
          </cell>
          <cell r="G7470">
            <v>0</v>
          </cell>
          <cell r="H7470">
            <v>0</v>
          </cell>
        </row>
        <row r="7471">
          <cell r="A7471">
            <v>0</v>
          </cell>
          <cell r="B7471">
            <v>0</v>
          </cell>
          <cell r="C7471">
            <v>0</v>
          </cell>
          <cell r="D7471">
            <v>0</v>
          </cell>
          <cell r="E7471">
            <v>0</v>
          </cell>
          <cell r="F7471">
            <v>0</v>
          </cell>
          <cell r="G7471">
            <v>0</v>
          </cell>
          <cell r="H7471">
            <v>0</v>
          </cell>
        </row>
        <row r="7472">
          <cell r="A7472">
            <v>0</v>
          </cell>
          <cell r="B7472">
            <v>0</v>
          </cell>
          <cell r="C7472">
            <v>0</v>
          </cell>
          <cell r="D7472">
            <v>0</v>
          </cell>
          <cell r="E7472">
            <v>0</v>
          </cell>
          <cell r="F7472">
            <v>0</v>
          </cell>
          <cell r="G7472">
            <v>0</v>
          </cell>
          <cell r="H7472">
            <v>0</v>
          </cell>
        </row>
        <row r="7473">
          <cell r="A7473">
            <v>0</v>
          </cell>
          <cell r="B7473">
            <v>0</v>
          </cell>
          <cell r="C7473">
            <v>0</v>
          </cell>
          <cell r="D7473">
            <v>0</v>
          </cell>
          <cell r="E7473">
            <v>0</v>
          </cell>
          <cell r="F7473">
            <v>0</v>
          </cell>
          <cell r="G7473">
            <v>0</v>
          </cell>
          <cell r="H7473">
            <v>0</v>
          </cell>
        </row>
        <row r="7474">
          <cell r="A7474">
            <v>0</v>
          </cell>
          <cell r="B7474">
            <v>0</v>
          </cell>
          <cell r="C7474">
            <v>0</v>
          </cell>
          <cell r="D7474">
            <v>0</v>
          </cell>
          <cell r="E7474">
            <v>0</v>
          </cell>
          <cell r="F7474">
            <v>0</v>
          </cell>
          <cell r="G7474">
            <v>0</v>
          </cell>
          <cell r="H7474">
            <v>0</v>
          </cell>
        </row>
        <row r="7475">
          <cell r="A7475">
            <v>0</v>
          </cell>
          <cell r="B7475">
            <v>0</v>
          </cell>
          <cell r="C7475">
            <v>0</v>
          </cell>
          <cell r="D7475">
            <v>0</v>
          </cell>
          <cell r="E7475">
            <v>0</v>
          </cell>
          <cell r="F7475">
            <v>0</v>
          </cell>
          <cell r="G7475">
            <v>0</v>
          </cell>
          <cell r="H7475">
            <v>0</v>
          </cell>
        </row>
        <row r="7476">
          <cell r="A7476">
            <v>0</v>
          </cell>
          <cell r="C7476">
            <v>0</v>
          </cell>
          <cell r="D7476">
            <v>0</v>
          </cell>
          <cell r="E7476">
            <v>0</v>
          </cell>
          <cell r="F7476">
            <v>0</v>
          </cell>
          <cell r="G7476">
            <v>0</v>
          </cell>
        </row>
        <row r="7477">
          <cell r="A7477">
            <v>0</v>
          </cell>
          <cell r="C7477">
            <v>0</v>
          </cell>
          <cell r="D7477">
            <v>0</v>
          </cell>
          <cell r="E7477">
            <v>0</v>
          </cell>
          <cell r="F7477">
            <v>0</v>
          </cell>
          <cell r="G7477">
            <v>0</v>
          </cell>
        </row>
        <row r="7478">
          <cell r="A7478">
            <v>0</v>
          </cell>
          <cell r="B7478">
            <v>0</v>
          </cell>
          <cell r="C7478">
            <v>0</v>
          </cell>
          <cell r="D7478">
            <v>0</v>
          </cell>
          <cell r="E7478">
            <v>0</v>
          </cell>
          <cell r="F7478">
            <v>0</v>
          </cell>
          <cell r="G7478">
            <v>0</v>
          </cell>
        </row>
        <row r="7479">
          <cell r="A7479">
            <v>0</v>
          </cell>
          <cell r="B7479" t="str">
            <v>OVIDIO HURTADO MOSQUERA</v>
          </cell>
          <cell r="C7479">
            <v>0</v>
          </cell>
          <cell r="D7479">
            <v>0</v>
          </cell>
          <cell r="E7479">
            <v>0</v>
          </cell>
          <cell r="F7479">
            <v>0</v>
          </cell>
          <cell r="G7479">
            <v>0</v>
          </cell>
        </row>
        <row r="7480">
          <cell r="A7480">
            <v>0</v>
          </cell>
          <cell r="B7480" t="str">
            <v>Consultor</v>
          </cell>
          <cell r="C7480">
            <v>0</v>
          </cell>
          <cell r="D7480">
            <v>0</v>
          </cell>
          <cell r="E7480">
            <v>0</v>
          </cell>
          <cell r="F7480">
            <v>0</v>
          </cell>
          <cell r="G7480">
            <v>0</v>
          </cell>
        </row>
        <row r="7481">
          <cell r="A7481">
            <v>0</v>
          </cell>
          <cell r="B7481" t="str">
            <v>Consultor</v>
          </cell>
          <cell r="C7481">
            <v>0</v>
          </cell>
          <cell r="D7481">
            <v>0</v>
          </cell>
          <cell r="E7481">
            <v>0</v>
          </cell>
          <cell r="F7481">
            <v>0</v>
          </cell>
          <cell r="G7481">
            <v>0</v>
          </cell>
        </row>
        <row r="7482">
          <cell r="A7482">
            <v>0</v>
          </cell>
          <cell r="B7482" t="str">
            <v>M.P. 05202-260189 ANT</v>
          </cell>
          <cell r="C7482" t="str">
            <v>ITEM  - PÁGINA 2</v>
          </cell>
          <cell r="D7482">
            <v>0</v>
          </cell>
          <cell r="E7482">
            <v>0</v>
          </cell>
          <cell r="F7482">
            <v>0</v>
          </cell>
          <cell r="G7482">
            <v>0</v>
          </cell>
          <cell r="H7482">
            <v>0</v>
          </cell>
        </row>
        <row r="7483">
          <cell r="A7483" t="str">
            <v>DEPARTAMENTO DE ANTIOQUIA</v>
          </cell>
          <cell r="B7483">
            <v>0</v>
          </cell>
          <cell r="C7483">
            <v>0</v>
          </cell>
          <cell r="D7483">
            <v>0</v>
          </cell>
          <cell r="E7483">
            <v>0</v>
          </cell>
          <cell r="F7483">
            <v>0</v>
          </cell>
          <cell r="G7483">
            <v>0</v>
          </cell>
          <cell r="H7483">
            <v>0</v>
          </cell>
        </row>
        <row r="7484">
          <cell r="A7484" t="str">
            <v>MUNICIPIO DE SAN VICENTE FERRER</v>
          </cell>
          <cell r="B7484">
            <v>0</v>
          </cell>
          <cell r="C7484">
            <v>0</v>
          </cell>
          <cell r="D7484">
            <v>0</v>
          </cell>
          <cell r="E7484">
            <v>0</v>
          </cell>
          <cell r="F7484">
            <v>0</v>
          </cell>
          <cell r="G7484">
            <v>0</v>
          </cell>
          <cell r="H7484">
            <v>0</v>
          </cell>
        </row>
        <row r="7485">
          <cell r="A7485" t="str">
            <v>PROYECTO:  INTERVENCION DE CALLEJONES EN LA ZONA URBANA DEL MUNICIPIO SAN VICENTE FERRER_CALLEJÓN 01-COCIACA</v>
          </cell>
          <cell r="B7485">
            <v>0</v>
          </cell>
          <cell r="C7485">
            <v>0</v>
          </cell>
          <cell r="D7485">
            <v>0</v>
          </cell>
          <cell r="E7485">
            <v>0</v>
          </cell>
          <cell r="F7485">
            <v>0</v>
          </cell>
          <cell r="G7485">
            <v>0</v>
          </cell>
          <cell r="H7485">
            <v>0</v>
          </cell>
        </row>
        <row r="7486">
          <cell r="A7486">
            <v>0</v>
          </cell>
          <cell r="C7486">
            <v>0</v>
          </cell>
          <cell r="D7486">
            <v>0</v>
          </cell>
          <cell r="E7486">
            <v>0</v>
          </cell>
          <cell r="F7486">
            <v>0</v>
          </cell>
          <cell r="G7486">
            <v>0</v>
          </cell>
          <cell r="H7486">
            <v>0</v>
          </cell>
        </row>
        <row r="7487">
          <cell r="A7487" t="str">
            <v>MEMORIAS DE OBRA</v>
          </cell>
          <cell r="B7487">
            <v>0</v>
          </cell>
          <cell r="C7487">
            <v>0</v>
          </cell>
          <cell r="D7487">
            <v>0</v>
          </cell>
          <cell r="E7487">
            <v>0</v>
          </cell>
          <cell r="F7487">
            <v>0</v>
          </cell>
          <cell r="G7487">
            <v>0</v>
          </cell>
          <cell r="H7487">
            <v>0</v>
          </cell>
        </row>
        <row r="7489">
          <cell r="A7489" t="str">
            <v>ITEM</v>
          </cell>
          <cell r="B7489" t="str">
            <v>DESCRIPCIÓN</v>
          </cell>
          <cell r="C7489">
            <v>0</v>
          </cell>
          <cell r="D7489">
            <v>0</v>
          </cell>
          <cell r="E7489">
            <v>0</v>
          </cell>
          <cell r="F7489">
            <v>0</v>
          </cell>
          <cell r="G7489" t="str">
            <v>UNIDAD</v>
          </cell>
          <cell r="H7489" t="str">
            <v>CANTIDAD</v>
          </cell>
        </row>
        <row r="7490">
          <cell r="A7490">
            <v>0</v>
          </cell>
          <cell r="B7490"/>
          <cell r="C7490">
            <v>0</v>
          </cell>
          <cell r="D7490">
            <v>0</v>
          </cell>
          <cell r="E7490">
            <v>0</v>
          </cell>
          <cell r="F7490">
            <v>0</v>
          </cell>
          <cell r="G7490"/>
          <cell r="H7490"/>
        </row>
        <row r="7491">
          <cell r="A7491">
            <v>0</v>
          </cell>
          <cell r="B7491">
            <v>0</v>
          </cell>
          <cell r="C7491">
            <v>0</v>
          </cell>
          <cell r="D7491">
            <v>0</v>
          </cell>
          <cell r="E7491">
            <v>0</v>
          </cell>
          <cell r="F7491">
            <v>0</v>
          </cell>
          <cell r="G7491">
            <v>0</v>
          </cell>
        </row>
        <row r="7492">
          <cell r="A7492" t="str">
            <v>DETALLE</v>
          </cell>
          <cell r="B7492">
            <v>0</v>
          </cell>
          <cell r="C7492" t="str">
            <v>FACTOR</v>
          </cell>
          <cell r="D7492" t="str">
            <v>CANTIDAD</v>
          </cell>
          <cell r="E7492" t="str">
            <v>A (ML)</v>
          </cell>
          <cell r="F7492" t="str">
            <v>B (M2)</v>
          </cell>
          <cell r="G7492" t="str">
            <v>C (M3)</v>
          </cell>
          <cell r="H7492" t="str">
            <v>TOTAL</v>
          </cell>
        </row>
        <row r="7493">
          <cell r="A7493">
            <v>0</v>
          </cell>
          <cell r="B7493">
            <v>0</v>
          </cell>
          <cell r="C7493">
            <v>0</v>
          </cell>
          <cell r="D7493">
            <v>0</v>
          </cell>
          <cell r="E7493">
            <v>0</v>
          </cell>
          <cell r="F7493">
            <v>0</v>
          </cell>
          <cell r="G7493">
            <v>0</v>
          </cell>
          <cell r="H7493"/>
        </row>
        <row r="7494">
          <cell r="A7494">
            <v>0</v>
          </cell>
          <cell r="B7494">
            <v>0</v>
          </cell>
          <cell r="C7494">
            <v>0</v>
          </cell>
          <cell r="D7494">
            <v>0</v>
          </cell>
          <cell r="E7494">
            <v>0</v>
          </cell>
          <cell r="F7494">
            <v>0</v>
          </cell>
          <cell r="G7494">
            <v>0</v>
          </cell>
          <cell r="H7494"/>
        </row>
        <row r="7495">
          <cell r="A7495">
            <v>0</v>
          </cell>
          <cell r="B7495">
            <v>0</v>
          </cell>
          <cell r="C7495">
            <v>0</v>
          </cell>
          <cell r="D7495">
            <v>0</v>
          </cell>
          <cell r="E7495">
            <v>0</v>
          </cell>
          <cell r="F7495">
            <v>0</v>
          </cell>
          <cell r="G7495">
            <v>0</v>
          </cell>
          <cell r="H7495"/>
        </row>
        <row r="7496">
          <cell r="A7496">
            <v>0</v>
          </cell>
          <cell r="B7496">
            <v>0</v>
          </cell>
          <cell r="C7496">
            <v>0</v>
          </cell>
          <cell r="D7496">
            <v>0</v>
          </cell>
          <cell r="E7496">
            <v>0</v>
          </cell>
          <cell r="F7496">
            <v>0</v>
          </cell>
          <cell r="G7496">
            <v>0</v>
          </cell>
          <cell r="H7496"/>
        </row>
        <row r="7497">
          <cell r="A7497">
            <v>0</v>
          </cell>
          <cell r="B7497">
            <v>0</v>
          </cell>
          <cell r="C7497">
            <v>0</v>
          </cell>
          <cell r="D7497">
            <v>0</v>
          </cell>
          <cell r="E7497">
            <v>0</v>
          </cell>
          <cell r="F7497">
            <v>0</v>
          </cell>
          <cell r="G7497">
            <v>0</v>
          </cell>
          <cell r="H7497"/>
        </row>
        <row r="7498">
          <cell r="A7498">
            <v>0</v>
          </cell>
          <cell r="B7498">
            <v>0</v>
          </cell>
          <cell r="C7498">
            <v>0</v>
          </cell>
          <cell r="D7498">
            <v>0</v>
          </cell>
          <cell r="E7498">
            <v>0</v>
          </cell>
          <cell r="F7498">
            <v>0</v>
          </cell>
          <cell r="G7498">
            <v>0</v>
          </cell>
          <cell r="H7498"/>
        </row>
        <row r="7499">
          <cell r="A7499">
            <v>0</v>
          </cell>
          <cell r="B7499">
            <v>0</v>
          </cell>
          <cell r="C7499">
            <v>0</v>
          </cell>
          <cell r="D7499">
            <v>0</v>
          </cell>
          <cell r="E7499">
            <v>0</v>
          </cell>
          <cell r="F7499">
            <v>0</v>
          </cell>
          <cell r="G7499">
            <v>0</v>
          </cell>
          <cell r="H7499"/>
        </row>
        <row r="7500">
          <cell r="A7500">
            <v>0</v>
          </cell>
          <cell r="B7500">
            <v>0</v>
          </cell>
          <cell r="C7500">
            <v>0</v>
          </cell>
          <cell r="D7500">
            <v>0</v>
          </cell>
          <cell r="E7500">
            <v>0</v>
          </cell>
          <cell r="F7500">
            <v>0</v>
          </cell>
          <cell r="G7500">
            <v>0</v>
          </cell>
          <cell r="H7500"/>
        </row>
        <row r="7501">
          <cell r="A7501">
            <v>0</v>
          </cell>
          <cell r="B7501">
            <v>0</v>
          </cell>
          <cell r="C7501">
            <v>0</v>
          </cell>
          <cell r="D7501">
            <v>0</v>
          </cell>
          <cell r="E7501">
            <v>0</v>
          </cell>
          <cell r="F7501">
            <v>0</v>
          </cell>
          <cell r="G7501">
            <v>0</v>
          </cell>
          <cell r="H7501"/>
        </row>
        <row r="7502">
          <cell r="A7502">
            <v>0</v>
          </cell>
          <cell r="B7502">
            <v>0</v>
          </cell>
          <cell r="C7502">
            <v>0</v>
          </cell>
          <cell r="D7502">
            <v>0</v>
          </cell>
          <cell r="E7502">
            <v>0</v>
          </cell>
          <cell r="F7502">
            <v>0</v>
          </cell>
          <cell r="G7502">
            <v>0</v>
          </cell>
          <cell r="H7502"/>
        </row>
        <row r="7503">
          <cell r="A7503">
            <v>0</v>
          </cell>
          <cell r="B7503">
            <v>0</v>
          </cell>
          <cell r="C7503">
            <v>0</v>
          </cell>
          <cell r="D7503">
            <v>0</v>
          </cell>
          <cell r="E7503">
            <v>0</v>
          </cell>
          <cell r="F7503">
            <v>0</v>
          </cell>
          <cell r="G7503">
            <v>0</v>
          </cell>
          <cell r="H7503"/>
        </row>
        <row r="7504">
          <cell r="A7504">
            <v>0</v>
          </cell>
          <cell r="B7504">
            <v>0</v>
          </cell>
          <cell r="C7504">
            <v>0</v>
          </cell>
          <cell r="D7504">
            <v>0</v>
          </cell>
          <cell r="E7504">
            <v>0</v>
          </cell>
          <cell r="F7504">
            <v>0</v>
          </cell>
          <cell r="G7504">
            <v>0</v>
          </cell>
          <cell r="H7504"/>
        </row>
        <row r="7505">
          <cell r="A7505">
            <v>0</v>
          </cell>
          <cell r="B7505">
            <v>0</v>
          </cell>
          <cell r="C7505">
            <v>0</v>
          </cell>
          <cell r="D7505">
            <v>0</v>
          </cell>
          <cell r="E7505">
            <v>0</v>
          </cell>
          <cell r="F7505">
            <v>0</v>
          </cell>
          <cell r="G7505">
            <v>0</v>
          </cell>
          <cell r="H7505"/>
        </row>
        <row r="7506">
          <cell r="A7506">
            <v>0</v>
          </cell>
          <cell r="B7506">
            <v>0</v>
          </cell>
          <cell r="C7506">
            <v>0</v>
          </cell>
          <cell r="D7506">
            <v>0</v>
          </cell>
          <cell r="E7506">
            <v>0</v>
          </cell>
          <cell r="F7506">
            <v>0</v>
          </cell>
          <cell r="G7506">
            <v>0</v>
          </cell>
          <cell r="H7506"/>
        </row>
        <row r="7507">
          <cell r="A7507">
            <v>0</v>
          </cell>
          <cell r="B7507">
            <v>0</v>
          </cell>
          <cell r="C7507">
            <v>0</v>
          </cell>
          <cell r="D7507">
            <v>0</v>
          </cell>
          <cell r="E7507">
            <v>0</v>
          </cell>
          <cell r="F7507">
            <v>0</v>
          </cell>
          <cell r="G7507">
            <v>0</v>
          </cell>
          <cell r="H7507"/>
        </row>
        <row r="7508">
          <cell r="A7508">
            <v>0</v>
          </cell>
          <cell r="B7508">
            <v>0</v>
          </cell>
          <cell r="C7508">
            <v>0</v>
          </cell>
          <cell r="D7508">
            <v>0</v>
          </cell>
          <cell r="E7508">
            <v>0</v>
          </cell>
          <cell r="F7508">
            <v>0</v>
          </cell>
          <cell r="G7508">
            <v>0</v>
          </cell>
          <cell r="H7508"/>
        </row>
        <row r="7509">
          <cell r="A7509">
            <v>0</v>
          </cell>
          <cell r="B7509">
            <v>0</v>
          </cell>
          <cell r="C7509">
            <v>0</v>
          </cell>
          <cell r="D7509">
            <v>0</v>
          </cell>
          <cell r="E7509">
            <v>0</v>
          </cell>
          <cell r="F7509">
            <v>0</v>
          </cell>
          <cell r="G7509">
            <v>0</v>
          </cell>
          <cell r="H7509"/>
        </row>
        <row r="7510">
          <cell r="A7510">
            <v>0</v>
          </cell>
          <cell r="B7510">
            <v>0</v>
          </cell>
          <cell r="C7510">
            <v>0</v>
          </cell>
          <cell r="D7510">
            <v>0</v>
          </cell>
          <cell r="E7510">
            <v>0</v>
          </cell>
          <cell r="F7510">
            <v>0</v>
          </cell>
          <cell r="G7510">
            <v>0</v>
          </cell>
          <cell r="H7510"/>
        </row>
        <row r="7511">
          <cell r="A7511">
            <v>0</v>
          </cell>
          <cell r="B7511">
            <v>0</v>
          </cell>
          <cell r="C7511">
            <v>0</v>
          </cell>
          <cell r="D7511">
            <v>0</v>
          </cell>
          <cell r="E7511">
            <v>0</v>
          </cell>
          <cell r="F7511">
            <v>0</v>
          </cell>
          <cell r="G7511">
            <v>0</v>
          </cell>
          <cell r="H7511"/>
        </row>
        <row r="7512">
          <cell r="A7512">
            <v>0</v>
          </cell>
          <cell r="B7512">
            <v>0</v>
          </cell>
          <cell r="C7512">
            <v>0</v>
          </cell>
          <cell r="D7512">
            <v>0</v>
          </cell>
          <cell r="E7512">
            <v>0</v>
          </cell>
          <cell r="F7512">
            <v>0</v>
          </cell>
          <cell r="G7512">
            <v>0</v>
          </cell>
          <cell r="H7512"/>
        </row>
        <row r="7513">
          <cell r="A7513">
            <v>0</v>
          </cell>
          <cell r="B7513">
            <v>0</v>
          </cell>
          <cell r="C7513">
            <v>0</v>
          </cell>
          <cell r="D7513">
            <v>0</v>
          </cell>
          <cell r="E7513">
            <v>0</v>
          </cell>
          <cell r="F7513">
            <v>0</v>
          </cell>
          <cell r="G7513">
            <v>0</v>
          </cell>
          <cell r="H7513"/>
        </row>
        <row r="7514">
          <cell r="A7514">
            <v>0</v>
          </cell>
          <cell r="B7514">
            <v>0</v>
          </cell>
          <cell r="C7514">
            <v>0</v>
          </cell>
          <cell r="D7514">
            <v>0</v>
          </cell>
          <cell r="E7514">
            <v>0</v>
          </cell>
          <cell r="F7514">
            <v>0</v>
          </cell>
          <cell r="G7514">
            <v>0</v>
          </cell>
          <cell r="H7514"/>
        </row>
        <row r="7515">
          <cell r="A7515">
            <v>0</v>
          </cell>
          <cell r="B7515">
            <v>0</v>
          </cell>
          <cell r="C7515">
            <v>0</v>
          </cell>
          <cell r="D7515">
            <v>0</v>
          </cell>
          <cell r="E7515">
            <v>0</v>
          </cell>
          <cell r="F7515">
            <v>0</v>
          </cell>
          <cell r="G7515">
            <v>0</v>
          </cell>
          <cell r="H7515"/>
        </row>
        <row r="7516">
          <cell r="A7516">
            <v>0</v>
          </cell>
          <cell r="B7516">
            <v>0</v>
          </cell>
          <cell r="C7516">
            <v>0</v>
          </cell>
          <cell r="D7516">
            <v>0</v>
          </cell>
          <cell r="E7516">
            <v>0</v>
          </cell>
          <cell r="F7516">
            <v>0</v>
          </cell>
          <cell r="G7516">
            <v>0</v>
          </cell>
          <cell r="H7516"/>
        </row>
        <row r="7517">
          <cell r="A7517">
            <v>0</v>
          </cell>
          <cell r="B7517">
            <v>0</v>
          </cell>
          <cell r="C7517">
            <v>0</v>
          </cell>
          <cell r="D7517">
            <v>0</v>
          </cell>
          <cell r="E7517">
            <v>0</v>
          </cell>
          <cell r="F7517">
            <v>0</v>
          </cell>
          <cell r="G7517">
            <v>0</v>
          </cell>
          <cell r="H7517"/>
        </row>
        <row r="7518">
          <cell r="A7518">
            <v>0</v>
          </cell>
          <cell r="B7518">
            <v>0</v>
          </cell>
          <cell r="C7518">
            <v>0</v>
          </cell>
          <cell r="D7518">
            <v>0</v>
          </cell>
          <cell r="E7518">
            <v>0</v>
          </cell>
          <cell r="F7518">
            <v>0</v>
          </cell>
          <cell r="G7518">
            <v>0</v>
          </cell>
          <cell r="H7518"/>
        </row>
        <row r="7519">
          <cell r="A7519">
            <v>0</v>
          </cell>
          <cell r="B7519">
            <v>0</v>
          </cell>
          <cell r="C7519">
            <v>0</v>
          </cell>
          <cell r="D7519">
            <v>0</v>
          </cell>
          <cell r="E7519">
            <v>0</v>
          </cell>
          <cell r="F7519">
            <v>0</v>
          </cell>
          <cell r="G7519">
            <v>0</v>
          </cell>
          <cell r="H7519"/>
        </row>
        <row r="7520">
          <cell r="A7520">
            <v>0</v>
          </cell>
          <cell r="B7520">
            <v>0</v>
          </cell>
          <cell r="C7520">
            <v>0</v>
          </cell>
          <cell r="D7520">
            <v>0</v>
          </cell>
          <cell r="E7520">
            <v>0</v>
          </cell>
          <cell r="F7520">
            <v>0</v>
          </cell>
          <cell r="G7520">
            <v>0</v>
          </cell>
          <cell r="H7520"/>
        </row>
        <row r="7521">
          <cell r="A7521">
            <v>0</v>
          </cell>
          <cell r="B7521">
            <v>0</v>
          </cell>
          <cell r="C7521">
            <v>0</v>
          </cell>
          <cell r="D7521">
            <v>0</v>
          </cell>
          <cell r="E7521">
            <v>0</v>
          </cell>
          <cell r="F7521">
            <v>0</v>
          </cell>
          <cell r="G7521">
            <v>0</v>
          </cell>
          <cell r="H7521"/>
        </row>
        <row r="7522">
          <cell r="A7522">
            <v>0</v>
          </cell>
          <cell r="B7522">
            <v>0</v>
          </cell>
          <cell r="C7522">
            <v>0</v>
          </cell>
          <cell r="D7522">
            <v>0</v>
          </cell>
          <cell r="E7522">
            <v>0</v>
          </cell>
          <cell r="F7522">
            <v>0</v>
          </cell>
          <cell r="G7522">
            <v>0</v>
          </cell>
          <cell r="H7522"/>
        </row>
        <row r="7523">
          <cell r="A7523">
            <v>0</v>
          </cell>
          <cell r="B7523">
            <v>0</v>
          </cell>
          <cell r="C7523">
            <v>0</v>
          </cell>
          <cell r="D7523">
            <v>0</v>
          </cell>
          <cell r="E7523">
            <v>0</v>
          </cell>
          <cell r="F7523">
            <v>0</v>
          </cell>
          <cell r="G7523">
            <v>0</v>
          </cell>
          <cell r="H7523"/>
        </row>
        <row r="7524">
          <cell r="A7524" t="str">
            <v>ITEM  - PÁGINA 1</v>
          </cell>
          <cell r="B7524">
            <v>0</v>
          </cell>
          <cell r="C7524">
            <v>0</v>
          </cell>
          <cell r="D7524">
            <v>0</v>
          </cell>
          <cell r="E7524">
            <v>0</v>
          </cell>
          <cell r="F7524">
            <v>0</v>
          </cell>
          <cell r="G7524">
            <v>0</v>
          </cell>
          <cell r="H7524">
            <v>0</v>
          </cell>
        </row>
        <row r="7525">
          <cell r="A7525">
            <v>0</v>
          </cell>
          <cell r="B7525">
            <v>0</v>
          </cell>
          <cell r="C7525">
            <v>0</v>
          </cell>
          <cell r="D7525">
            <v>0</v>
          </cell>
          <cell r="E7525">
            <v>0</v>
          </cell>
          <cell r="F7525">
            <v>0</v>
          </cell>
          <cell r="G7525">
            <v>0</v>
          </cell>
          <cell r="H7525"/>
        </row>
        <row r="7526">
          <cell r="A7526">
            <v>0</v>
          </cell>
          <cell r="B7526">
            <v>0</v>
          </cell>
          <cell r="C7526">
            <v>0</v>
          </cell>
          <cell r="D7526">
            <v>0</v>
          </cell>
          <cell r="E7526">
            <v>0</v>
          </cell>
          <cell r="F7526">
            <v>0</v>
          </cell>
          <cell r="G7526">
            <v>0</v>
          </cell>
          <cell r="H7526"/>
        </row>
        <row r="7527">
          <cell r="A7527">
            <v>0</v>
          </cell>
          <cell r="B7527">
            <v>0</v>
          </cell>
          <cell r="C7527">
            <v>0</v>
          </cell>
          <cell r="D7527">
            <v>0</v>
          </cell>
          <cell r="E7527">
            <v>0</v>
          </cell>
          <cell r="F7527">
            <v>0</v>
          </cell>
          <cell r="G7527">
            <v>0</v>
          </cell>
          <cell r="H7527"/>
        </row>
        <row r="7528">
          <cell r="A7528">
            <v>0</v>
          </cell>
          <cell r="B7528">
            <v>0</v>
          </cell>
          <cell r="C7528">
            <v>0</v>
          </cell>
          <cell r="D7528">
            <v>0</v>
          </cell>
          <cell r="E7528">
            <v>0</v>
          </cell>
          <cell r="F7528">
            <v>0</v>
          </cell>
          <cell r="G7528">
            <v>0</v>
          </cell>
          <cell r="H7528"/>
        </row>
        <row r="7529">
          <cell r="A7529">
            <v>0</v>
          </cell>
          <cell r="B7529">
            <v>0</v>
          </cell>
          <cell r="C7529">
            <v>0</v>
          </cell>
          <cell r="D7529">
            <v>0</v>
          </cell>
          <cell r="E7529">
            <v>0</v>
          </cell>
          <cell r="F7529">
            <v>0</v>
          </cell>
          <cell r="G7529">
            <v>0</v>
          </cell>
          <cell r="H7529"/>
        </row>
        <row r="7530">
          <cell r="A7530">
            <v>0</v>
          </cell>
          <cell r="B7530">
            <v>0</v>
          </cell>
          <cell r="C7530">
            <v>0</v>
          </cell>
          <cell r="D7530">
            <v>0</v>
          </cell>
          <cell r="E7530">
            <v>0</v>
          </cell>
          <cell r="F7530">
            <v>0</v>
          </cell>
          <cell r="G7530">
            <v>0</v>
          </cell>
          <cell r="H7530"/>
        </row>
        <row r="7531">
          <cell r="A7531">
            <v>0</v>
          </cell>
          <cell r="B7531">
            <v>0</v>
          </cell>
          <cell r="C7531">
            <v>0</v>
          </cell>
          <cell r="D7531">
            <v>0</v>
          </cell>
          <cell r="E7531">
            <v>0</v>
          </cell>
          <cell r="F7531">
            <v>0</v>
          </cell>
          <cell r="G7531">
            <v>0</v>
          </cell>
          <cell r="H7531"/>
        </row>
        <row r="7532">
          <cell r="A7532">
            <v>0</v>
          </cell>
          <cell r="B7532">
            <v>0</v>
          </cell>
          <cell r="C7532">
            <v>0</v>
          </cell>
          <cell r="D7532">
            <v>0</v>
          </cell>
          <cell r="E7532">
            <v>0</v>
          </cell>
          <cell r="F7532">
            <v>0</v>
          </cell>
          <cell r="G7532">
            <v>0</v>
          </cell>
          <cell r="H7532"/>
        </row>
        <row r="7533">
          <cell r="A7533">
            <v>0</v>
          </cell>
          <cell r="B7533">
            <v>0</v>
          </cell>
          <cell r="C7533">
            <v>0</v>
          </cell>
          <cell r="D7533">
            <v>0</v>
          </cell>
          <cell r="E7533">
            <v>0</v>
          </cell>
          <cell r="F7533">
            <v>0</v>
          </cell>
          <cell r="G7533">
            <v>0</v>
          </cell>
          <cell r="H7533"/>
        </row>
        <row r="7534">
          <cell r="A7534">
            <v>0</v>
          </cell>
          <cell r="B7534">
            <v>0</v>
          </cell>
          <cell r="C7534">
            <v>0</v>
          </cell>
          <cell r="D7534">
            <v>0</v>
          </cell>
          <cell r="E7534">
            <v>0</v>
          </cell>
          <cell r="F7534">
            <v>0</v>
          </cell>
          <cell r="G7534">
            <v>0</v>
          </cell>
          <cell r="H7534"/>
        </row>
        <row r="7535">
          <cell r="A7535">
            <v>0</v>
          </cell>
          <cell r="B7535">
            <v>0</v>
          </cell>
          <cell r="C7535">
            <v>0</v>
          </cell>
          <cell r="D7535">
            <v>0</v>
          </cell>
          <cell r="E7535">
            <v>0</v>
          </cell>
          <cell r="F7535">
            <v>0</v>
          </cell>
          <cell r="G7535">
            <v>0</v>
          </cell>
          <cell r="H7535"/>
        </row>
        <row r="7536">
          <cell r="A7536">
            <v>0</v>
          </cell>
          <cell r="B7536">
            <v>0</v>
          </cell>
          <cell r="C7536">
            <v>0</v>
          </cell>
          <cell r="D7536">
            <v>0</v>
          </cell>
          <cell r="E7536">
            <v>0</v>
          </cell>
          <cell r="F7536">
            <v>0</v>
          </cell>
          <cell r="G7536">
            <v>0</v>
          </cell>
          <cell r="H7536"/>
        </row>
        <row r="7537">
          <cell r="A7537">
            <v>0</v>
          </cell>
          <cell r="B7537">
            <v>0</v>
          </cell>
          <cell r="C7537">
            <v>0</v>
          </cell>
          <cell r="D7537">
            <v>0</v>
          </cell>
          <cell r="E7537">
            <v>0</v>
          </cell>
          <cell r="F7537">
            <v>0</v>
          </cell>
          <cell r="G7537">
            <v>0</v>
          </cell>
          <cell r="H7537"/>
        </row>
        <row r="7538">
          <cell r="A7538">
            <v>0</v>
          </cell>
          <cell r="B7538">
            <v>0</v>
          </cell>
          <cell r="C7538">
            <v>0</v>
          </cell>
          <cell r="D7538">
            <v>0</v>
          </cell>
          <cell r="E7538">
            <v>0</v>
          </cell>
          <cell r="F7538">
            <v>0</v>
          </cell>
          <cell r="G7538">
            <v>0</v>
          </cell>
          <cell r="H7538"/>
        </row>
        <row r="7539">
          <cell r="A7539">
            <v>0</v>
          </cell>
          <cell r="B7539">
            <v>0</v>
          </cell>
          <cell r="C7539">
            <v>0</v>
          </cell>
          <cell r="D7539">
            <v>0</v>
          </cell>
          <cell r="E7539">
            <v>0</v>
          </cell>
          <cell r="F7539">
            <v>0</v>
          </cell>
          <cell r="G7539">
            <v>0</v>
          </cell>
          <cell r="H7539"/>
        </row>
        <row r="7540">
          <cell r="A7540">
            <v>0</v>
          </cell>
          <cell r="B7540">
            <v>0</v>
          </cell>
          <cell r="C7540">
            <v>0</v>
          </cell>
          <cell r="D7540">
            <v>0</v>
          </cell>
          <cell r="E7540">
            <v>0</v>
          </cell>
          <cell r="F7540">
            <v>0</v>
          </cell>
          <cell r="G7540">
            <v>0</v>
          </cell>
          <cell r="H7540"/>
        </row>
        <row r="7541">
          <cell r="A7541">
            <v>0</v>
          </cell>
          <cell r="B7541">
            <v>0</v>
          </cell>
          <cell r="C7541">
            <v>0</v>
          </cell>
          <cell r="D7541">
            <v>0</v>
          </cell>
          <cell r="E7541">
            <v>0</v>
          </cell>
          <cell r="F7541">
            <v>0</v>
          </cell>
          <cell r="G7541">
            <v>0</v>
          </cell>
          <cell r="H7541"/>
        </row>
        <row r="7542">
          <cell r="A7542" t="str">
            <v xml:space="preserve">TOTAL CANTIDAD ITEM </v>
          </cell>
          <cell r="B7542">
            <v>0</v>
          </cell>
          <cell r="C7542">
            <v>0</v>
          </cell>
          <cell r="D7542">
            <v>0</v>
          </cell>
          <cell r="E7542">
            <v>0</v>
          </cell>
          <cell r="F7542">
            <v>0</v>
          </cell>
          <cell r="G7542">
            <v>0</v>
          </cell>
          <cell r="H7542"/>
        </row>
        <row r="7543">
          <cell r="A7543" t="str">
            <v>INSERTE PLANO, GRÁFICO O ESQUEMA AQUÍ</v>
          </cell>
          <cell r="B7543">
            <v>0</v>
          </cell>
          <cell r="C7543">
            <v>0</v>
          </cell>
          <cell r="D7543">
            <v>0</v>
          </cell>
          <cell r="E7543">
            <v>0</v>
          </cell>
          <cell r="F7543">
            <v>0</v>
          </cell>
          <cell r="G7543">
            <v>0</v>
          </cell>
          <cell r="H7543">
            <v>0</v>
          </cell>
        </row>
        <row r="7544">
          <cell r="A7544">
            <v>0</v>
          </cell>
          <cell r="B7544">
            <v>0</v>
          </cell>
          <cell r="C7544">
            <v>0</v>
          </cell>
          <cell r="D7544">
            <v>0</v>
          </cell>
          <cell r="E7544">
            <v>0</v>
          </cell>
          <cell r="F7544">
            <v>0</v>
          </cell>
          <cell r="G7544">
            <v>0</v>
          </cell>
          <cell r="H7544">
            <v>0</v>
          </cell>
        </row>
        <row r="7545">
          <cell r="A7545">
            <v>0</v>
          </cell>
          <cell r="B7545">
            <v>0</v>
          </cell>
          <cell r="C7545">
            <v>0</v>
          </cell>
          <cell r="D7545">
            <v>0</v>
          </cell>
          <cell r="E7545">
            <v>0</v>
          </cell>
          <cell r="F7545">
            <v>0</v>
          </cell>
          <cell r="G7545">
            <v>0</v>
          </cell>
          <cell r="H7545">
            <v>0</v>
          </cell>
        </row>
        <row r="7546">
          <cell r="A7546">
            <v>0</v>
          </cell>
          <cell r="B7546">
            <v>0</v>
          </cell>
          <cell r="C7546">
            <v>0</v>
          </cell>
          <cell r="D7546">
            <v>0</v>
          </cell>
          <cell r="E7546">
            <v>0</v>
          </cell>
          <cell r="F7546">
            <v>0</v>
          </cell>
          <cell r="G7546">
            <v>0</v>
          </cell>
          <cell r="H7546">
            <v>0</v>
          </cell>
        </row>
        <row r="7547">
          <cell r="A7547">
            <v>0</v>
          </cell>
          <cell r="B7547">
            <v>0</v>
          </cell>
          <cell r="C7547">
            <v>0</v>
          </cell>
          <cell r="D7547">
            <v>0</v>
          </cell>
          <cell r="E7547">
            <v>0</v>
          </cell>
          <cell r="F7547">
            <v>0</v>
          </cell>
          <cell r="G7547">
            <v>0</v>
          </cell>
          <cell r="H7547">
            <v>0</v>
          </cell>
        </row>
        <row r="7548">
          <cell r="A7548">
            <v>0</v>
          </cell>
          <cell r="B7548">
            <v>0</v>
          </cell>
          <cell r="C7548">
            <v>0</v>
          </cell>
          <cell r="D7548">
            <v>0</v>
          </cell>
          <cell r="E7548">
            <v>0</v>
          </cell>
          <cell r="F7548">
            <v>0</v>
          </cell>
          <cell r="G7548">
            <v>0</v>
          </cell>
          <cell r="H7548">
            <v>0</v>
          </cell>
        </row>
        <row r="7549">
          <cell r="A7549">
            <v>0</v>
          </cell>
          <cell r="B7549">
            <v>0</v>
          </cell>
          <cell r="C7549">
            <v>0</v>
          </cell>
          <cell r="D7549">
            <v>0</v>
          </cell>
          <cell r="E7549">
            <v>0</v>
          </cell>
          <cell r="F7549">
            <v>0</v>
          </cell>
          <cell r="G7549">
            <v>0</v>
          </cell>
          <cell r="H7549">
            <v>0</v>
          </cell>
        </row>
        <row r="7550">
          <cell r="A7550">
            <v>0</v>
          </cell>
          <cell r="B7550">
            <v>0</v>
          </cell>
          <cell r="C7550">
            <v>0</v>
          </cell>
          <cell r="D7550">
            <v>0</v>
          </cell>
          <cell r="E7550">
            <v>0</v>
          </cell>
          <cell r="F7550">
            <v>0</v>
          </cell>
          <cell r="G7550">
            <v>0</v>
          </cell>
          <cell r="H7550">
            <v>0</v>
          </cell>
        </row>
        <row r="7551">
          <cell r="A7551">
            <v>0</v>
          </cell>
          <cell r="B7551">
            <v>0</v>
          </cell>
          <cell r="C7551">
            <v>0</v>
          </cell>
          <cell r="D7551">
            <v>0</v>
          </cell>
          <cell r="E7551">
            <v>0</v>
          </cell>
          <cell r="F7551">
            <v>0</v>
          </cell>
          <cell r="G7551">
            <v>0</v>
          </cell>
          <cell r="H7551">
            <v>0</v>
          </cell>
        </row>
        <row r="7552">
          <cell r="A7552">
            <v>0</v>
          </cell>
          <cell r="B7552">
            <v>0</v>
          </cell>
          <cell r="C7552">
            <v>0</v>
          </cell>
          <cell r="D7552">
            <v>0</v>
          </cell>
          <cell r="E7552">
            <v>0</v>
          </cell>
          <cell r="F7552">
            <v>0</v>
          </cell>
          <cell r="G7552">
            <v>0</v>
          </cell>
          <cell r="H7552">
            <v>0</v>
          </cell>
        </row>
        <row r="7553">
          <cell r="A7553">
            <v>0</v>
          </cell>
          <cell r="B7553">
            <v>0</v>
          </cell>
          <cell r="C7553">
            <v>0</v>
          </cell>
          <cell r="D7553">
            <v>0</v>
          </cell>
          <cell r="E7553">
            <v>0</v>
          </cell>
          <cell r="F7553">
            <v>0</v>
          </cell>
          <cell r="G7553">
            <v>0</v>
          </cell>
          <cell r="H7553">
            <v>0</v>
          </cell>
        </row>
        <row r="7554">
          <cell r="A7554">
            <v>0</v>
          </cell>
          <cell r="B7554">
            <v>0</v>
          </cell>
          <cell r="C7554">
            <v>0</v>
          </cell>
          <cell r="D7554">
            <v>0</v>
          </cell>
          <cell r="E7554">
            <v>0</v>
          </cell>
          <cell r="F7554">
            <v>0</v>
          </cell>
          <cell r="G7554">
            <v>0</v>
          </cell>
          <cell r="H7554">
            <v>0</v>
          </cell>
        </row>
        <row r="7555">
          <cell r="A7555">
            <v>0</v>
          </cell>
          <cell r="B7555">
            <v>0</v>
          </cell>
          <cell r="C7555">
            <v>0</v>
          </cell>
          <cell r="D7555">
            <v>0</v>
          </cell>
          <cell r="E7555">
            <v>0</v>
          </cell>
          <cell r="F7555">
            <v>0</v>
          </cell>
          <cell r="G7555">
            <v>0</v>
          </cell>
          <cell r="H7555">
            <v>0</v>
          </cell>
        </row>
        <row r="7556">
          <cell r="A7556">
            <v>0</v>
          </cell>
          <cell r="B7556">
            <v>0</v>
          </cell>
          <cell r="C7556">
            <v>0</v>
          </cell>
          <cell r="D7556">
            <v>0</v>
          </cell>
          <cell r="E7556">
            <v>0</v>
          </cell>
          <cell r="F7556">
            <v>0</v>
          </cell>
          <cell r="G7556">
            <v>0</v>
          </cell>
          <cell r="H7556">
            <v>0</v>
          </cell>
        </row>
        <row r="7557">
          <cell r="A7557">
            <v>0</v>
          </cell>
          <cell r="B7557">
            <v>0</v>
          </cell>
          <cell r="C7557">
            <v>0</v>
          </cell>
          <cell r="D7557">
            <v>0</v>
          </cell>
          <cell r="E7557">
            <v>0</v>
          </cell>
          <cell r="F7557">
            <v>0</v>
          </cell>
          <cell r="G7557">
            <v>0</v>
          </cell>
          <cell r="H7557">
            <v>0</v>
          </cell>
        </row>
        <row r="7558">
          <cell r="A7558">
            <v>0</v>
          </cell>
          <cell r="B7558">
            <v>0</v>
          </cell>
          <cell r="C7558">
            <v>0</v>
          </cell>
          <cell r="D7558">
            <v>0</v>
          </cell>
          <cell r="E7558">
            <v>0</v>
          </cell>
          <cell r="F7558">
            <v>0</v>
          </cell>
          <cell r="G7558">
            <v>0</v>
          </cell>
          <cell r="H7558">
            <v>0</v>
          </cell>
        </row>
        <row r="7559">
          <cell r="A7559">
            <v>0</v>
          </cell>
          <cell r="B7559">
            <v>0</v>
          </cell>
          <cell r="C7559">
            <v>0</v>
          </cell>
          <cell r="D7559">
            <v>0</v>
          </cell>
          <cell r="E7559">
            <v>0</v>
          </cell>
          <cell r="F7559">
            <v>0</v>
          </cell>
          <cell r="G7559">
            <v>0</v>
          </cell>
          <cell r="H7559">
            <v>0</v>
          </cell>
        </row>
        <row r="7560">
          <cell r="A7560">
            <v>0</v>
          </cell>
          <cell r="B7560">
            <v>0</v>
          </cell>
          <cell r="C7560">
            <v>0</v>
          </cell>
          <cell r="D7560">
            <v>0</v>
          </cell>
          <cell r="E7560">
            <v>0</v>
          </cell>
          <cell r="F7560">
            <v>0</v>
          </cell>
          <cell r="G7560">
            <v>0</v>
          </cell>
          <cell r="H7560">
            <v>0</v>
          </cell>
        </row>
        <row r="7561">
          <cell r="A7561">
            <v>0</v>
          </cell>
          <cell r="B7561">
            <v>0</v>
          </cell>
          <cell r="C7561">
            <v>0</v>
          </cell>
          <cell r="D7561">
            <v>0</v>
          </cell>
          <cell r="E7561">
            <v>0</v>
          </cell>
          <cell r="F7561">
            <v>0</v>
          </cell>
          <cell r="G7561">
            <v>0</v>
          </cell>
          <cell r="H7561">
            <v>0</v>
          </cell>
        </row>
        <row r="7562">
          <cell r="A7562">
            <v>0</v>
          </cell>
          <cell r="B7562">
            <v>0</v>
          </cell>
          <cell r="C7562">
            <v>0</v>
          </cell>
          <cell r="D7562">
            <v>0</v>
          </cell>
          <cell r="E7562">
            <v>0</v>
          </cell>
          <cell r="F7562">
            <v>0</v>
          </cell>
          <cell r="G7562">
            <v>0</v>
          </cell>
          <cell r="H7562">
            <v>0</v>
          </cell>
        </row>
        <row r="7563">
          <cell r="A7563">
            <v>0</v>
          </cell>
          <cell r="C7563">
            <v>0</v>
          </cell>
          <cell r="D7563">
            <v>0</v>
          </cell>
          <cell r="E7563">
            <v>0</v>
          </cell>
          <cell r="F7563">
            <v>0</v>
          </cell>
          <cell r="G7563">
            <v>0</v>
          </cell>
        </row>
        <row r="7564">
          <cell r="A7564">
            <v>0</v>
          </cell>
          <cell r="C7564">
            <v>0</v>
          </cell>
          <cell r="D7564">
            <v>0</v>
          </cell>
          <cell r="E7564">
            <v>0</v>
          </cell>
          <cell r="F7564">
            <v>0</v>
          </cell>
          <cell r="G7564">
            <v>0</v>
          </cell>
        </row>
        <row r="7565">
          <cell r="A7565">
            <v>0</v>
          </cell>
          <cell r="B7565">
            <v>0</v>
          </cell>
          <cell r="C7565">
            <v>0</v>
          </cell>
          <cell r="D7565">
            <v>0</v>
          </cell>
          <cell r="E7565">
            <v>0</v>
          </cell>
          <cell r="F7565">
            <v>0</v>
          </cell>
          <cell r="G7565">
            <v>0</v>
          </cell>
        </row>
        <row r="7566">
          <cell r="A7566">
            <v>0</v>
          </cell>
          <cell r="B7566" t="str">
            <v>OVIDIO HURTADO MOSQUERA</v>
          </cell>
          <cell r="C7566">
            <v>0</v>
          </cell>
          <cell r="D7566">
            <v>0</v>
          </cell>
          <cell r="E7566">
            <v>0</v>
          </cell>
          <cell r="F7566">
            <v>0</v>
          </cell>
          <cell r="G7566">
            <v>0</v>
          </cell>
        </row>
        <row r="7567">
          <cell r="A7567">
            <v>0</v>
          </cell>
          <cell r="B7567" t="str">
            <v>Consultor</v>
          </cell>
          <cell r="C7567">
            <v>0</v>
          </cell>
          <cell r="D7567">
            <v>0</v>
          </cell>
          <cell r="E7567">
            <v>0</v>
          </cell>
          <cell r="F7567">
            <v>0</v>
          </cell>
          <cell r="G7567">
            <v>0</v>
          </cell>
        </row>
        <row r="7568">
          <cell r="A7568">
            <v>0</v>
          </cell>
          <cell r="B7568" t="str">
            <v>Consultor</v>
          </cell>
          <cell r="C7568">
            <v>0</v>
          </cell>
          <cell r="D7568">
            <v>0</v>
          </cell>
          <cell r="E7568">
            <v>0</v>
          </cell>
          <cell r="F7568">
            <v>0</v>
          </cell>
          <cell r="G7568">
            <v>0</v>
          </cell>
        </row>
        <row r="7569">
          <cell r="A7569">
            <v>0</v>
          </cell>
          <cell r="B7569" t="str">
            <v>M.P. 05202-260189 ANT</v>
          </cell>
          <cell r="C7569" t="str">
            <v>ITEM  - PÁGINA 2</v>
          </cell>
          <cell r="D7569">
            <v>0</v>
          </cell>
          <cell r="E7569">
            <v>0</v>
          </cell>
          <cell r="F7569">
            <v>0</v>
          </cell>
          <cell r="G7569">
            <v>0</v>
          </cell>
          <cell r="H7569">
            <v>0</v>
          </cell>
        </row>
        <row r="7570">
          <cell r="A7570" t="str">
            <v>DEPARTAMENTO DE ANTIOQUIA</v>
          </cell>
          <cell r="B7570">
            <v>0</v>
          </cell>
          <cell r="C7570">
            <v>0</v>
          </cell>
          <cell r="D7570">
            <v>0</v>
          </cell>
          <cell r="E7570">
            <v>0</v>
          </cell>
          <cell r="F7570">
            <v>0</v>
          </cell>
          <cell r="G7570">
            <v>0</v>
          </cell>
          <cell r="H7570">
            <v>0</v>
          </cell>
        </row>
        <row r="7571">
          <cell r="A7571" t="str">
            <v>MUNICIPIO DE SAN VICENTE FERRER</v>
          </cell>
          <cell r="B7571">
            <v>0</v>
          </cell>
          <cell r="C7571">
            <v>0</v>
          </cell>
          <cell r="D7571">
            <v>0</v>
          </cell>
          <cell r="E7571">
            <v>0</v>
          </cell>
          <cell r="F7571">
            <v>0</v>
          </cell>
          <cell r="G7571">
            <v>0</v>
          </cell>
          <cell r="H7571">
            <v>0</v>
          </cell>
        </row>
        <row r="7572">
          <cell r="A7572" t="str">
            <v>PROYECTO:  INTERVENCION DE CALLEJONES EN LA ZONA URBANA DEL MUNICIPIO SAN VICENTE FERRER_CALLEJÓN 01-COCIACA</v>
          </cell>
          <cell r="B7572">
            <v>0</v>
          </cell>
          <cell r="C7572">
            <v>0</v>
          </cell>
          <cell r="D7572">
            <v>0</v>
          </cell>
          <cell r="E7572">
            <v>0</v>
          </cell>
          <cell r="F7572">
            <v>0</v>
          </cell>
          <cell r="G7572">
            <v>0</v>
          </cell>
          <cell r="H7572">
            <v>0</v>
          </cell>
        </row>
        <row r="7573">
          <cell r="A7573">
            <v>0</v>
          </cell>
          <cell r="C7573">
            <v>0</v>
          </cell>
          <cell r="D7573">
            <v>0</v>
          </cell>
          <cell r="E7573">
            <v>0</v>
          </cell>
          <cell r="F7573">
            <v>0</v>
          </cell>
          <cell r="G7573">
            <v>0</v>
          </cell>
          <cell r="H7573">
            <v>0</v>
          </cell>
        </row>
        <row r="7574">
          <cell r="A7574" t="str">
            <v>MEMORIAS DE OBRA</v>
          </cell>
          <cell r="B7574">
            <v>0</v>
          </cell>
          <cell r="C7574">
            <v>0</v>
          </cell>
          <cell r="D7574">
            <v>0</v>
          </cell>
          <cell r="E7574">
            <v>0</v>
          </cell>
          <cell r="F7574">
            <v>0</v>
          </cell>
          <cell r="G7574">
            <v>0</v>
          </cell>
          <cell r="H7574">
            <v>0</v>
          </cell>
        </row>
        <row r="7576">
          <cell r="A7576" t="str">
            <v>ITEM</v>
          </cell>
          <cell r="B7576" t="str">
            <v>DESCRIPCIÓN</v>
          </cell>
          <cell r="C7576">
            <v>0</v>
          </cell>
          <cell r="D7576">
            <v>0</v>
          </cell>
          <cell r="E7576">
            <v>0</v>
          </cell>
          <cell r="F7576">
            <v>0</v>
          </cell>
          <cell r="G7576" t="str">
            <v>UNIDAD</v>
          </cell>
          <cell r="H7576" t="str">
            <v>CANTIDAD</v>
          </cell>
        </row>
        <row r="7577">
          <cell r="A7577">
            <v>0</v>
          </cell>
          <cell r="B7577"/>
          <cell r="C7577">
            <v>0</v>
          </cell>
          <cell r="D7577">
            <v>0</v>
          </cell>
          <cell r="E7577">
            <v>0</v>
          </cell>
          <cell r="F7577">
            <v>0</v>
          </cell>
          <cell r="G7577"/>
          <cell r="H7577"/>
        </row>
        <row r="7578">
          <cell r="A7578">
            <v>0</v>
          </cell>
          <cell r="B7578">
            <v>0</v>
          </cell>
          <cell r="C7578">
            <v>0</v>
          </cell>
          <cell r="D7578">
            <v>0</v>
          </cell>
          <cell r="E7578">
            <v>0</v>
          </cell>
          <cell r="F7578">
            <v>0</v>
          </cell>
          <cell r="G7578">
            <v>0</v>
          </cell>
        </row>
        <row r="7579">
          <cell r="A7579" t="str">
            <v>DETALLE</v>
          </cell>
          <cell r="B7579">
            <v>0</v>
          </cell>
          <cell r="C7579" t="str">
            <v>FACTOR</v>
          </cell>
          <cell r="D7579" t="str">
            <v>CANTIDAD</v>
          </cell>
          <cell r="E7579" t="str">
            <v>A (ML)</v>
          </cell>
          <cell r="F7579" t="str">
            <v>B (M2)</v>
          </cell>
          <cell r="G7579" t="str">
            <v>C (M3)</v>
          </cell>
          <cell r="H7579" t="str">
            <v>TOTAL</v>
          </cell>
        </row>
        <row r="7580">
          <cell r="A7580">
            <v>0</v>
          </cell>
          <cell r="B7580">
            <v>0</v>
          </cell>
          <cell r="C7580">
            <v>0</v>
          </cell>
          <cell r="D7580">
            <v>0</v>
          </cell>
          <cell r="E7580">
            <v>0</v>
          </cell>
          <cell r="F7580">
            <v>0</v>
          </cell>
          <cell r="G7580">
            <v>0</v>
          </cell>
          <cell r="H7580"/>
        </row>
        <row r="7581">
          <cell r="A7581">
            <v>0</v>
          </cell>
          <cell r="B7581">
            <v>0</v>
          </cell>
          <cell r="C7581">
            <v>0</v>
          </cell>
          <cell r="D7581">
            <v>0</v>
          </cell>
          <cell r="E7581">
            <v>0</v>
          </cell>
          <cell r="F7581">
            <v>0</v>
          </cell>
          <cell r="G7581">
            <v>0</v>
          </cell>
          <cell r="H7581"/>
        </row>
        <row r="7582">
          <cell r="A7582">
            <v>0</v>
          </cell>
          <cell r="B7582">
            <v>0</v>
          </cell>
          <cell r="C7582">
            <v>0</v>
          </cell>
          <cell r="D7582">
            <v>0</v>
          </cell>
          <cell r="E7582">
            <v>0</v>
          </cell>
          <cell r="F7582">
            <v>0</v>
          </cell>
          <cell r="G7582">
            <v>0</v>
          </cell>
          <cell r="H7582"/>
        </row>
        <row r="7583">
          <cell r="A7583">
            <v>0</v>
          </cell>
          <cell r="B7583">
            <v>0</v>
          </cell>
          <cell r="C7583">
            <v>0</v>
          </cell>
          <cell r="D7583">
            <v>0</v>
          </cell>
          <cell r="E7583">
            <v>0</v>
          </cell>
          <cell r="F7583">
            <v>0</v>
          </cell>
          <cell r="G7583">
            <v>0</v>
          </cell>
          <cell r="H7583"/>
        </row>
        <row r="7584">
          <cell r="A7584">
            <v>0</v>
          </cell>
          <cell r="B7584">
            <v>0</v>
          </cell>
          <cell r="C7584">
            <v>0</v>
          </cell>
          <cell r="D7584">
            <v>0</v>
          </cell>
          <cell r="E7584">
            <v>0</v>
          </cell>
          <cell r="F7584">
            <v>0</v>
          </cell>
          <cell r="G7584">
            <v>0</v>
          </cell>
          <cell r="H7584"/>
        </row>
        <row r="7585">
          <cell r="A7585">
            <v>0</v>
          </cell>
          <cell r="B7585">
            <v>0</v>
          </cell>
          <cell r="C7585">
            <v>0</v>
          </cell>
          <cell r="D7585">
            <v>0</v>
          </cell>
          <cell r="E7585">
            <v>0</v>
          </cell>
          <cell r="F7585">
            <v>0</v>
          </cell>
          <cell r="G7585">
            <v>0</v>
          </cell>
          <cell r="H7585"/>
        </row>
        <row r="7586">
          <cell r="A7586">
            <v>0</v>
          </cell>
          <cell r="B7586">
            <v>0</v>
          </cell>
          <cell r="C7586">
            <v>0</v>
          </cell>
          <cell r="D7586">
            <v>0</v>
          </cell>
          <cell r="E7586">
            <v>0</v>
          </cell>
          <cell r="F7586">
            <v>0</v>
          </cell>
          <cell r="G7586">
            <v>0</v>
          </cell>
          <cell r="H7586"/>
        </row>
        <row r="7587">
          <cell r="A7587">
            <v>0</v>
          </cell>
          <cell r="B7587">
            <v>0</v>
          </cell>
          <cell r="C7587">
            <v>0</v>
          </cell>
          <cell r="D7587">
            <v>0</v>
          </cell>
          <cell r="E7587">
            <v>0</v>
          </cell>
          <cell r="F7587">
            <v>0</v>
          </cell>
          <cell r="G7587">
            <v>0</v>
          </cell>
          <cell r="H7587"/>
        </row>
        <row r="7588">
          <cell r="A7588">
            <v>0</v>
          </cell>
          <cell r="B7588">
            <v>0</v>
          </cell>
          <cell r="C7588">
            <v>0</v>
          </cell>
          <cell r="D7588">
            <v>0</v>
          </cell>
          <cell r="E7588">
            <v>0</v>
          </cell>
          <cell r="F7588">
            <v>0</v>
          </cell>
          <cell r="G7588">
            <v>0</v>
          </cell>
          <cell r="H7588"/>
        </row>
        <row r="7589">
          <cell r="A7589">
            <v>0</v>
          </cell>
          <cell r="B7589">
            <v>0</v>
          </cell>
          <cell r="C7589">
            <v>0</v>
          </cell>
          <cell r="D7589">
            <v>0</v>
          </cell>
          <cell r="E7589">
            <v>0</v>
          </cell>
          <cell r="F7589">
            <v>0</v>
          </cell>
          <cell r="G7589">
            <v>0</v>
          </cell>
          <cell r="H7589"/>
        </row>
        <row r="7590">
          <cell r="A7590">
            <v>0</v>
          </cell>
          <cell r="B7590">
            <v>0</v>
          </cell>
          <cell r="C7590">
            <v>0</v>
          </cell>
          <cell r="D7590">
            <v>0</v>
          </cell>
          <cell r="E7590">
            <v>0</v>
          </cell>
          <cell r="F7590">
            <v>0</v>
          </cell>
          <cell r="G7590">
            <v>0</v>
          </cell>
          <cell r="H7590"/>
        </row>
        <row r="7591">
          <cell r="A7591">
            <v>0</v>
          </cell>
          <cell r="B7591">
            <v>0</v>
          </cell>
          <cell r="C7591">
            <v>0</v>
          </cell>
          <cell r="D7591">
            <v>0</v>
          </cell>
          <cell r="E7591">
            <v>0</v>
          </cell>
          <cell r="F7591">
            <v>0</v>
          </cell>
          <cell r="G7591">
            <v>0</v>
          </cell>
          <cell r="H7591"/>
        </row>
        <row r="7592">
          <cell r="A7592">
            <v>0</v>
          </cell>
          <cell r="B7592">
            <v>0</v>
          </cell>
          <cell r="C7592">
            <v>0</v>
          </cell>
          <cell r="D7592">
            <v>0</v>
          </cell>
          <cell r="E7592">
            <v>0</v>
          </cell>
          <cell r="F7592">
            <v>0</v>
          </cell>
          <cell r="G7592">
            <v>0</v>
          </cell>
          <cell r="H7592"/>
        </row>
        <row r="7593">
          <cell r="A7593">
            <v>0</v>
          </cell>
          <cell r="B7593">
            <v>0</v>
          </cell>
          <cell r="C7593">
            <v>0</v>
          </cell>
          <cell r="D7593">
            <v>0</v>
          </cell>
          <cell r="E7593">
            <v>0</v>
          </cell>
          <cell r="F7593">
            <v>0</v>
          </cell>
          <cell r="G7593">
            <v>0</v>
          </cell>
          <cell r="H7593"/>
        </row>
        <row r="7594">
          <cell r="A7594">
            <v>0</v>
          </cell>
          <cell r="B7594">
            <v>0</v>
          </cell>
          <cell r="C7594">
            <v>0</v>
          </cell>
          <cell r="D7594">
            <v>0</v>
          </cell>
          <cell r="E7594">
            <v>0</v>
          </cell>
          <cell r="F7594">
            <v>0</v>
          </cell>
          <cell r="G7594">
            <v>0</v>
          </cell>
          <cell r="H7594"/>
        </row>
        <row r="7595">
          <cell r="A7595">
            <v>0</v>
          </cell>
          <cell r="B7595">
            <v>0</v>
          </cell>
          <cell r="C7595">
            <v>0</v>
          </cell>
          <cell r="D7595">
            <v>0</v>
          </cell>
          <cell r="E7595">
            <v>0</v>
          </cell>
          <cell r="F7595">
            <v>0</v>
          </cell>
          <cell r="G7595">
            <v>0</v>
          </cell>
          <cell r="H7595"/>
        </row>
        <row r="7596">
          <cell r="A7596">
            <v>0</v>
          </cell>
          <cell r="B7596">
            <v>0</v>
          </cell>
          <cell r="C7596">
            <v>0</v>
          </cell>
          <cell r="D7596">
            <v>0</v>
          </cell>
          <cell r="E7596">
            <v>0</v>
          </cell>
          <cell r="F7596">
            <v>0</v>
          </cell>
          <cell r="G7596">
            <v>0</v>
          </cell>
          <cell r="H7596"/>
        </row>
        <row r="7597">
          <cell r="A7597">
            <v>0</v>
          </cell>
          <cell r="B7597">
            <v>0</v>
          </cell>
          <cell r="C7597">
            <v>0</v>
          </cell>
          <cell r="D7597">
            <v>0</v>
          </cell>
          <cell r="E7597">
            <v>0</v>
          </cell>
          <cell r="F7597">
            <v>0</v>
          </cell>
          <cell r="G7597">
            <v>0</v>
          </cell>
          <cell r="H7597"/>
        </row>
        <row r="7598">
          <cell r="A7598">
            <v>0</v>
          </cell>
          <cell r="B7598">
            <v>0</v>
          </cell>
          <cell r="C7598">
            <v>0</v>
          </cell>
          <cell r="D7598">
            <v>0</v>
          </cell>
          <cell r="E7598">
            <v>0</v>
          </cell>
          <cell r="F7598">
            <v>0</v>
          </cell>
          <cell r="G7598">
            <v>0</v>
          </cell>
          <cell r="H7598"/>
        </row>
        <row r="7599">
          <cell r="A7599">
            <v>0</v>
          </cell>
          <cell r="B7599">
            <v>0</v>
          </cell>
          <cell r="C7599">
            <v>0</v>
          </cell>
          <cell r="D7599">
            <v>0</v>
          </cell>
          <cell r="E7599">
            <v>0</v>
          </cell>
          <cell r="F7599">
            <v>0</v>
          </cell>
          <cell r="G7599">
            <v>0</v>
          </cell>
          <cell r="H7599"/>
        </row>
        <row r="7600">
          <cell r="A7600">
            <v>0</v>
          </cell>
          <cell r="B7600">
            <v>0</v>
          </cell>
          <cell r="C7600">
            <v>0</v>
          </cell>
          <cell r="D7600">
            <v>0</v>
          </cell>
          <cell r="E7600">
            <v>0</v>
          </cell>
          <cell r="F7600">
            <v>0</v>
          </cell>
          <cell r="G7600">
            <v>0</v>
          </cell>
          <cell r="H7600"/>
        </row>
        <row r="7601">
          <cell r="A7601">
            <v>0</v>
          </cell>
          <cell r="B7601">
            <v>0</v>
          </cell>
          <cell r="C7601">
            <v>0</v>
          </cell>
          <cell r="D7601">
            <v>0</v>
          </cell>
          <cell r="E7601">
            <v>0</v>
          </cell>
          <cell r="F7601">
            <v>0</v>
          </cell>
          <cell r="G7601">
            <v>0</v>
          </cell>
          <cell r="H7601"/>
        </row>
        <row r="7602">
          <cell r="A7602">
            <v>0</v>
          </cell>
          <cell r="B7602">
            <v>0</v>
          </cell>
          <cell r="C7602">
            <v>0</v>
          </cell>
          <cell r="D7602">
            <v>0</v>
          </cell>
          <cell r="E7602">
            <v>0</v>
          </cell>
          <cell r="F7602">
            <v>0</v>
          </cell>
          <cell r="G7602">
            <v>0</v>
          </cell>
          <cell r="H7602"/>
        </row>
        <row r="7603">
          <cell r="A7603">
            <v>0</v>
          </cell>
          <cell r="B7603">
            <v>0</v>
          </cell>
          <cell r="C7603">
            <v>0</v>
          </cell>
          <cell r="D7603">
            <v>0</v>
          </cell>
          <cell r="E7603">
            <v>0</v>
          </cell>
          <cell r="F7603">
            <v>0</v>
          </cell>
          <cell r="G7603">
            <v>0</v>
          </cell>
          <cell r="H7603"/>
        </row>
        <row r="7604">
          <cell r="A7604">
            <v>0</v>
          </cell>
          <cell r="B7604">
            <v>0</v>
          </cell>
          <cell r="C7604">
            <v>0</v>
          </cell>
          <cell r="D7604">
            <v>0</v>
          </cell>
          <cell r="E7604">
            <v>0</v>
          </cell>
          <cell r="F7604">
            <v>0</v>
          </cell>
          <cell r="G7604">
            <v>0</v>
          </cell>
          <cell r="H7604"/>
        </row>
        <row r="7605">
          <cell r="A7605">
            <v>0</v>
          </cell>
          <cell r="B7605">
            <v>0</v>
          </cell>
          <cell r="C7605">
            <v>0</v>
          </cell>
          <cell r="D7605">
            <v>0</v>
          </cell>
          <cell r="E7605">
            <v>0</v>
          </cell>
          <cell r="F7605">
            <v>0</v>
          </cell>
          <cell r="G7605">
            <v>0</v>
          </cell>
          <cell r="H7605"/>
        </row>
        <row r="7606">
          <cell r="A7606">
            <v>0</v>
          </cell>
          <cell r="B7606">
            <v>0</v>
          </cell>
          <cell r="C7606">
            <v>0</v>
          </cell>
          <cell r="D7606">
            <v>0</v>
          </cell>
          <cell r="E7606">
            <v>0</v>
          </cell>
          <cell r="F7606">
            <v>0</v>
          </cell>
          <cell r="G7606">
            <v>0</v>
          </cell>
          <cell r="H7606"/>
        </row>
        <row r="7607">
          <cell r="A7607">
            <v>0</v>
          </cell>
          <cell r="B7607">
            <v>0</v>
          </cell>
          <cell r="C7607">
            <v>0</v>
          </cell>
          <cell r="D7607">
            <v>0</v>
          </cell>
          <cell r="E7607">
            <v>0</v>
          </cell>
          <cell r="F7607">
            <v>0</v>
          </cell>
          <cell r="G7607">
            <v>0</v>
          </cell>
          <cell r="H7607"/>
        </row>
        <row r="7608">
          <cell r="A7608">
            <v>0</v>
          </cell>
          <cell r="B7608">
            <v>0</v>
          </cell>
          <cell r="C7608">
            <v>0</v>
          </cell>
          <cell r="D7608">
            <v>0</v>
          </cell>
          <cell r="E7608">
            <v>0</v>
          </cell>
          <cell r="F7608">
            <v>0</v>
          </cell>
          <cell r="G7608">
            <v>0</v>
          </cell>
          <cell r="H7608"/>
        </row>
        <row r="7609">
          <cell r="A7609">
            <v>0</v>
          </cell>
          <cell r="B7609">
            <v>0</v>
          </cell>
          <cell r="C7609">
            <v>0</v>
          </cell>
          <cell r="D7609">
            <v>0</v>
          </cell>
          <cell r="E7609">
            <v>0</v>
          </cell>
          <cell r="F7609">
            <v>0</v>
          </cell>
          <cell r="G7609">
            <v>0</v>
          </cell>
          <cell r="H7609"/>
        </row>
        <row r="7610">
          <cell r="A7610">
            <v>0</v>
          </cell>
          <cell r="B7610">
            <v>0</v>
          </cell>
          <cell r="C7610">
            <v>0</v>
          </cell>
          <cell r="D7610">
            <v>0</v>
          </cell>
          <cell r="E7610">
            <v>0</v>
          </cell>
          <cell r="F7610">
            <v>0</v>
          </cell>
          <cell r="G7610">
            <v>0</v>
          </cell>
          <cell r="H7610"/>
        </row>
        <row r="7611">
          <cell r="A7611" t="str">
            <v>ITEM  - PÁGINA 1</v>
          </cell>
          <cell r="B7611">
            <v>0</v>
          </cell>
          <cell r="C7611">
            <v>0</v>
          </cell>
          <cell r="D7611">
            <v>0</v>
          </cell>
          <cell r="E7611">
            <v>0</v>
          </cell>
          <cell r="F7611">
            <v>0</v>
          </cell>
          <cell r="G7611">
            <v>0</v>
          </cell>
          <cell r="H7611">
            <v>0</v>
          </cell>
        </row>
        <row r="7612">
          <cell r="A7612">
            <v>0</v>
          </cell>
          <cell r="B7612">
            <v>0</v>
          </cell>
          <cell r="C7612">
            <v>0</v>
          </cell>
          <cell r="D7612">
            <v>0</v>
          </cell>
          <cell r="E7612">
            <v>0</v>
          </cell>
          <cell r="F7612">
            <v>0</v>
          </cell>
          <cell r="G7612">
            <v>0</v>
          </cell>
          <cell r="H7612"/>
        </row>
        <row r="7613">
          <cell r="A7613">
            <v>0</v>
          </cell>
          <cell r="B7613">
            <v>0</v>
          </cell>
          <cell r="C7613">
            <v>0</v>
          </cell>
          <cell r="D7613">
            <v>0</v>
          </cell>
          <cell r="E7613">
            <v>0</v>
          </cell>
          <cell r="F7613">
            <v>0</v>
          </cell>
          <cell r="G7613">
            <v>0</v>
          </cell>
          <cell r="H7613"/>
        </row>
        <row r="7614">
          <cell r="A7614">
            <v>0</v>
          </cell>
          <cell r="B7614">
            <v>0</v>
          </cell>
          <cell r="C7614">
            <v>0</v>
          </cell>
          <cell r="D7614">
            <v>0</v>
          </cell>
          <cell r="E7614">
            <v>0</v>
          </cell>
          <cell r="F7614">
            <v>0</v>
          </cell>
          <cell r="G7614">
            <v>0</v>
          </cell>
          <cell r="H7614"/>
        </row>
        <row r="7615">
          <cell r="A7615">
            <v>0</v>
          </cell>
          <cell r="B7615">
            <v>0</v>
          </cell>
          <cell r="C7615">
            <v>0</v>
          </cell>
          <cell r="D7615">
            <v>0</v>
          </cell>
          <cell r="E7615">
            <v>0</v>
          </cell>
          <cell r="F7615">
            <v>0</v>
          </cell>
          <cell r="G7615">
            <v>0</v>
          </cell>
          <cell r="H7615"/>
        </row>
        <row r="7616">
          <cell r="A7616">
            <v>0</v>
          </cell>
          <cell r="B7616">
            <v>0</v>
          </cell>
          <cell r="C7616">
            <v>0</v>
          </cell>
          <cell r="D7616">
            <v>0</v>
          </cell>
          <cell r="E7616">
            <v>0</v>
          </cell>
          <cell r="F7616">
            <v>0</v>
          </cell>
          <cell r="G7616">
            <v>0</v>
          </cell>
          <cell r="H7616"/>
        </row>
        <row r="7617">
          <cell r="A7617">
            <v>0</v>
          </cell>
          <cell r="B7617">
            <v>0</v>
          </cell>
          <cell r="C7617">
            <v>0</v>
          </cell>
          <cell r="D7617">
            <v>0</v>
          </cell>
          <cell r="E7617">
            <v>0</v>
          </cell>
          <cell r="F7617">
            <v>0</v>
          </cell>
          <cell r="G7617">
            <v>0</v>
          </cell>
          <cell r="H7617"/>
        </row>
        <row r="7618">
          <cell r="A7618">
            <v>0</v>
          </cell>
          <cell r="B7618">
            <v>0</v>
          </cell>
          <cell r="C7618">
            <v>0</v>
          </cell>
          <cell r="D7618">
            <v>0</v>
          </cell>
          <cell r="E7618">
            <v>0</v>
          </cell>
          <cell r="F7618">
            <v>0</v>
          </cell>
          <cell r="G7618">
            <v>0</v>
          </cell>
          <cell r="H7618"/>
        </row>
        <row r="7619">
          <cell r="A7619">
            <v>0</v>
          </cell>
          <cell r="B7619">
            <v>0</v>
          </cell>
          <cell r="C7619">
            <v>0</v>
          </cell>
          <cell r="D7619">
            <v>0</v>
          </cell>
          <cell r="E7619">
            <v>0</v>
          </cell>
          <cell r="F7619">
            <v>0</v>
          </cell>
          <cell r="G7619">
            <v>0</v>
          </cell>
          <cell r="H7619"/>
        </row>
        <row r="7620">
          <cell r="A7620">
            <v>0</v>
          </cell>
          <cell r="B7620">
            <v>0</v>
          </cell>
          <cell r="C7620">
            <v>0</v>
          </cell>
          <cell r="D7620">
            <v>0</v>
          </cell>
          <cell r="E7620">
            <v>0</v>
          </cell>
          <cell r="F7620">
            <v>0</v>
          </cell>
          <cell r="G7620">
            <v>0</v>
          </cell>
          <cell r="H7620"/>
        </row>
        <row r="7621">
          <cell r="A7621">
            <v>0</v>
          </cell>
          <cell r="B7621">
            <v>0</v>
          </cell>
          <cell r="C7621">
            <v>0</v>
          </cell>
          <cell r="D7621">
            <v>0</v>
          </cell>
          <cell r="E7621">
            <v>0</v>
          </cell>
          <cell r="F7621">
            <v>0</v>
          </cell>
          <cell r="G7621">
            <v>0</v>
          </cell>
          <cell r="H7621"/>
        </row>
        <row r="7622">
          <cell r="A7622">
            <v>0</v>
          </cell>
          <cell r="B7622">
            <v>0</v>
          </cell>
          <cell r="C7622">
            <v>0</v>
          </cell>
          <cell r="D7622">
            <v>0</v>
          </cell>
          <cell r="E7622">
            <v>0</v>
          </cell>
          <cell r="F7622">
            <v>0</v>
          </cell>
          <cell r="G7622">
            <v>0</v>
          </cell>
          <cell r="H7622"/>
        </row>
        <row r="7623">
          <cell r="A7623">
            <v>0</v>
          </cell>
          <cell r="B7623">
            <v>0</v>
          </cell>
          <cell r="C7623">
            <v>0</v>
          </cell>
          <cell r="D7623">
            <v>0</v>
          </cell>
          <cell r="E7623">
            <v>0</v>
          </cell>
          <cell r="F7623">
            <v>0</v>
          </cell>
          <cell r="G7623">
            <v>0</v>
          </cell>
          <cell r="H7623"/>
        </row>
        <row r="7624">
          <cell r="A7624">
            <v>0</v>
          </cell>
          <cell r="B7624">
            <v>0</v>
          </cell>
          <cell r="C7624">
            <v>0</v>
          </cell>
          <cell r="D7624">
            <v>0</v>
          </cell>
          <cell r="E7624">
            <v>0</v>
          </cell>
          <cell r="F7624">
            <v>0</v>
          </cell>
          <cell r="G7624">
            <v>0</v>
          </cell>
          <cell r="H7624"/>
        </row>
        <row r="7625">
          <cell r="A7625">
            <v>0</v>
          </cell>
          <cell r="B7625">
            <v>0</v>
          </cell>
          <cell r="C7625">
            <v>0</v>
          </cell>
          <cell r="D7625">
            <v>0</v>
          </cell>
          <cell r="E7625">
            <v>0</v>
          </cell>
          <cell r="F7625">
            <v>0</v>
          </cell>
          <cell r="G7625">
            <v>0</v>
          </cell>
          <cell r="H7625"/>
        </row>
        <row r="7626">
          <cell r="A7626">
            <v>0</v>
          </cell>
          <cell r="B7626">
            <v>0</v>
          </cell>
          <cell r="C7626">
            <v>0</v>
          </cell>
          <cell r="D7626">
            <v>0</v>
          </cell>
          <cell r="E7626">
            <v>0</v>
          </cell>
          <cell r="F7626">
            <v>0</v>
          </cell>
          <cell r="G7626">
            <v>0</v>
          </cell>
          <cell r="H7626"/>
        </row>
        <row r="7627">
          <cell r="A7627">
            <v>0</v>
          </cell>
          <cell r="B7627">
            <v>0</v>
          </cell>
          <cell r="C7627">
            <v>0</v>
          </cell>
          <cell r="D7627">
            <v>0</v>
          </cell>
          <cell r="E7627">
            <v>0</v>
          </cell>
          <cell r="F7627">
            <v>0</v>
          </cell>
          <cell r="G7627">
            <v>0</v>
          </cell>
          <cell r="H7627"/>
        </row>
        <row r="7628">
          <cell r="A7628">
            <v>0</v>
          </cell>
          <cell r="B7628">
            <v>0</v>
          </cell>
          <cell r="C7628">
            <v>0</v>
          </cell>
          <cell r="D7628">
            <v>0</v>
          </cell>
          <cell r="E7628">
            <v>0</v>
          </cell>
          <cell r="F7628">
            <v>0</v>
          </cell>
          <cell r="G7628">
            <v>0</v>
          </cell>
          <cell r="H7628"/>
        </row>
        <row r="7629">
          <cell r="A7629" t="str">
            <v xml:space="preserve">TOTAL CANTIDAD ITEM </v>
          </cell>
          <cell r="B7629">
            <v>0</v>
          </cell>
          <cell r="C7629">
            <v>0</v>
          </cell>
          <cell r="D7629">
            <v>0</v>
          </cell>
          <cell r="E7629">
            <v>0</v>
          </cell>
          <cell r="F7629">
            <v>0</v>
          </cell>
          <cell r="G7629">
            <v>0</v>
          </cell>
          <cell r="H7629"/>
        </row>
        <row r="7630">
          <cell r="A7630" t="str">
            <v>INSERTE PLANO, GRÁFICO O ESQUEMA AQUÍ</v>
          </cell>
          <cell r="B7630">
            <v>0</v>
          </cell>
          <cell r="C7630">
            <v>0</v>
          </cell>
          <cell r="D7630">
            <v>0</v>
          </cell>
          <cell r="E7630">
            <v>0</v>
          </cell>
          <cell r="F7630">
            <v>0</v>
          </cell>
          <cell r="G7630">
            <v>0</v>
          </cell>
          <cell r="H7630">
            <v>0</v>
          </cell>
        </row>
        <row r="7631">
          <cell r="A7631">
            <v>0</v>
          </cell>
          <cell r="B7631">
            <v>0</v>
          </cell>
          <cell r="C7631">
            <v>0</v>
          </cell>
          <cell r="D7631">
            <v>0</v>
          </cell>
          <cell r="E7631">
            <v>0</v>
          </cell>
          <cell r="F7631">
            <v>0</v>
          </cell>
          <cell r="G7631">
            <v>0</v>
          </cell>
          <cell r="H7631">
            <v>0</v>
          </cell>
        </row>
        <row r="7632">
          <cell r="A7632">
            <v>0</v>
          </cell>
          <cell r="B7632">
            <v>0</v>
          </cell>
          <cell r="C7632">
            <v>0</v>
          </cell>
          <cell r="D7632">
            <v>0</v>
          </cell>
          <cell r="E7632">
            <v>0</v>
          </cell>
          <cell r="F7632">
            <v>0</v>
          </cell>
          <cell r="G7632">
            <v>0</v>
          </cell>
          <cell r="H7632">
            <v>0</v>
          </cell>
        </row>
        <row r="7633">
          <cell r="A7633">
            <v>0</v>
          </cell>
          <cell r="B7633">
            <v>0</v>
          </cell>
          <cell r="C7633">
            <v>0</v>
          </cell>
          <cell r="D7633">
            <v>0</v>
          </cell>
          <cell r="E7633">
            <v>0</v>
          </cell>
          <cell r="F7633">
            <v>0</v>
          </cell>
          <cell r="G7633">
            <v>0</v>
          </cell>
          <cell r="H7633">
            <v>0</v>
          </cell>
        </row>
        <row r="7634">
          <cell r="A7634">
            <v>0</v>
          </cell>
          <cell r="B7634">
            <v>0</v>
          </cell>
          <cell r="C7634">
            <v>0</v>
          </cell>
          <cell r="D7634">
            <v>0</v>
          </cell>
          <cell r="E7634">
            <v>0</v>
          </cell>
          <cell r="F7634">
            <v>0</v>
          </cell>
          <cell r="G7634">
            <v>0</v>
          </cell>
          <cell r="H7634">
            <v>0</v>
          </cell>
        </row>
        <row r="7635">
          <cell r="A7635">
            <v>0</v>
          </cell>
          <cell r="B7635">
            <v>0</v>
          </cell>
          <cell r="C7635">
            <v>0</v>
          </cell>
          <cell r="D7635">
            <v>0</v>
          </cell>
          <cell r="E7635">
            <v>0</v>
          </cell>
          <cell r="F7635">
            <v>0</v>
          </cell>
          <cell r="G7635">
            <v>0</v>
          </cell>
          <cell r="H7635">
            <v>0</v>
          </cell>
        </row>
        <row r="7636">
          <cell r="A7636">
            <v>0</v>
          </cell>
          <cell r="B7636">
            <v>0</v>
          </cell>
          <cell r="C7636">
            <v>0</v>
          </cell>
          <cell r="D7636">
            <v>0</v>
          </cell>
          <cell r="E7636">
            <v>0</v>
          </cell>
          <cell r="F7636">
            <v>0</v>
          </cell>
          <cell r="G7636">
            <v>0</v>
          </cell>
          <cell r="H7636">
            <v>0</v>
          </cell>
        </row>
        <row r="7637">
          <cell r="A7637">
            <v>0</v>
          </cell>
          <cell r="B7637">
            <v>0</v>
          </cell>
          <cell r="C7637">
            <v>0</v>
          </cell>
          <cell r="D7637">
            <v>0</v>
          </cell>
          <cell r="E7637">
            <v>0</v>
          </cell>
          <cell r="F7637">
            <v>0</v>
          </cell>
          <cell r="G7637">
            <v>0</v>
          </cell>
          <cell r="H7637">
            <v>0</v>
          </cell>
        </row>
        <row r="7638">
          <cell r="A7638">
            <v>0</v>
          </cell>
          <cell r="B7638">
            <v>0</v>
          </cell>
          <cell r="C7638">
            <v>0</v>
          </cell>
          <cell r="D7638">
            <v>0</v>
          </cell>
          <cell r="E7638">
            <v>0</v>
          </cell>
          <cell r="F7638">
            <v>0</v>
          </cell>
          <cell r="G7638">
            <v>0</v>
          </cell>
          <cell r="H7638">
            <v>0</v>
          </cell>
        </row>
        <row r="7639">
          <cell r="A7639">
            <v>0</v>
          </cell>
          <cell r="B7639">
            <v>0</v>
          </cell>
          <cell r="C7639">
            <v>0</v>
          </cell>
          <cell r="D7639">
            <v>0</v>
          </cell>
          <cell r="E7639">
            <v>0</v>
          </cell>
          <cell r="F7639">
            <v>0</v>
          </cell>
          <cell r="G7639">
            <v>0</v>
          </cell>
          <cell r="H7639">
            <v>0</v>
          </cell>
        </row>
        <row r="7640">
          <cell r="A7640">
            <v>0</v>
          </cell>
          <cell r="B7640">
            <v>0</v>
          </cell>
          <cell r="C7640">
            <v>0</v>
          </cell>
          <cell r="D7640">
            <v>0</v>
          </cell>
          <cell r="E7640">
            <v>0</v>
          </cell>
          <cell r="F7640">
            <v>0</v>
          </cell>
          <cell r="G7640">
            <v>0</v>
          </cell>
          <cell r="H7640">
            <v>0</v>
          </cell>
        </row>
        <row r="7641">
          <cell r="A7641">
            <v>0</v>
          </cell>
          <cell r="B7641">
            <v>0</v>
          </cell>
          <cell r="C7641">
            <v>0</v>
          </cell>
          <cell r="D7641">
            <v>0</v>
          </cell>
          <cell r="E7641">
            <v>0</v>
          </cell>
          <cell r="F7641">
            <v>0</v>
          </cell>
          <cell r="G7641">
            <v>0</v>
          </cell>
          <cell r="H7641">
            <v>0</v>
          </cell>
        </row>
        <row r="7642">
          <cell r="A7642">
            <v>0</v>
          </cell>
          <cell r="B7642">
            <v>0</v>
          </cell>
          <cell r="C7642">
            <v>0</v>
          </cell>
          <cell r="D7642">
            <v>0</v>
          </cell>
          <cell r="E7642">
            <v>0</v>
          </cell>
          <cell r="F7642">
            <v>0</v>
          </cell>
          <cell r="G7642">
            <v>0</v>
          </cell>
          <cell r="H7642">
            <v>0</v>
          </cell>
        </row>
        <row r="7643">
          <cell r="A7643">
            <v>0</v>
          </cell>
          <cell r="B7643">
            <v>0</v>
          </cell>
          <cell r="C7643">
            <v>0</v>
          </cell>
          <cell r="D7643">
            <v>0</v>
          </cell>
          <cell r="E7643">
            <v>0</v>
          </cell>
          <cell r="F7643">
            <v>0</v>
          </cell>
          <cell r="G7643">
            <v>0</v>
          </cell>
          <cell r="H7643">
            <v>0</v>
          </cell>
        </row>
        <row r="7644">
          <cell r="A7644">
            <v>0</v>
          </cell>
          <cell r="B7644">
            <v>0</v>
          </cell>
          <cell r="C7644">
            <v>0</v>
          </cell>
          <cell r="D7644">
            <v>0</v>
          </cell>
          <cell r="E7644">
            <v>0</v>
          </cell>
          <cell r="F7644">
            <v>0</v>
          </cell>
          <cell r="G7644">
            <v>0</v>
          </cell>
          <cell r="H7644">
            <v>0</v>
          </cell>
        </row>
        <row r="7645">
          <cell r="A7645">
            <v>0</v>
          </cell>
          <cell r="B7645">
            <v>0</v>
          </cell>
          <cell r="C7645">
            <v>0</v>
          </cell>
          <cell r="D7645">
            <v>0</v>
          </cell>
          <cell r="E7645">
            <v>0</v>
          </cell>
          <cell r="F7645">
            <v>0</v>
          </cell>
          <cell r="G7645">
            <v>0</v>
          </cell>
          <cell r="H7645">
            <v>0</v>
          </cell>
        </row>
        <row r="7646">
          <cell r="A7646">
            <v>0</v>
          </cell>
          <cell r="B7646">
            <v>0</v>
          </cell>
          <cell r="C7646">
            <v>0</v>
          </cell>
          <cell r="D7646">
            <v>0</v>
          </cell>
          <cell r="E7646">
            <v>0</v>
          </cell>
          <cell r="F7646">
            <v>0</v>
          </cell>
          <cell r="G7646">
            <v>0</v>
          </cell>
          <cell r="H7646">
            <v>0</v>
          </cell>
        </row>
        <row r="7647">
          <cell r="A7647">
            <v>0</v>
          </cell>
          <cell r="B7647">
            <v>0</v>
          </cell>
          <cell r="C7647">
            <v>0</v>
          </cell>
          <cell r="D7647">
            <v>0</v>
          </cell>
          <cell r="E7647">
            <v>0</v>
          </cell>
          <cell r="F7647">
            <v>0</v>
          </cell>
          <cell r="G7647">
            <v>0</v>
          </cell>
          <cell r="H7647">
            <v>0</v>
          </cell>
        </row>
        <row r="7648">
          <cell r="A7648">
            <v>0</v>
          </cell>
          <cell r="B7648">
            <v>0</v>
          </cell>
          <cell r="C7648">
            <v>0</v>
          </cell>
          <cell r="D7648">
            <v>0</v>
          </cell>
          <cell r="E7648">
            <v>0</v>
          </cell>
          <cell r="F7648">
            <v>0</v>
          </cell>
          <cell r="G7648">
            <v>0</v>
          </cell>
          <cell r="H7648">
            <v>0</v>
          </cell>
        </row>
        <row r="7649">
          <cell r="A7649">
            <v>0</v>
          </cell>
          <cell r="B7649">
            <v>0</v>
          </cell>
          <cell r="C7649">
            <v>0</v>
          </cell>
          <cell r="D7649">
            <v>0</v>
          </cell>
          <cell r="E7649">
            <v>0</v>
          </cell>
          <cell r="F7649">
            <v>0</v>
          </cell>
          <cell r="G7649">
            <v>0</v>
          </cell>
          <cell r="H7649">
            <v>0</v>
          </cell>
        </row>
        <row r="7650">
          <cell r="A7650">
            <v>0</v>
          </cell>
          <cell r="C7650">
            <v>0</v>
          </cell>
          <cell r="D7650">
            <v>0</v>
          </cell>
          <cell r="E7650">
            <v>0</v>
          </cell>
          <cell r="F7650">
            <v>0</v>
          </cell>
          <cell r="G7650">
            <v>0</v>
          </cell>
        </row>
        <row r="7651">
          <cell r="A7651">
            <v>0</v>
          </cell>
          <cell r="C7651">
            <v>0</v>
          </cell>
          <cell r="D7651">
            <v>0</v>
          </cell>
          <cell r="E7651">
            <v>0</v>
          </cell>
          <cell r="F7651">
            <v>0</v>
          </cell>
          <cell r="G7651">
            <v>0</v>
          </cell>
        </row>
        <row r="7652">
          <cell r="A7652">
            <v>0</v>
          </cell>
          <cell r="B7652">
            <v>0</v>
          </cell>
          <cell r="C7652">
            <v>0</v>
          </cell>
          <cell r="D7652">
            <v>0</v>
          </cell>
          <cell r="E7652">
            <v>0</v>
          </cell>
          <cell r="F7652">
            <v>0</v>
          </cell>
          <cell r="G7652">
            <v>0</v>
          </cell>
        </row>
        <row r="7653">
          <cell r="A7653">
            <v>0</v>
          </cell>
          <cell r="B7653" t="str">
            <v>OVIDIO HURTADO MOSQUERA</v>
          </cell>
          <cell r="C7653">
            <v>0</v>
          </cell>
          <cell r="D7653">
            <v>0</v>
          </cell>
          <cell r="E7653">
            <v>0</v>
          </cell>
          <cell r="F7653">
            <v>0</v>
          </cell>
          <cell r="G7653">
            <v>0</v>
          </cell>
        </row>
        <row r="7654">
          <cell r="A7654">
            <v>0</v>
          </cell>
          <cell r="B7654" t="str">
            <v>Consultor</v>
          </cell>
          <cell r="C7654">
            <v>0</v>
          </cell>
          <cell r="D7654">
            <v>0</v>
          </cell>
          <cell r="E7654">
            <v>0</v>
          </cell>
          <cell r="F7654">
            <v>0</v>
          </cell>
          <cell r="G7654">
            <v>0</v>
          </cell>
        </row>
        <row r="7655">
          <cell r="A7655">
            <v>0</v>
          </cell>
          <cell r="B7655" t="str">
            <v>Consultor</v>
          </cell>
          <cell r="C7655">
            <v>0</v>
          </cell>
          <cell r="D7655">
            <v>0</v>
          </cell>
          <cell r="E7655">
            <v>0</v>
          </cell>
          <cell r="F7655">
            <v>0</v>
          </cell>
          <cell r="G7655">
            <v>0</v>
          </cell>
        </row>
        <row r="7656">
          <cell r="A7656">
            <v>0</v>
          </cell>
          <cell r="B7656" t="str">
            <v>M.P. 05202-260189 ANT</v>
          </cell>
          <cell r="C7656" t="str">
            <v>ITEM  - PÁGINA 2</v>
          </cell>
          <cell r="D7656">
            <v>0</v>
          </cell>
          <cell r="E7656">
            <v>0</v>
          </cell>
          <cell r="F7656">
            <v>0</v>
          </cell>
          <cell r="G7656">
            <v>0</v>
          </cell>
          <cell r="H7656">
            <v>0</v>
          </cell>
        </row>
        <row r="7657">
          <cell r="A7657" t="str">
            <v>DEPARTAMENTO DE ANTIOQUIA</v>
          </cell>
          <cell r="B7657">
            <v>0</v>
          </cell>
          <cell r="C7657">
            <v>0</v>
          </cell>
          <cell r="D7657">
            <v>0</v>
          </cell>
          <cell r="E7657">
            <v>0</v>
          </cell>
          <cell r="F7657">
            <v>0</v>
          </cell>
          <cell r="G7657">
            <v>0</v>
          </cell>
          <cell r="H7657">
            <v>0</v>
          </cell>
        </row>
        <row r="7658">
          <cell r="A7658" t="str">
            <v>MUNICIPIO DE SAN VICENTE FERRER</v>
          </cell>
          <cell r="B7658">
            <v>0</v>
          </cell>
          <cell r="C7658">
            <v>0</v>
          </cell>
          <cell r="D7658">
            <v>0</v>
          </cell>
          <cell r="E7658">
            <v>0</v>
          </cell>
          <cell r="F7658">
            <v>0</v>
          </cell>
          <cell r="G7658">
            <v>0</v>
          </cell>
          <cell r="H7658">
            <v>0</v>
          </cell>
        </row>
        <row r="7659">
          <cell r="A7659" t="str">
            <v>PROYECTO:  INTERVENCION DE CALLEJONES EN LA ZONA URBANA DEL MUNICIPIO SAN VICENTE FERRER_CALLEJÓN 01-COCIACA</v>
          </cell>
          <cell r="B7659">
            <v>0</v>
          </cell>
          <cell r="C7659">
            <v>0</v>
          </cell>
          <cell r="D7659">
            <v>0</v>
          </cell>
          <cell r="E7659">
            <v>0</v>
          </cell>
          <cell r="F7659">
            <v>0</v>
          </cell>
          <cell r="G7659">
            <v>0</v>
          </cell>
          <cell r="H7659">
            <v>0</v>
          </cell>
        </row>
        <row r="7660">
          <cell r="A7660">
            <v>0</v>
          </cell>
          <cell r="C7660">
            <v>0</v>
          </cell>
          <cell r="D7660">
            <v>0</v>
          </cell>
          <cell r="E7660">
            <v>0</v>
          </cell>
          <cell r="F7660">
            <v>0</v>
          </cell>
          <cell r="G7660">
            <v>0</v>
          </cell>
          <cell r="H7660">
            <v>0</v>
          </cell>
        </row>
        <row r="7661">
          <cell r="A7661" t="str">
            <v>MEMORIAS DE OBRA</v>
          </cell>
          <cell r="B7661">
            <v>0</v>
          </cell>
          <cell r="C7661">
            <v>0</v>
          </cell>
          <cell r="D7661">
            <v>0</v>
          </cell>
          <cell r="E7661">
            <v>0</v>
          </cell>
          <cell r="F7661">
            <v>0</v>
          </cell>
          <cell r="G7661">
            <v>0</v>
          </cell>
          <cell r="H7661">
            <v>0</v>
          </cell>
        </row>
        <row r="7663">
          <cell r="A7663" t="str">
            <v>ITEM</v>
          </cell>
          <cell r="B7663" t="str">
            <v>DESCRIPCIÓN</v>
          </cell>
          <cell r="C7663">
            <v>0</v>
          </cell>
          <cell r="D7663">
            <v>0</v>
          </cell>
          <cell r="E7663">
            <v>0</v>
          </cell>
          <cell r="F7663">
            <v>0</v>
          </cell>
          <cell r="G7663" t="str">
            <v>UNIDAD</v>
          </cell>
          <cell r="H7663" t="str">
            <v>CANTIDAD</v>
          </cell>
        </row>
        <row r="7664">
          <cell r="A7664">
            <v>0</v>
          </cell>
          <cell r="B7664"/>
          <cell r="C7664">
            <v>0</v>
          </cell>
          <cell r="D7664">
            <v>0</v>
          </cell>
          <cell r="E7664">
            <v>0</v>
          </cell>
          <cell r="F7664">
            <v>0</v>
          </cell>
          <cell r="G7664"/>
          <cell r="H7664"/>
        </row>
        <row r="7665">
          <cell r="A7665">
            <v>0</v>
          </cell>
          <cell r="B7665">
            <v>0</v>
          </cell>
          <cell r="C7665">
            <v>0</v>
          </cell>
          <cell r="D7665">
            <v>0</v>
          </cell>
          <cell r="E7665">
            <v>0</v>
          </cell>
          <cell r="F7665">
            <v>0</v>
          </cell>
          <cell r="G7665">
            <v>0</v>
          </cell>
        </row>
        <row r="7666">
          <cell r="A7666" t="str">
            <v>DETALLE</v>
          </cell>
          <cell r="B7666">
            <v>0</v>
          </cell>
          <cell r="C7666" t="str">
            <v>FACTOR</v>
          </cell>
          <cell r="D7666" t="str">
            <v>CANTIDAD</v>
          </cell>
          <cell r="E7666" t="str">
            <v>A (ML)</v>
          </cell>
          <cell r="F7666" t="str">
            <v>B (M2)</v>
          </cell>
          <cell r="G7666" t="str">
            <v>C (M3)</v>
          </cell>
          <cell r="H7666" t="str">
            <v>TOTAL</v>
          </cell>
        </row>
        <row r="7667">
          <cell r="A7667">
            <v>0</v>
          </cell>
          <cell r="B7667">
            <v>0</v>
          </cell>
          <cell r="C7667">
            <v>0</v>
          </cell>
          <cell r="D7667">
            <v>0</v>
          </cell>
          <cell r="E7667">
            <v>0</v>
          </cell>
          <cell r="F7667">
            <v>0</v>
          </cell>
          <cell r="G7667">
            <v>0</v>
          </cell>
          <cell r="H7667"/>
        </row>
        <row r="7668">
          <cell r="A7668">
            <v>0</v>
          </cell>
          <cell r="B7668">
            <v>0</v>
          </cell>
          <cell r="C7668">
            <v>0</v>
          </cell>
          <cell r="D7668">
            <v>0</v>
          </cell>
          <cell r="E7668">
            <v>0</v>
          </cell>
          <cell r="F7668">
            <v>0</v>
          </cell>
          <cell r="G7668">
            <v>0</v>
          </cell>
          <cell r="H7668"/>
        </row>
        <row r="7669">
          <cell r="A7669">
            <v>0</v>
          </cell>
          <cell r="B7669">
            <v>0</v>
          </cell>
          <cell r="C7669">
            <v>0</v>
          </cell>
          <cell r="D7669">
            <v>0</v>
          </cell>
          <cell r="E7669">
            <v>0</v>
          </cell>
          <cell r="F7669">
            <v>0</v>
          </cell>
          <cell r="G7669">
            <v>0</v>
          </cell>
          <cell r="H7669"/>
        </row>
        <row r="7670">
          <cell r="A7670">
            <v>0</v>
          </cell>
          <cell r="B7670">
            <v>0</v>
          </cell>
          <cell r="C7670">
            <v>0</v>
          </cell>
          <cell r="D7670">
            <v>0</v>
          </cell>
          <cell r="E7670">
            <v>0</v>
          </cell>
          <cell r="F7670">
            <v>0</v>
          </cell>
          <cell r="G7670">
            <v>0</v>
          </cell>
          <cell r="H7670"/>
        </row>
        <row r="7671">
          <cell r="A7671">
            <v>0</v>
          </cell>
          <cell r="B7671">
            <v>0</v>
          </cell>
          <cell r="C7671">
            <v>0</v>
          </cell>
          <cell r="D7671">
            <v>0</v>
          </cell>
          <cell r="E7671">
            <v>0</v>
          </cell>
          <cell r="F7671">
            <v>0</v>
          </cell>
          <cell r="G7671">
            <v>0</v>
          </cell>
          <cell r="H7671"/>
        </row>
        <row r="7672">
          <cell r="A7672">
            <v>0</v>
          </cell>
          <cell r="B7672">
            <v>0</v>
          </cell>
          <cell r="C7672">
            <v>0</v>
          </cell>
          <cell r="D7672">
            <v>0</v>
          </cell>
          <cell r="E7672">
            <v>0</v>
          </cell>
          <cell r="F7672">
            <v>0</v>
          </cell>
          <cell r="G7672">
            <v>0</v>
          </cell>
          <cell r="H7672"/>
        </row>
        <row r="7673">
          <cell r="A7673">
            <v>0</v>
          </cell>
          <cell r="B7673">
            <v>0</v>
          </cell>
          <cell r="C7673">
            <v>0</v>
          </cell>
          <cell r="D7673">
            <v>0</v>
          </cell>
          <cell r="E7673">
            <v>0</v>
          </cell>
          <cell r="F7673">
            <v>0</v>
          </cell>
          <cell r="G7673">
            <v>0</v>
          </cell>
          <cell r="H7673"/>
        </row>
        <row r="7674">
          <cell r="A7674">
            <v>0</v>
          </cell>
          <cell r="B7674">
            <v>0</v>
          </cell>
          <cell r="C7674">
            <v>0</v>
          </cell>
          <cell r="D7674">
            <v>0</v>
          </cell>
          <cell r="E7674">
            <v>0</v>
          </cell>
          <cell r="F7674">
            <v>0</v>
          </cell>
          <cell r="G7674">
            <v>0</v>
          </cell>
          <cell r="H7674"/>
        </row>
        <row r="7675">
          <cell r="A7675">
            <v>0</v>
          </cell>
          <cell r="B7675">
            <v>0</v>
          </cell>
          <cell r="C7675">
            <v>0</v>
          </cell>
          <cell r="D7675">
            <v>0</v>
          </cell>
          <cell r="E7675">
            <v>0</v>
          </cell>
          <cell r="F7675">
            <v>0</v>
          </cell>
          <cell r="G7675">
            <v>0</v>
          </cell>
          <cell r="H7675"/>
        </row>
        <row r="7676">
          <cell r="A7676">
            <v>0</v>
          </cell>
          <cell r="B7676">
            <v>0</v>
          </cell>
          <cell r="C7676">
            <v>0</v>
          </cell>
          <cell r="D7676">
            <v>0</v>
          </cell>
          <cell r="E7676">
            <v>0</v>
          </cell>
          <cell r="F7676">
            <v>0</v>
          </cell>
          <cell r="G7676">
            <v>0</v>
          </cell>
          <cell r="H7676"/>
        </row>
        <row r="7677">
          <cell r="A7677">
            <v>0</v>
          </cell>
          <cell r="B7677">
            <v>0</v>
          </cell>
          <cell r="C7677">
            <v>0</v>
          </cell>
          <cell r="D7677">
            <v>0</v>
          </cell>
          <cell r="E7677">
            <v>0</v>
          </cell>
          <cell r="F7677">
            <v>0</v>
          </cell>
          <cell r="G7677">
            <v>0</v>
          </cell>
          <cell r="H7677"/>
        </row>
        <row r="7678">
          <cell r="A7678">
            <v>0</v>
          </cell>
          <cell r="B7678">
            <v>0</v>
          </cell>
          <cell r="C7678">
            <v>0</v>
          </cell>
          <cell r="D7678">
            <v>0</v>
          </cell>
          <cell r="E7678">
            <v>0</v>
          </cell>
          <cell r="F7678">
            <v>0</v>
          </cell>
          <cell r="G7678">
            <v>0</v>
          </cell>
          <cell r="H7678"/>
        </row>
        <row r="7679">
          <cell r="A7679">
            <v>0</v>
          </cell>
          <cell r="B7679">
            <v>0</v>
          </cell>
          <cell r="C7679">
            <v>0</v>
          </cell>
          <cell r="D7679">
            <v>0</v>
          </cell>
          <cell r="E7679">
            <v>0</v>
          </cell>
          <cell r="F7679">
            <v>0</v>
          </cell>
          <cell r="G7679">
            <v>0</v>
          </cell>
          <cell r="H7679"/>
        </row>
        <row r="7680">
          <cell r="A7680">
            <v>0</v>
          </cell>
          <cell r="B7680">
            <v>0</v>
          </cell>
          <cell r="C7680">
            <v>0</v>
          </cell>
          <cell r="D7680">
            <v>0</v>
          </cell>
          <cell r="E7680">
            <v>0</v>
          </cell>
          <cell r="F7680">
            <v>0</v>
          </cell>
          <cell r="G7680">
            <v>0</v>
          </cell>
          <cell r="H7680"/>
        </row>
        <row r="7681">
          <cell r="A7681">
            <v>0</v>
          </cell>
          <cell r="B7681">
            <v>0</v>
          </cell>
          <cell r="C7681">
            <v>0</v>
          </cell>
          <cell r="D7681">
            <v>0</v>
          </cell>
          <cell r="E7681">
            <v>0</v>
          </cell>
          <cell r="F7681">
            <v>0</v>
          </cell>
          <cell r="G7681">
            <v>0</v>
          </cell>
          <cell r="H7681"/>
        </row>
        <row r="7682">
          <cell r="A7682">
            <v>0</v>
          </cell>
          <cell r="B7682">
            <v>0</v>
          </cell>
          <cell r="C7682">
            <v>0</v>
          </cell>
          <cell r="D7682">
            <v>0</v>
          </cell>
          <cell r="E7682">
            <v>0</v>
          </cell>
          <cell r="F7682">
            <v>0</v>
          </cell>
          <cell r="G7682">
            <v>0</v>
          </cell>
          <cell r="H7682"/>
        </row>
        <row r="7683">
          <cell r="A7683">
            <v>0</v>
          </cell>
          <cell r="B7683">
            <v>0</v>
          </cell>
          <cell r="C7683">
            <v>0</v>
          </cell>
          <cell r="D7683">
            <v>0</v>
          </cell>
          <cell r="E7683">
            <v>0</v>
          </cell>
          <cell r="F7683">
            <v>0</v>
          </cell>
          <cell r="G7683">
            <v>0</v>
          </cell>
          <cell r="H7683"/>
        </row>
        <row r="7684">
          <cell r="A7684">
            <v>0</v>
          </cell>
          <cell r="B7684">
            <v>0</v>
          </cell>
          <cell r="C7684">
            <v>0</v>
          </cell>
          <cell r="D7684">
            <v>0</v>
          </cell>
          <cell r="E7684">
            <v>0</v>
          </cell>
          <cell r="F7684">
            <v>0</v>
          </cell>
          <cell r="G7684">
            <v>0</v>
          </cell>
          <cell r="H7684"/>
        </row>
        <row r="7685">
          <cell r="A7685">
            <v>0</v>
          </cell>
          <cell r="B7685">
            <v>0</v>
          </cell>
          <cell r="C7685">
            <v>0</v>
          </cell>
          <cell r="D7685">
            <v>0</v>
          </cell>
          <cell r="E7685">
            <v>0</v>
          </cell>
          <cell r="F7685">
            <v>0</v>
          </cell>
          <cell r="G7685">
            <v>0</v>
          </cell>
          <cell r="H7685"/>
        </row>
        <row r="7686">
          <cell r="A7686">
            <v>0</v>
          </cell>
          <cell r="B7686">
            <v>0</v>
          </cell>
          <cell r="C7686">
            <v>0</v>
          </cell>
          <cell r="D7686">
            <v>0</v>
          </cell>
          <cell r="E7686">
            <v>0</v>
          </cell>
          <cell r="F7686">
            <v>0</v>
          </cell>
          <cell r="G7686">
            <v>0</v>
          </cell>
          <cell r="H7686"/>
        </row>
        <row r="7687">
          <cell r="A7687">
            <v>0</v>
          </cell>
          <cell r="B7687">
            <v>0</v>
          </cell>
          <cell r="C7687">
            <v>0</v>
          </cell>
          <cell r="D7687">
            <v>0</v>
          </cell>
          <cell r="E7687">
            <v>0</v>
          </cell>
          <cell r="F7687">
            <v>0</v>
          </cell>
          <cell r="G7687">
            <v>0</v>
          </cell>
          <cell r="H7687"/>
        </row>
        <row r="7688">
          <cell r="A7688">
            <v>0</v>
          </cell>
          <cell r="B7688">
            <v>0</v>
          </cell>
          <cell r="C7688">
            <v>0</v>
          </cell>
          <cell r="D7688">
            <v>0</v>
          </cell>
          <cell r="E7688">
            <v>0</v>
          </cell>
          <cell r="F7688">
            <v>0</v>
          </cell>
          <cell r="G7688">
            <v>0</v>
          </cell>
          <cell r="H7688"/>
        </row>
        <row r="7689">
          <cell r="A7689">
            <v>0</v>
          </cell>
          <cell r="B7689">
            <v>0</v>
          </cell>
          <cell r="C7689">
            <v>0</v>
          </cell>
          <cell r="D7689">
            <v>0</v>
          </cell>
          <cell r="E7689">
            <v>0</v>
          </cell>
          <cell r="F7689">
            <v>0</v>
          </cell>
          <cell r="G7689">
            <v>0</v>
          </cell>
          <cell r="H7689"/>
        </row>
        <row r="7690">
          <cell r="A7690">
            <v>0</v>
          </cell>
          <cell r="B7690">
            <v>0</v>
          </cell>
          <cell r="C7690">
            <v>0</v>
          </cell>
          <cell r="D7690">
            <v>0</v>
          </cell>
          <cell r="E7690">
            <v>0</v>
          </cell>
          <cell r="F7690">
            <v>0</v>
          </cell>
          <cell r="G7690">
            <v>0</v>
          </cell>
          <cell r="H7690"/>
        </row>
        <row r="7691">
          <cell r="A7691">
            <v>0</v>
          </cell>
          <cell r="B7691">
            <v>0</v>
          </cell>
          <cell r="C7691">
            <v>0</v>
          </cell>
          <cell r="D7691">
            <v>0</v>
          </cell>
          <cell r="E7691">
            <v>0</v>
          </cell>
          <cell r="F7691">
            <v>0</v>
          </cell>
          <cell r="G7691">
            <v>0</v>
          </cell>
          <cell r="H7691"/>
        </row>
        <row r="7692">
          <cell r="A7692">
            <v>0</v>
          </cell>
          <cell r="B7692">
            <v>0</v>
          </cell>
          <cell r="C7692">
            <v>0</v>
          </cell>
          <cell r="D7692">
            <v>0</v>
          </cell>
          <cell r="E7692">
            <v>0</v>
          </cell>
          <cell r="F7692">
            <v>0</v>
          </cell>
          <cell r="G7692">
            <v>0</v>
          </cell>
          <cell r="H7692"/>
        </row>
        <row r="7693">
          <cell r="A7693">
            <v>0</v>
          </cell>
          <cell r="B7693">
            <v>0</v>
          </cell>
          <cell r="C7693">
            <v>0</v>
          </cell>
          <cell r="D7693">
            <v>0</v>
          </cell>
          <cell r="E7693">
            <v>0</v>
          </cell>
          <cell r="F7693">
            <v>0</v>
          </cell>
          <cell r="G7693">
            <v>0</v>
          </cell>
          <cell r="H7693"/>
        </row>
        <row r="7694">
          <cell r="A7694">
            <v>0</v>
          </cell>
          <cell r="B7694">
            <v>0</v>
          </cell>
          <cell r="C7694">
            <v>0</v>
          </cell>
          <cell r="D7694">
            <v>0</v>
          </cell>
          <cell r="E7694">
            <v>0</v>
          </cell>
          <cell r="F7694">
            <v>0</v>
          </cell>
          <cell r="G7694">
            <v>0</v>
          </cell>
          <cell r="H7694"/>
        </row>
        <row r="7695">
          <cell r="A7695">
            <v>0</v>
          </cell>
          <cell r="B7695">
            <v>0</v>
          </cell>
          <cell r="C7695">
            <v>0</v>
          </cell>
          <cell r="D7695">
            <v>0</v>
          </cell>
          <cell r="E7695">
            <v>0</v>
          </cell>
          <cell r="F7695">
            <v>0</v>
          </cell>
          <cell r="G7695">
            <v>0</v>
          </cell>
          <cell r="H7695"/>
        </row>
        <row r="7696">
          <cell r="A7696">
            <v>0</v>
          </cell>
          <cell r="B7696">
            <v>0</v>
          </cell>
          <cell r="C7696">
            <v>0</v>
          </cell>
          <cell r="D7696">
            <v>0</v>
          </cell>
          <cell r="E7696">
            <v>0</v>
          </cell>
          <cell r="F7696">
            <v>0</v>
          </cell>
          <cell r="G7696">
            <v>0</v>
          </cell>
          <cell r="H7696"/>
        </row>
        <row r="7697">
          <cell r="A7697">
            <v>0</v>
          </cell>
          <cell r="B7697">
            <v>0</v>
          </cell>
          <cell r="C7697">
            <v>0</v>
          </cell>
          <cell r="D7697">
            <v>0</v>
          </cell>
          <cell r="E7697">
            <v>0</v>
          </cell>
          <cell r="F7697">
            <v>0</v>
          </cell>
          <cell r="G7697">
            <v>0</v>
          </cell>
          <cell r="H7697"/>
        </row>
        <row r="7698">
          <cell r="A7698" t="str">
            <v>ITEM  - PÁGINA 1</v>
          </cell>
          <cell r="B7698">
            <v>0</v>
          </cell>
          <cell r="C7698">
            <v>0</v>
          </cell>
          <cell r="D7698">
            <v>0</v>
          </cell>
          <cell r="E7698">
            <v>0</v>
          </cell>
          <cell r="F7698">
            <v>0</v>
          </cell>
          <cell r="G7698">
            <v>0</v>
          </cell>
          <cell r="H7698">
            <v>0</v>
          </cell>
        </row>
        <row r="7699">
          <cell r="A7699">
            <v>0</v>
          </cell>
          <cell r="B7699">
            <v>0</v>
          </cell>
          <cell r="C7699">
            <v>0</v>
          </cell>
          <cell r="D7699">
            <v>0</v>
          </cell>
          <cell r="E7699">
            <v>0</v>
          </cell>
          <cell r="F7699">
            <v>0</v>
          </cell>
          <cell r="G7699">
            <v>0</v>
          </cell>
          <cell r="H7699"/>
        </row>
        <row r="7700">
          <cell r="A7700">
            <v>0</v>
          </cell>
          <cell r="B7700">
            <v>0</v>
          </cell>
          <cell r="C7700">
            <v>0</v>
          </cell>
          <cell r="D7700">
            <v>0</v>
          </cell>
          <cell r="E7700">
            <v>0</v>
          </cell>
          <cell r="F7700">
            <v>0</v>
          </cell>
          <cell r="G7700">
            <v>0</v>
          </cell>
          <cell r="H7700"/>
        </row>
        <row r="7701">
          <cell r="A7701">
            <v>0</v>
          </cell>
          <cell r="B7701">
            <v>0</v>
          </cell>
          <cell r="C7701">
            <v>0</v>
          </cell>
          <cell r="D7701">
            <v>0</v>
          </cell>
          <cell r="E7701">
            <v>0</v>
          </cell>
          <cell r="F7701">
            <v>0</v>
          </cell>
          <cell r="G7701">
            <v>0</v>
          </cell>
          <cell r="H7701"/>
        </row>
        <row r="7702">
          <cell r="A7702">
            <v>0</v>
          </cell>
          <cell r="B7702">
            <v>0</v>
          </cell>
          <cell r="C7702">
            <v>0</v>
          </cell>
          <cell r="D7702">
            <v>0</v>
          </cell>
          <cell r="E7702">
            <v>0</v>
          </cell>
          <cell r="F7702">
            <v>0</v>
          </cell>
          <cell r="G7702">
            <v>0</v>
          </cell>
          <cell r="H7702"/>
        </row>
        <row r="7703">
          <cell r="A7703">
            <v>0</v>
          </cell>
          <cell r="B7703">
            <v>0</v>
          </cell>
          <cell r="C7703">
            <v>0</v>
          </cell>
          <cell r="D7703">
            <v>0</v>
          </cell>
          <cell r="E7703">
            <v>0</v>
          </cell>
          <cell r="F7703">
            <v>0</v>
          </cell>
          <cell r="G7703">
            <v>0</v>
          </cell>
          <cell r="H7703"/>
        </row>
        <row r="7704">
          <cell r="A7704">
            <v>0</v>
          </cell>
          <cell r="B7704">
            <v>0</v>
          </cell>
          <cell r="C7704">
            <v>0</v>
          </cell>
          <cell r="D7704">
            <v>0</v>
          </cell>
          <cell r="E7704">
            <v>0</v>
          </cell>
          <cell r="F7704">
            <v>0</v>
          </cell>
          <cell r="G7704">
            <v>0</v>
          </cell>
          <cell r="H7704"/>
        </row>
        <row r="7705">
          <cell r="A7705">
            <v>0</v>
          </cell>
          <cell r="B7705">
            <v>0</v>
          </cell>
          <cell r="C7705">
            <v>0</v>
          </cell>
          <cell r="D7705">
            <v>0</v>
          </cell>
          <cell r="E7705">
            <v>0</v>
          </cell>
          <cell r="F7705">
            <v>0</v>
          </cell>
          <cell r="G7705">
            <v>0</v>
          </cell>
          <cell r="H7705"/>
        </row>
        <row r="7706">
          <cell r="A7706">
            <v>0</v>
          </cell>
          <cell r="B7706">
            <v>0</v>
          </cell>
          <cell r="C7706">
            <v>0</v>
          </cell>
          <cell r="D7706">
            <v>0</v>
          </cell>
          <cell r="E7706">
            <v>0</v>
          </cell>
          <cell r="F7706">
            <v>0</v>
          </cell>
          <cell r="G7706">
            <v>0</v>
          </cell>
          <cell r="H7706"/>
        </row>
        <row r="7707">
          <cell r="A7707">
            <v>0</v>
          </cell>
          <cell r="B7707">
            <v>0</v>
          </cell>
          <cell r="C7707">
            <v>0</v>
          </cell>
          <cell r="D7707">
            <v>0</v>
          </cell>
          <cell r="E7707">
            <v>0</v>
          </cell>
          <cell r="F7707">
            <v>0</v>
          </cell>
          <cell r="G7707">
            <v>0</v>
          </cell>
          <cell r="H7707"/>
        </row>
        <row r="7708">
          <cell r="A7708">
            <v>0</v>
          </cell>
          <cell r="B7708">
            <v>0</v>
          </cell>
          <cell r="C7708">
            <v>0</v>
          </cell>
          <cell r="D7708">
            <v>0</v>
          </cell>
          <cell r="E7708">
            <v>0</v>
          </cell>
          <cell r="F7708">
            <v>0</v>
          </cell>
          <cell r="G7708">
            <v>0</v>
          </cell>
          <cell r="H7708"/>
        </row>
        <row r="7709">
          <cell r="A7709">
            <v>0</v>
          </cell>
          <cell r="B7709">
            <v>0</v>
          </cell>
          <cell r="C7709">
            <v>0</v>
          </cell>
          <cell r="D7709">
            <v>0</v>
          </cell>
          <cell r="E7709">
            <v>0</v>
          </cell>
          <cell r="F7709">
            <v>0</v>
          </cell>
          <cell r="G7709">
            <v>0</v>
          </cell>
          <cell r="H7709"/>
        </row>
        <row r="7710">
          <cell r="A7710">
            <v>0</v>
          </cell>
          <cell r="B7710">
            <v>0</v>
          </cell>
          <cell r="C7710">
            <v>0</v>
          </cell>
          <cell r="D7710">
            <v>0</v>
          </cell>
          <cell r="E7710">
            <v>0</v>
          </cell>
          <cell r="F7710">
            <v>0</v>
          </cell>
          <cell r="G7710">
            <v>0</v>
          </cell>
          <cell r="H7710"/>
        </row>
        <row r="7711">
          <cell r="A7711">
            <v>0</v>
          </cell>
          <cell r="B7711">
            <v>0</v>
          </cell>
          <cell r="C7711">
            <v>0</v>
          </cell>
          <cell r="D7711">
            <v>0</v>
          </cell>
          <cell r="E7711">
            <v>0</v>
          </cell>
          <cell r="F7711">
            <v>0</v>
          </cell>
          <cell r="G7711">
            <v>0</v>
          </cell>
          <cell r="H7711"/>
        </row>
        <row r="7712">
          <cell r="A7712">
            <v>0</v>
          </cell>
          <cell r="B7712">
            <v>0</v>
          </cell>
          <cell r="C7712">
            <v>0</v>
          </cell>
          <cell r="D7712">
            <v>0</v>
          </cell>
          <cell r="E7712">
            <v>0</v>
          </cell>
          <cell r="F7712">
            <v>0</v>
          </cell>
          <cell r="G7712">
            <v>0</v>
          </cell>
          <cell r="H7712"/>
        </row>
        <row r="7713">
          <cell r="A7713">
            <v>0</v>
          </cell>
          <cell r="B7713">
            <v>0</v>
          </cell>
          <cell r="C7713">
            <v>0</v>
          </cell>
          <cell r="D7713">
            <v>0</v>
          </cell>
          <cell r="E7713">
            <v>0</v>
          </cell>
          <cell r="F7713">
            <v>0</v>
          </cell>
          <cell r="G7713">
            <v>0</v>
          </cell>
          <cell r="H7713"/>
        </row>
        <row r="7714">
          <cell r="A7714">
            <v>0</v>
          </cell>
          <cell r="B7714">
            <v>0</v>
          </cell>
          <cell r="C7714">
            <v>0</v>
          </cell>
          <cell r="D7714">
            <v>0</v>
          </cell>
          <cell r="E7714">
            <v>0</v>
          </cell>
          <cell r="F7714">
            <v>0</v>
          </cell>
          <cell r="G7714">
            <v>0</v>
          </cell>
          <cell r="H7714"/>
        </row>
        <row r="7715">
          <cell r="A7715">
            <v>0</v>
          </cell>
          <cell r="B7715">
            <v>0</v>
          </cell>
          <cell r="C7715">
            <v>0</v>
          </cell>
          <cell r="D7715">
            <v>0</v>
          </cell>
          <cell r="E7715">
            <v>0</v>
          </cell>
          <cell r="F7715">
            <v>0</v>
          </cell>
          <cell r="G7715">
            <v>0</v>
          </cell>
          <cell r="H7715"/>
        </row>
        <row r="7716">
          <cell r="A7716" t="str">
            <v xml:space="preserve">TOTAL CANTIDAD ITEM </v>
          </cell>
          <cell r="B7716">
            <v>0</v>
          </cell>
          <cell r="C7716">
            <v>0</v>
          </cell>
          <cell r="D7716">
            <v>0</v>
          </cell>
          <cell r="E7716">
            <v>0</v>
          </cell>
          <cell r="F7716">
            <v>0</v>
          </cell>
          <cell r="G7716">
            <v>0</v>
          </cell>
          <cell r="H7716"/>
        </row>
        <row r="7717">
          <cell r="A7717" t="str">
            <v>INSERTE PLANO, GRÁFICO O ESQUEMA AQUÍ</v>
          </cell>
          <cell r="B7717">
            <v>0</v>
          </cell>
          <cell r="C7717">
            <v>0</v>
          </cell>
          <cell r="D7717">
            <v>0</v>
          </cell>
          <cell r="E7717">
            <v>0</v>
          </cell>
          <cell r="F7717">
            <v>0</v>
          </cell>
          <cell r="G7717">
            <v>0</v>
          </cell>
          <cell r="H7717">
            <v>0</v>
          </cell>
        </row>
        <row r="7718">
          <cell r="A7718">
            <v>0</v>
          </cell>
          <cell r="B7718">
            <v>0</v>
          </cell>
          <cell r="C7718">
            <v>0</v>
          </cell>
          <cell r="D7718">
            <v>0</v>
          </cell>
          <cell r="E7718">
            <v>0</v>
          </cell>
          <cell r="F7718">
            <v>0</v>
          </cell>
          <cell r="G7718">
            <v>0</v>
          </cell>
          <cell r="H7718">
            <v>0</v>
          </cell>
        </row>
        <row r="7719">
          <cell r="A7719">
            <v>0</v>
          </cell>
          <cell r="B7719">
            <v>0</v>
          </cell>
          <cell r="C7719">
            <v>0</v>
          </cell>
          <cell r="D7719">
            <v>0</v>
          </cell>
          <cell r="E7719">
            <v>0</v>
          </cell>
          <cell r="F7719">
            <v>0</v>
          </cell>
          <cell r="G7719">
            <v>0</v>
          </cell>
          <cell r="H7719">
            <v>0</v>
          </cell>
        </row>
        <row r="7720">
          <cell r="A7720">
            <v>0</v>
          </cell>
          <cell r="B7720">
            <v>0</v>
          </cell>
          <cell r="C7720">
            <v>0</v>
          </cell>
          <cell r="D7720">
            <v>0</v>
          </cell>
          <cell r="E7720">
            <v>0</v>
          </cell>
          <cell r="F7720">
            <v>0</v>
          </cell>
          <cell r="G7720">
            <v>0</v>
          </cell>
          <cell r="H7720">
            <v>0</v>
          </cell>
        </row>
        <row r="7721">
          <cell r="A7721">
            <v>0</v>
          </cell>
          <cell r="B7721">
            <v>0</v>
          </cell>
          <cell r="C7721">
            <v>0</v>
          </cell>
          <cell r="D7721">
            <v>0</v>
          </cell>
          <cell r="E7721">
            <v>0</v>
          </cell>
          <cell r="F7721">
            <v>0</v>
          </cell>
          <cell r="G7721">
            <v>0</v>
          </cell>
          <cell r="H7721">
            <v>0</v>
          </cell>
        </row>
        <row r="7722">
          <cell r="A7722">
            <v>0</v>
          </cell>
          <cell r="B7722">
            <v>0</v>
          </cell>
          <cell r="C7722">
            <v>0</v>
          </cell>
          <cell r="D7722">
            <v>0</v>
          </cell>
          <cell r="E7722">
            <v>0</v>
          </cell>
          <cell r="F7722">
            <v>0</v>
          </cell>
          <cell r="G7722">
            <v>0</v>
          </cell>
          <cell r="H7722">
            <v>0</v>
          </cell>
        </row>
        <row r="7723">
          <cell r="A7723">
            <v>0</v>
          </cell>
          <cell r="B7723">
            <v>0</v>
          </cell>
          <cell r="C7723">
            <v>0</v>
          </cell>
          <cell r="D7723">
            <v>0</v>
          </cell>
          <cell r="E7723">
            <v>0</v>
          </cell>
          <cell r="F7723">
            <v>0</v>
          </cell>
          <cell r="G7723">
            <v>0</v>
          </cell>
          <cell r="H7723">
            <v>0</v>
          </cell>
        </row>
        <row r="7724">
          <cell r="A7724">
            <v>0</v>
          </cell>
          <cell r="B7724">
            <v>0</v>
          </cell>
          <cell r="C7724">
            <v>0</v>
          </cell>
          <cell r="D7724">
            <v>0</v>
          </cell>
          <cell r="E7724">
            <v>0</v>
          </cell>
          <cell r="F7724">
            <v>0</v>
          </cell>
          <cell r="G7724">
            <v>0</v>
          </cell>
          <cell r="H7724">
            <v>0</v>
          </cell>
        </row>
        <row r="7725">
          <cell r="A7725">
            <v>0</v>
          </cell>
          <cell r="B7725">
            <v>0</v>
          </cell>
          <cell r="C7725">
            <v>0</v>
          </cell>
          <cell r="D7725">
            <v>0</v>
          </cell>
          <cell r="E7725">
            <v>0</v>
          </cell>
          <cell r="F7725">
            <v>0</v>
          </cell>
          <cell r="G7725">
            <v>0</v>
          </cell>
          <cell r="H7725">
            <v>0</v>
          </cell>
        </row>
        <row r="7726">
          <cell r="A7726">
            <v>0</v>
          </cell>
          <cell r="B7726">
            <v>0</v>
          </cell>
          <cell r="C7726">
            <v>0</v>
          </cell>
          <cell r="D7726">
            <v>0</v>
          </cell>
          <cell r="E7726">
            <v>0</v>
          </cell>
          <cell r="F7726">
            <v>0</v>
          </cell>
          <cell r="G7726">
            <v>0</v>
          </cell>
          <cell r="H7726">
            <v>0</v>
          </cell>
        </row>
        <row r="7727">
          <cell r="A7727">
            <v>0</v>
          </cell>
          <cell r="B7727">
            <v>0</v>
          </cell>
          <cell r="C7727">
            <v>0</v>
          </cell>
          <cell r="D7727">
            <v>0</v>
          </cell>
          <cell r="E7727">
            <v>0</v>
          </cell>
          <cell r="F7727">
            <v>0</v>
          </cell>
          <cell r="G7727">
            <v>0</v>
          </cell>
          <cell r="H7727">
            <v>0</v>
          </cell>
        </row>
        <row r="7728">
          <cell r="A7728">
            <v>0</v>
          </cell>
          <cell r="B7728">
            <v>0</v>
          </cell>
          <cell r="C7728">
            <v>0</v>
          </cell>
          <cell r="D7728">
            <v>0</v>
          </cell>
          <cell r="E7728">
            <v>0</v>
          </cell>
          <cell r="F7728">
            <v>0</v>
          </cell>
          <cell r="G7728">
            <v>0</v>
          </cell>
          <cell r="H7728">
            <v>0</v>
          </cell>
        </row>
        <row r="7729">
          <cell r="A7729">
            <v>0</v>
          </cell>
          <cell r="B7729">
            <v>0</v>
          </cell>
          <cell r="C7729">
            <v>0</v>
          </cell>
          <cell r="D7729">
            <v>0</v>
          </cell>
          <cell r="E7729">
            <v>0</v>
          </cell>
          <cell r="F7729">
            <v>0</v>
          </cell>
          <cell r="G7729">
            <v>0</v>
          </cell>
          <cell r="H7729">
            <v>0</v>
          </cell>
        </row>
        <row r="7730">
          <cell r="A7730">
            <v>0</v>
          </cell>
          <cell r="B7730">
            <v>0</v>
          </cell>
          <cell r="C7730">
            <v>0</v>
          </cell>
          <cell r="D7730">
            <v>0</v>
          </cell>
          <cell r="E7730">
            <v>0</v>
          </cell>
          <cell r="F7730">
            <v>0</v>
          </cell>
          <cell r="G7730">
            <v>0</v>
          </cell>
          <cell r="H7730">
            <v>0</v>
          </cell>
        </row>
        <row r="7731">
          <cell r="A7731">
            <v>0</v>
          </cell>
          <cell r="B7731">
            <v>0</v>
          </cell>
          <cell r="C7731">
            <v>0</v>
          </cell>
          <cell r="D7731">
            <v>0</v>
          </cell>
          <cell r="E7731">
            <v>0</v>
          </cell>
          <cell r="F7731">
            <v>0</v>
          </cell>
          <cell r="G7731">
            <v>0</v>
          </cell>
          <cell r="H7731">
            <v>0</v>
          </cell>
        </row>
        <row r="7732">
          <cell r="A7732">
            <v>0</v>
          </cell>
          <cell r="B7732">
            <v>0</v>
          </cell>
          <cell r="C7732">
            <v>0</v>
          </cell>
          <cell r="D7732">
            <v>0</v>
          </cell>
          <cell r="E7732">
            <v>0</v>
          </cell>
          <cell r="F7732">
            <v>0</v>
          </cell>
          <cell r="G7732">
            <v>0</v>
          </cell>
          <cell r="H7732">
            <v>0</v>
          </cell>
        </row>
        <row r="7733">
          <cell r="A7733">
            <v>0</v>
          </cell>
          <cell r="B7733">
            <v>0</v>
          </cell>
          <cell r="C7733">
            <v>0</v>
          </cell>
          <cell r="D7733">
            <v>0</v>
          </cell>
          <cell r="E7733">
            <v>0</v>
          </cell>
          <cell r="F7733">
            <v>0</v>
          </cell>
          <cell r="G7733">
            <v>0</v>
          </cell>
          <cell r="H7733">
            <v>0</v>
          </cell>
        </row>
        <row r="7734">
          <cell r="A7734">
            <v>0</v>
          </cell>
          <cell r="B7734">
            <v>0</v>
          </cell>
          <cell r="C7734">
            <v>0</v>
          </cell>
          <cell r="D7734">
            <v>0</v>
          </cell>
          <cell r="E7734">
            <v>0</v>
          </cell>
          <cell r="F7734">
            <v>0</v>
          </cell>
          <cell r="G7734">
            <v>0</v>
          </cell>
          <cell r="H7734">
            <v>0</v>
          </cell>
        </row>
        <row r="7735">
          <cell r="A7735">
            <v>0</v>
          </cell>
          <cell r="B7735">
            <v>0</v>
          </cell>
          <cell r="C7735">
            <v>0</v>
          </cell>
          <cell r="D7735">
            <v>0</v>
          </cell>
          <cell r="E7735">
            <v>0</v>
          </cell>
          <cell r="F7735">
            <v>0</v>
          </cell>
          <cell r="G7735">
            <v>0</v>
          </cell>
          <cell r="H7735">
            <v>0</v>
          </cell>
        </row>
        <row r="7736">
          <cell r="A7736">
            <v>0</v>
          </cell>
          <cell r="B7736">
            <v>0</v>
          </cell>
          <cell r="C7736">
            <v>0</v>
          </cell>
          <cell r="D7736">
            <v>0</v>
          </cell>
          <cell r="E7736">
            <v>0</v>
          </cell>
          <cell r="F7736">
            <v>0</v>
          </cell>
          <cell r="G7736">
            <v>0</v>
          </cell>
          <cell r="H7736">
            <v>0</v>
          </cell>
        </row>
        <row r="7737">
          <cell r="A7737">
            <v>0</v>
          </cell>
          <cell r="C7737">
            <v>0</v>
          </cell>
          <cell r="D7737">
            <v>0</v>
          </cell>
          <cell r="E7737">
            <v>0</v>
          </cell>
          <cell r="F7737">
            <v>0</v>
          </cell>
          <cell r="G7737">
            <v>0</v>
          </cell>
        </row>
        <row r="7738">
          <cell r="A7738">
            <v>0</v>
          </cell>
          <cell r="C7738">
            <v>0</v>
          </cell>
          <cell r="D7738">
            <v>0</v>
          </cell>
          <cell r="E7738">
            <v>0</v>
          </cell>
          <cell r="F7738">
            <v>0</v>
          </cell>
          <cell r="G7738">
            <v>0</v>
          </cell>
        </row>
        <row r="7739">
          <cell r="A7739">
            <v>0</v>
          </cell>
          <cell r="B7739">
            <v>0</v>
          </cell>
          <cell r="C7739">
            <v>0</v>
          </cell>
          <cell r="D7739">
            <v>0</v>
          </cell>
          <cell r="E7739">
            <v>0</v>
          </cell>
          <cell r="F7739">
            <v>0</v>
          </cell>
          <cell r="G7739">
            <v>0</v>
          </cell>
        </row>
        <row r="7740">
          <cell r="A7740">
            <v>0</v>
          </cell>
          <cell r="B7740" t="str">
            <v>OVIDIO HURTADO MOSQUERA</v>
          </cell>
          <cell r="C7740">
            <v>0</v>
          </cell>
          <cell r="D7740">
            <v>0</v>
          </cell>
          <cell r="E7740">
            <v>0</v>
          </cell>
          <cell r="F7740">
            <v>0</v>
          </cell>
          <cell r="G7740">
            <v>0</v>
          </cell>
        </row>
        <row r="7741">
          <cell r="A7741">
            <v>0</v>
          </cell>
          <cell r="B7741" t="str">
            <v>Consultor</v>
          </cell>
          <cell r="C7741">
            <v>0</v>
          </cell>
          <cell r="D7741">
            <v>0</v>
          </cell>
          <cell r="E7741">
            <v>0</v>
          </cell>
          <cell r="F7741">
            <v>0</v>
          </cell>
          <cell r="G7741">
            <v>0</v>
          </cell>
        </row>
        <row r="7742">
          <cell r="A7742">
            <v>0</v>
          </cell>
          <cell r="B7742" t="str">
            <v>Consultor</v>
          </cell>
          <cell r="C7742">
            <v>0</v>
          </cell>
          <cell r="D7742">
            <v>0</v>
          </cell>
          <cell r="E7742">
            <v>0</v>
          </cell>
          <cell r="F7742">
            <v>0</v>
          </cell>
          <cell r="G7742">
            <v>0</v>
          </cell>
        </row>
        <row r="7743">
          <cell r="A7743">
            <v>0</v>
          </cell>
          <cell r="B7743" t="str">
            <v>M.P. 05202-260189 ANT</v>
          </cell>
          <cell r="C7743" t="str">
            <v>ITEM  - PÁGINA 2</v>
          </cell>
          <cell r="D7743">
            <v>0</v>
          </cell>
          <cell r="E7743">
            <v>0</v>
          </cell>
          <cell r="F7743">
            <v>0</v>
          </cell>
          <cell r="G7743">
            <v>0</v>
          </cell>
          <cell r="H7743">
            <v>0</v>
          </cell>
        </row>
        <row r="7744">
          <cell r="A7744" t="str">
            <v>DEPARTAMENTO DE ANTIOQUIA</v>
          </cell>
          <cell r="B7744">
            <v>0</v>
          </cell>
          <cell r="C7744">
            <v>0</v>
          </cell>
          <cell r="D7744">
            <v>0</v>
          </cell>
          <cell r="E7744">
            <v>0</v>
          </cell>
          <cell r="F7744">
            <v>0</v>
          </cell>
          <cell r="G7744">
            <v>0</v>
          </cell>
          <cell r="H7744">
            <v>0</v>
          </cell>
        </row>
        <row r="7745">
          <cell r="A7745" t="str">
            <v>MUNICIPIO DE SAN VICENTE FERRER</v>
          </cell>
          <cell r="B7745">
            <v>0</v>
          </cell>
          <cell r="C7745">
            <v>0</v>
          </cell>
          <cell r="D7745">
            <v>0</v>
          </cell>
          <cell r="E7745">
            <v>0</v>
          </cell>
          <cell r="F7745">
            <v>0</v>
          </cell>
          <cell r="G7745">
            <v>0</v>
          </cell>
          <cell r="H7745">
            <v>0</v>
          </cell>
        </row>
        <row r="7746">
          <cell r="A7746" t="str">
            <v>PROYECTO:  INTERVENCION DE CALLEJONES EN LA ZONA URBANA DEL MUNICIPIO SAN VICENTE FERRER_CALLEJÓN 01-COCIACA</v>
          </cell>
          <cell r="B7746">
            <v>0</v>
          </cell>
          <cell r="C7746">
            <v>0</v>
          </cell>
          <cell r="D7746">
            <v>0</v>
          </cell>
          <cell r="E7746">
            <v>0</v>
          </cell>
          <cell r="F7746">
            <v>0</v>
          </cell>
          <cell r="G7746">
            <v>0</v>
          </cell>
          <cell r="H7746">
            <v>0</v>
          </cell>
        </row>
        <row r="7747">
          <cell r="A7747">
            <v>0</v>
          </cell>
          <cell r="C7747">
            <v>0</v>
          </cell>
          <cell r="D7747">
            <v>0</v>
          </cell>
          <cell r="E7747">
            <v>0</v>
          </cell>
          <cell r="F7747">
            <v>0</v>
          </cell>
          <cell r="G7747">
            <v>0</v>
          </cell>
          <cell r="H7747">
            <v>0</v>
          </cell>
        </row>
        <row r="7748">
          <cell r="A7748" t="str">
            <v>MEMORIAS DE OBRA</v>
          </cell>
          <cell r="B7748">
            <v>0</v>
          </cell>
          <cell r="C7748">
            <v>0</v>
          </cell>
          <cell r="D7748">
            <v>0</v>
          </cell>
          <cell r="E7748">
            <v>0</v>
          </cell>
          <cell r="F7748">
            <v>0</v>
          </cell>
          <cell r="G7748">
            <v>0</v>
          </cell>
          <cell r="H7748">
            <v>0</v>
          </cell>
        </row>
        <row r="7750">
          <cell r="A7750" t="str">
            <v>ITEM</v>
          </cell>
          <cell r="B7750" t="str">
            <v>DESCRIPCIÓN</v>
          </cell>
          <cell r="C7750">
            <v>0</v>
          </cell>
          <cell r="D7750">
            <v>0</v>
          </cell>
          <cell r="E7750">
            <v>0</v>
          </cell>
          <cell r="F7750">
            <v>0</v>
          </cell>
          <cell r="G7750" t="str">
            <v>UNIDAD</v>
          </cell>
          <cell r="H7750" t="str">
            <v>CANTIDAD</v>
          </cell>
        </row>
        <row r="7751">
          <cell r="A7751">
            <v>0</v>
          </cell>
          <cell r="B7751"/>
          <cell r="C7751">
            <v>0</v>
          </cell>
          <cell r="D7751">
            <v>0</v>
          </cell>
          <cell r="E7751">
            <v>0</v>
          </cell>
          <cell r="F7751">
            <v>0</v>
          </cell>
          <cell r="G7751"/>
          <cell r="H7751"/>
        </row>
        <row r="7752">
          <cell r="A7752">
            <v>0</v>
          </cell>
          <cell r="B7752">
            <v>0</v>
          </cell>
          <cell r="C7752">
            <v>0</v>
          </cell>
          <cell r="D7752">
            <v>0</v>
          </cell>
          <cell r="E7752">
            <v>0</v>
          </cell>
          <cell r="F7752">
            <v>0</v>
          </cell>
          <cell r="G7752">
            <v>0</v>
          </cell>
        </row>
        <row r="7753">
          <cell r="A7753" t="str">
            <v>DETALLE</v>
          </cell>
          <cell r="B7753">
            <v>0</v>
          </cell>
          <cell r="C7753" t="str">
            <v>FACTOR</v>
          </cell>
          <cell r="D7753" t="str">
            <v>CANTIDAD</v>
          </cell>
          <cell r="E7753" t="str">
            <v>A (ML)</v>
          </cell>
          <cell r="F7753" t="str">
            <v>B (M2)</v>
          </cell>
          <cell r="G7753" t="str">
            <v>C (M3)</v>
          </cell>
          <cell r="H7753" t="str">
            <v>TOTAL</v>
          </cell>
        </row>
        <row r="7754">
          <cell r="A7754">
            <v>0</v>
          </cell>
          <cell r="B7754">
            <v>0</v>
          </cell>
          <cell r="C7754">
            <v>0</v>
          </cell>
          <cell r="D7754">
            <v>0</v>
          </cell>
          <cell r="E7754">
            <v>0</v>
          </cell>
          <cell r="F7754">
            <v>0</v>
          </cell>
          <cell r="G7754">
            <v>0</v>
          </cell>
          <cell r="H7754"/>
        </row>
        <row r="7755">
          <cell r="A7755">
            <v>0</v>
          </cell>
          <cell r="B7755">
            <v>0</v>
          </cell>
          <cell r="C7755">
            <v>0</v>
          </cell>
          <cell r="D7755">
            <v>0</v>
          </cell>
          <cell r="E7755">
            <v>0</v>
          </cell>
          <cell r="F7755">
            <v>0</v>
          </cell>
          <cell r="G7755">
            <v>0</v>
          </cell>
          <cell r="H7755"/>
        </row>
        <row r="7756">
          <cell r="A7756">
            <v>0</v>
          </cell>
          <cell r="B7756">
            <v>0</v>
          </cell>
          <cell r="C7756">
            <v>0</v>
          </cell>
          <cell r="D7756">
            <v>0</v>
          </cell>
          <cell r="E7756">
            <v>0</v>
          </cell>
          <cell r="F7756">
            <v>0</v>
          </cell>
          <cell r="G7756">
            <v>0</v>
          </cell>
          <cell r="H7756"/>
        </row>
        <row r="7757">
          <cell r="A7757">
            <v>0</v>
          </cell>
          <cell r="B7757">
            <v>0</v>
          </cell>
          <cell r="C7757">
            <v>0</v>
          </cell>
          <cell r="D7757">
            <v>0</v>
          </cell>
          <cell r="E7757">
            <v>0</v>
          </cell>
          <cell r="F7757">
            <v>0</v>
          </cell>
          <cell r="G7757">
            <v>0</v>
          </cell>
          <cell r="H7757"/>
        </row>
        <row r="7758">
          <cell r="A7758">
            <v>0</v>
          </cell>
          <cell r="B7758">
            <v>0</v>
          </cell>
          <cell r="C7758">
            <v>0</v>
          </cell>
          <cell r="D7758">
            <v>0</v>
          </cell>
          <cell r="E7758">
            <v>0</v>
          </cell>
          <cell r="F7758">
            <v>0</v>
          </cell>
          <cell r="G7758">
            <v>0</v>
          </cell>
          <cell r="H7758"/>
        </row>
        <row r="7759">
          <cell r="A7759">
            <v>0</v>
          </cell>
          <cell r="B7759">
            <v>0</v>
          </cell>
          <cell r="C7759">
            <v>0</v>
          </cell>
          <cell r="D7759">
            <v>0</v>
          </cell>
          <cell r="E7759">
            <v>0</v>
          </cell>
          <cell r="F7759">
            <v>0</v>
          </cell>
          <cell r="G7759">
            <v>0</v>
          </cell>
          <cell r="H7759"/>
        </row>
        <row r="7760">
          <cell r="A7760">
            <v>0</v>
          </cell>
          <cell r="B7760">
            <v>0</v>
          </cell>
          <cell r="C7760">
            <v>0</v>
          </cell>
          <cell r="D7760">
            <v>0</v>
          </cell>
          <cell r="E7760">
            <v>0</v>
          </cell>
          <cell r="F7760">
            <v>0</v>
          </cell>
          <cell r="G7760">
            <v>0</v>
          </cell>
          <cell r="H7760"/>
        </row>
        <row r="7761">
          <cell r="A7761">
            <v>0</v>
          </cell>
          <cell r="B7761">
            <v>0</v>
          </cell>
          <cell r="C7761">
            <v>0</v>
          </cell>
          <cell r="D7761">
            <v>0</v>
          </cell>
          <cell r="E7761">
            <v>0</v>
          </cell>
          <cell r="F7761">
            <v>0</v>
          </cell>
          <cell r="G7761">
            <v>0</v>
          </cell>
          <cell r="H7761"/>
        </row>
        <row r="7762">
          <cell r="A7762">
            <v>0</v>
          </cell>
          <cell r="B7762">
            <v>0</v>
          </cell>
          <cell r="C7762">
            <v>0</v>
          </cell>
          <cell r="D7762">
            <v>0</v>
          </cell>
          <cell r="E7762">
            <v>0</v>
          </cell>
          <cell r="F7762">
            <v>0</v>
          </cell>
          <cell r="G7762">
            <v>0</v>
          </cell>
          <cell r="H7762"/>
        </row>
        <row r="7763">
          <cell r="A7763">
            <v>0</v>
          </cell>
          <cell r="B7763">
            <v>0</v>
          </cell>
          <cell r="C7763">
            <v>0</v>
          </cell>
          <cell r="D7763">
            <v>0</v>
          </cell>
          <cell r="E7763">
            <v>0</v>
          </cell>
          <cell r="F7763">
            <v>0</v>
          </cell>
          <cell r="G7763">
            <v>0</v>
          </cell>
          <cell r="H7763"/>
        </row>
        <row r="7764">
          <cell r="A7764">
            <v>0</v>
          </cell>
          <cell r="B7764">
            <v>0</v>
          </cell>
          <cell r="C7764">
            <v>0</v>
          </cell>
          <cell r="D7764">
            <v>0</v>
          </cell>
          <cell r="E7764">
            <v>0</v>
          </cell>
          <cell r="F7764">
            <v>0</v>
          </cell>
          <cell r="G7764">
            <v>0</v>
          </cell>
          <cell r="H7764"/>
        </row>
        <row r="7765">
          <cell r="A7765">
            <v>0</v>
          </cell>
          <cell r="B7765">
            <v>0</v>
          </cell>
          <cell r="C7765">
            <v>0</v>
          </cell>
          <cell r="D7765">
            <v>0</v>
          </cell>
          <cell r="E7765">
            <v>0</v>
          </cell>
          <cell r="F7765">
            <v>0</v>
          </cell>
          <cell r="G7765">
            <v>0</v>
          </cell>
          <cell r="H7765"/>
        </row>
        <row r="7766">
          <cell r="A7766">
            <v>0</v>
          </cell>
          <cell r="B7766">
            <v>0</v>
          </cell>
          <cell r="C7766">
            <v>0</v>
          </cell>
          <cell r="D7766">
            <v>0</v>
          </cell>
          <cell r="E7766">
            <v>0</v>
          </cell>
          <cell r="F7766">
            <v>0</v>
          </cell>
          <cell r="G7766">
            <v>0</v>
          </cell>
          <cell r="H7766"/>
        </row>
        <row r="7767">
          <cell r="A7767">
            <v>0</v>
          </cell>
          <cell r="B7767">
            <v>0</v>
          </cell>
          <cell r="C7767">
            <v>0</v>
          </cell>
          <cell r="D7767">
            <v>0</v>
          </cell>
          <cell r="E7767">
            <v>0</v>
          </cell>
          <cell r="F7767">
            <v>0</v>
          </cell>
          <cell r="G7767">
            <v>0</v>
          </cell>
          <cell r="H7767"/>
        </row>
        <row r="7768">
          <cell r="A7768">
            <v>0</v>
          </cell>
          <cell r="B7768">
            <v>0</v>
          </cell>
          <cell r="C7768">
            <v>0</v>
          </cell>
          <cell r="D7768">
            <v>0</v>
          </cell>
          <cell r="E7768">
            <v>0</v>
          </cell>
          <cell r="F7768">
            <v>0</v>
          </cell>
          <cell r="G7768">
            <v>0</v>
          </cell>
          <cell r="H7768"/>
        </row>
        <row r="7769">
          <cell r="A7769">
            <v>0</v>
          </cell>
          <cell r="B7769">
            <v>0</v>
          </cell>
          <cell r="C7769">
            <v>0</v>
          </cell>
          <cell r="D7769">
            <v>0</v>
          </cell>
          <cell r="E7769">
            <v>0</v>
          </cell>
          <cell r="F7769">
            <v>0</v>
          </cell>
          <cell r="G7769">
            <v>0</v>
          </cell>
          <cell r="H7769"/>
        </row>
        <row r="7770">
          <cell r="A7770">
            <v>0</v>
          </cell>
          <cell r="B7770">
            <v>0</v>
          </cell>
          <cell r="C7770">
            <v>0</v>
          </cell>
          <cell r="D7770">
            <v>0</v>
          </cell>
          <cell r="E7770">
            <v>0</v>
          </cell>
          <cell r="F7770">
            <v>0</v>
          </cell>
          <cell r="G7770">
            <v>0</v>
          </cell>
          <cell r="H7770"/>
        </row>
        <row r="7771">
          <cell r="A7771">
            <v>0</v>
          </cell>
          <cell r="B7771">
            <v>0</v>
          </cell>
          <cell r="C7771">
            <v>0</v>
          </cell>
          <cell r="D7771">
            <v>0</v>
          </cell>
          <cell r="E7771">
            <v>0</v>
          </cell>
          <cell r="F7771">
            <v>0</v>
          </cell>
          <cell r="G7771">
            <v>0</v>
          </cell>
          <cell r="H7771"/>
        </row>
        <row r="7772">
          <cell r="A7772">
            <v>0</v>
          </cell>
          <cell r="B7772">
            <v>0</v>
          </cell>
          <cell r="C7772">
            <v>0</v>
          </cell>
          <cell r="D7772">
            <v>0</v>
          </cell>
          <cell r="E7772">
            <v>0</v>
          </cell>
          <cell r="F7772">
            <v>0</v>
          </cell>
          <cell r="G7772">
            <v>0</v>
          </cell>
          <cell r="H7772"/>
        </row>
        <row r="7773">
          <cell r="A7773">
            <v>0</v>
          </cell>
          <cell r="B7773">
            <v>0</v>
          </cell>
          <cell r="C7773">
            <v>0</v>
          </cell>
          <cell r="D7773">
            <v>0</v>
          </cell>
          <cell r="E7773">
            <v>0</v>
          </cell>
          <cell r="F7773">
            <v>0</v>
          </cell>
          <cell r="G7773">
            <v>0</v>
          </cell>
          <cell r="H7773"/>
        </row>
        <row r="7774">
          <cell r="A7774">
            <v>0</v>
          </cell>
          <cell r="B7774">
            <v>0</v>
          </cell>
          <cell r="C7774">
            <v>0</v>
          </cell>
          <cell r="D7774">
            <v>0</v>
          </cell>
          <cell r="E7774">
            <v>0</v>
          </cell>
          <cell r="F7774">
            <v>0</v>
          </cell>
          <cell r="G7774">
            <v>0</v>
          </cell>
          <cell r="H7774"/>
        </row>
        <row r="7775">
          <cell r="A7775">
            <v>0</v>
          </cell>
          <cell r="B7775">
            <v>0</v>
          </cell>
          <cell r="C7775">
            <v>0</v>
          </cell>
          <cell r="D7775">
            <v>0</v>
          </cell>
          <cell r="E7775">
            <v>0</v>
          </cell>
          <cell r="F7775">
            <v>0</v>
          </cell>
          <cell r="G7775">
            <v>0</v>
          </cell>
          <cell r="H7775"/>
        </row>
        <row r="7776">
          <cell r="A7776">
            <v>0</v>
          </cell>
          <cell r="B7776">
            <v>0</v>
          </cell>
          <cell r="C7776">
            <v>0</v>
          </cell>
          <cell r="D7776">
            <v>0</v>
          </cell>
          <cell r="E7776">
            <v>0</v>
          </cell>
          <cell r="F7776">
            <v>0</v>
          </cell>
          <cell r="G7776">
            <v>0</v>
          </cell>
          <cell r="H7776"/>
        </row>
        <row r="7777">
          <cell r="A7777">
            <v>0</v>
          </cell>
          <cell r="B7777">
            <v>0</v>
          </cell>
          <cell r="C7777">
            <v>0</v>
          </cell>
          <cell r="D7777">
            <v>0</v>
          </cell>
          <cell r="E7777">
            <v>0</v>
          </cell>
          <cell r="F7777">
            <v>0</v>
          </cell>
          <cell r="G7777">
            <v>0</v>
          </cell>
          <cell r="H7777"/>
        </row>
        <row r="7778">
          <cell r="A7778">
            <v>0</v>
          </cell>
          <cell r="B7778">
            <v>0</v>
          </cell>
          <cell r="C7778">
            <v>0</v>
          </cell>
          <cell r="D7778">
            <v>0</v>
          </cell>
          <cell r="E7778">
            <v>0</v>
          </cell>
          <cell r="F7778">
            <v>0</v>
          </cell>
          <cell r="G7778">
            <v>0</v>
          </cell>
          <cell r="H7778"/>
        </row>
        <row r="7779">
          <cell r="A7779">
            <v>0</v>
          </cell>
          <cell r="B7779">
            <v>0</v>
          </cell>
          <cell r="C7779">
            <v>0</v>
          </cell>
          <cell r="D7779">
            <v>0</v>
          </cell>
          <cell r="E7779">
            <v>0</v>
          </cell>
          <cell r="F7779">
            <v>0</v>
          </cell>
          <cell r="G7779">
            <v>0</v>
          </cell>
          <cell r="H7779"/>
        </row>
        <row r="7780">
          <cell r="A7780">
            <v>0</v>
          </cell>
          <cell r="B7780">
            <v>0</v>
          </cell>
          <cell r="C7780">
            <v>0</v>
          </cell>
          <cell r="D7780">
            <v>0</v>
          </cell>
          <cell r="E7780">
            <v>0</v>
          </cell>
          <cell r="F7780">
            <v>0</v>
          </cell>
          <cell r="G7780">
            <v>0</v>
          </cell>
          <cell r="H7780"/>
        </row>
        <row r="7781">
          <cell r="A7781">
            <v>0</v>
          </cell>
          <cell r="B7781">
            <v>0</v>
          </cell>
          <cell r="C7781">
            <v>0</v>
          </cell>
          <cell r="D7781">
            <v>0</v>
          </cell>
          <cell r="E7781">
            <v>0</v>
          </cell>
          <cell r="F7781">
            <v>0</v>
          </cell>
          <cell r="G7781">
            <v>0</v>
          </cell>
          <cell r="H7781"/>
        </row>
        <row r="7782">
          <cell r="A7782">
            <v>0</v>
          </cell>
          <cell r="B7782">
            <v>0</v>
          </cell>
          <cell r="C7782">
            <v>0</v>
          </cell>
          <cell r="D7782">
            <v>0</v>
          </cell>
          <cell r="E7782">
            <v>0</v>
          </cell>
          <cell r="F7782">
            <v>0</v>
          </cell>
          <cell r="G7782">
            <v>0</v>
          </cell>
          <cell r="H7782"/>
        </row>
        <row r="7783">
          <cell r="A7783">
            <v>0</v>
          </cell>
          <cell r="B7783">
            <v>0</v>
          </cell>
          <cell r="C7783">
            <v>0</v>
          </cell>
          <cell r="D7783">
            <v>0</v>
          </cell>
          <cell r="E7783">
            <v>0</v>
          </cell>
          <cell r="F7783">
            <v>0</v>
          </cell>
          <cell r="G7783">
            <v>0</v>
          </cell>
          <cell r="H7783"/>
        </row>
        <row r="7784">
          <cell r="A7784">
            <v>0</v>
          </cell>
          <cell r="B7784">
            <v>0</v>
          </cell>
          <cell r="C7784">
            <v>0</v>
          </cell>
          <cell r="D7784">
            <v>0</v>
          </cell>
          <cell r="E7784">
            <v>0</v>
          </cell>
          <cell r="F7784">
            <v>0</v>
          </cell>
          <cell r="G7784">
            <v>0</v>
          </cell>
          <cell r="H7784"/>
        </row>
        <row r="7785">
          <cell r="A7785" t="str">
            <v>ITEM  - PÁGINA 1</v>
          </cell>
          <cell r="B7785">
            <v>0</v>
          </cell>
          <cell r="C7785">
            <v>0</v>
          </cell>
          <cell r="D7785">
            <v>0</v>
          </cell>
          <cell r="E7785">
            <v>0</v>
          </cell>
          <cell r="F7785">
            <v>0</v>
          </cell>
          <cell r="G7785">
            <v>0</v>
          </cell>
          <cell r="H7785">
            <v>0</v>
          </cell>
        </row>
        <row r="7786">
          <cell r="A7786">
            <v>0</v>
          </cell>
          <cell r="B7786">
            <v>0</v>
          </cell>
          <cell r="C7786">
            <v>0</v>
          </cell>
          <cell r="D7786">
            <v>0</v>
          </cell>
          <cell r="E7786">
            <v>0</v>
          </cell>
          <cell r="F7786">
            <v>0</v>
          </cell>
          <cell r="G7786">
            <v>0</v>
          </cell>
          <cell r="H7786"/>
        </row>
        <row r="7787">
          <cell r="A7787">
            <v>0</v>
          </cell>
          <cell r="B7787">
            <v>0</v>
          </cell>
          <cell r="C7787">
            <v>0</v>
          </cell>
          <cell r="D7787">
            <v>0</v>
          </cell>
          <cell r="E7787">
            <v>0</v>
          </cell>
          <cell r="F7787">
            <v>0</v>
          </cell>
          <cell r="G7787">
            <v>0</v>
          </cell>
          <cell r="H7787"/>
        </row>
        <row r="7788">
          <cell r="A7788">
            <v>0</v>
          </cell>
          <cell r="B7788">
            <v>0</v>
          </cell>
          <cell r="C7788">
            <v>0</v>
          </cell>
          <cell r="D7788">
            <v>0</v>
          </cell>
          <cell r="E7788">
            <v>0</v>
          </cell>
          <cell r="F7788">
            <v>0</v>
          </cell>
          <cell r="G7788">
            <v>0</v>
          </cell>
          <cell r="H7788"/>
        </row>
        <row r="7789">
          <cell r="A7789">
            <v>0</v>
          </cell>
          <cell r="B7789">
            <v>0</v>
          </cell>
          <cell r="C7789">
            <v>0</v>
          </cell>
          <cell r="D7789">
            <v>0</v>
          </cell>
          <cell r="E7789">
            <v>0</v>
          </cell>
          <cell r="F7789">
            <v>0</v>
          </cell>
          <cell r="G7789">
            <v>0</v>
          </cell>
          <cell r="H7789"/>
        </row>
        <row r="7790">
          <cell r="A7790">
            <v>0</v>
          </cell>
          <cell r="B7790">
            <v>0</v>
          </cell>
          <cell r="C7790">
            <v>0</v>
          </cell>
          <cell r="D7790">
            <v>0</v>
          </cell>
          <cell r="E7790">
            <v>0</v>
          </cell>
          <cell r="F7790">
            <v>0</v>
          </cell>
          <cell r="G7790">
            <v>0</v>
          </cell>
          <cell r="H7790"/>
        </row>
        <row r="7791">
          <cell r="A7791">
            <v>0</v>
          </cell>
          <cell r="B7791">
            <v>0</v>
          </cell>
          <cell r="C7791">
            <v>0</v>
          </cell>
          <cell r="D7791">
            <v>0</v>
          </cell>
          <cell r="E7791">
            <v>0</v>
          </cell>
          <cell r="F7791">
            <v>0</v>
          </cell>
          <cell r="G7791">
            <v>0</v>
          </cell>
          <cell r="H7791"/>
        </row>
        <row r="7792">
          <cell r="A7792">
            <v>0</v>
          </cell>
          <cell r="B7792">
            <v>0</v>
          </cell>
          <cell r="C7792">
            <v>0</v>
          </cell>
          <cell r="D7792">
            <v>0</v>
          </cell>
          <cell r="E7792">
            <v>0</v>
          </cell>
          <cell r="F7792">
            <v>0</v>
          </cell>
          <cell r="G7792">
            <v>0</v>
          </cell>
          <cell r="H7792"/>
        </row>
        <row r="7793">
          <cell r="A7793">
            <v>0</v>
          </cell>
          <cell r="B7793">
            <v>0</v>
          </cell>
          <cell r="C7793">
            <v>0</v>
          </cell>
          <cell r="D7793">
            <v>0</v>
          </cell>
          <cell r="E7793">
            <v>0</v>
          </cell>
          <cell r="F7793">
            <v>0</v>
          </cell>
          <cell r="G7793">
            <v>0</v>
          </cell>
          <cell r="H7793"/>
        </row>
        <row r="7794">
          <cell r="A7794">
            <v>0</v>
          </cell>
          <cell r="B7794">
            <v>0</v>
          </cell>
          <cell r="C7794">
            <v>0</v>
          </cell>
          <cell r="D7794">
            <v>0</v>
          </cell>
          <cell r="E7794">
            <v>0</v>
          </cell>
          <cell r="F7794">
            <v>0</v>
          </cell>
          <cell r="G7794">
            <v>0</v>
          </cell>
          <cell r="H7794"/>
        </row>
        <row r="7795">
          <cell r="A7795">
            <v>0</v>
          </cell>
          <cell r="B7795">
            <v>0</v>
          </cell>
          <cell r="C7795">
            <v>0</v>
          </cell>
          <cell r="D7795">
            <v>0</v>
          </cell>
          <cell r="E7795">
            <v>0</v>
          </cell>
          <cell r="F7795">
            <v>0</v>
          </cell>
          <cell r="G7795">
            <v>0</v>
          </cell>
          <cell r="H7795"/>
        </row>
        <row r="7796">
          <cell r="A7796">
            <v>0</v>
          </cell>
          <cell r="B7796">
            <v>0</v>
          </cell>
          <cell r="C7796">
            <v>0</v>
          </cell>
          <cell r="D7796">
            <v>0</v>
          </cell>
          <cell r="E7796">
            <v>0</v>
          </cell>
          <cell r="F7796">
            <v>0</v>
          </cell>
          <cell r="G7796">
            <v>0</v>
          </cell>
          <cell r="H7796"/>
        </row>
        <row r="7797">
          <cell r="A7797">
            <v>0</v>
          </cell>
          <cell r="B7797">
            <v>0</v>
          </cell>
          <cell r="C7797">
            <v>0</v>
          </cell>
          <cell r="D7797">
            <v>0</v>
          </cell>
          <cell r="E7797">
            <v>0</v>
          </cell>
          <cell r="F7797">
            <v>0</v>
          </cell>
          <cell r="G7797">
            <v>0</v>
          </cell>
          <cell r="H7797"/>
        </row>
        <row r="7798">
          <cell r="A7798">
            <v>0</v>
          </cell>
          <cell r="B7798">
            <v>0</v>
          </cell>
          <cell r="C7798">
            <v>0</v>
          </cell>
          <cell r="D7798">
            <v>0</v>
          </cell>
          <cell r="E7798">
            <v>0</v>
          </cell>
          <cell r="F7798">
            <v>0</v>
          </cell>
          <cell r="G7798">
            <v>0</v>
          </cell>
          <cell r="H7798"/>
        </row>
        <row r="7799">
          <cell r="A7799">
            <v>0</v>
          </cell>
          <cell r="B7799">
            <v>0</v>
          </cell>
          <cell r="C7799">
            <v>0</v>
          </cell>
          <cell r="D7799">
            <v>0</v>
          </cell>
          <cell r="E7799">
            <v>0</v>
          </cell>
          <cell r="F7799">
            <v>0</v>
          </cell>
          <cell r="G7799">
            <v>0</v>
          </cell>
          <cell r="H7799"/>
        </row>
        <row r="7800">
          <cell r="A7800">
            <v>0</v>
          </cell>
          <cell r="B7800">
            <v>0</v>
          </cell>
          <cell r="C7800">
            <v>0</v>
          </cell>
          <cell r="D7800">
            <v>0</v>
          </cell>
          <cell r="E7800">
            <v>0</v>
          </cell>
          <cell r="F7800">
            <v>0</v>
          </cell>
          <cell r="G7800">
            <v>0</v>
          </cell>
          <cell r="H7800"/>
        </row>
        <row r="7801">
          <cell r="A7801">
            <v>0</v>
          </cell>
          <cell r="B7801">
            <v>0</v>
          </cell>
          <cell r="C7801">
            <v>0</v>
          </cell>
          <cell r="D7801">
            <v>0</v>
          </cell>
          <cell r="E7801">
            <v>0</v>
          </cell>
          <cell r="F7801">
            <v>0</v>
          </cell>
          <cell r="G7801">
            <v>0</v>
          </cell>
          <cell r="H7801"/>
        </row>
        <row r="7802">
          <cell r="A7802">
            <v>0</v>
          </cell>
          <cell r="B7802">
            <v>0</v>
          </cell>
          <cell r="C7802">
            <v>0</v>
          </cell>
          <cell r="D7802">
            <v>0</v>
          </cell>
          <cell r="E7802">
            <v>0</v>
          </cell>
          <cell r="F7802">
            <v>0</v>
          </cell>
          <cell r="G7802">
            <v>0</v>
          </cell>
          <cell r="H7802"/>
        </row>
        <row r="7803">
          <cell r="A7803" t="str">
            <v xml:space="preserve">TOTAL CANTIDAD ITEM </v>
          </cell>
          <cell r="B7803">
            <v>0</v>
          </cell>
          <cell r="C7803">
            <v>0</v>
          </cell>
          <cell r="D7803">
            <v>0</v>
          </cell>
          <cell r="E7803">
            <v>0</v>
          </cell>
          <cell r="F7803">
            <v>0</v>
          </cell>
          <cell r="G7803">
            <v>0</v>
          </cell>
          <cell r="H7803"/>
        </row>
        <row r="7804">
          <cell r="A7804" t="str">
            <v>INSERTE PLANO, GRÁFICO O ESQUEMA AQUÍ</v>
          </cell>
          <cell r="B7804">
            <v>0</v>
          </cell>
          <cell r="C7804">
            <v>0</v>
          </cell>
          <cell r="D7804">
            <v>0</v>
          </cell>
          <cell r="E7804">
            <v>0</v>
          </cell>
          <cell r="F7804">
            <v>0</v>
          </cell>
          <cell r="G7804">
            <v>0</v>
          </cell>
          <cell r="H7804">
            <v>0</v>
          </cell>
        </row>
        <row r="7805">
          <cell r="A7805">
            <v>0</v>
          </cell>
          <cell r="B7805">
            <v>0</v>
          </cell>
          <cell r="C7805">
            <v>0</v>
          </cell>
          <cell r="D7805">
            <v>0</v>
          </cell>
          <cell r="E7805">
            <v>0</v>
          </cell>
          <cell r="F7805">
            <v>0</v>
          </cell>
          <cell r="G7805">
            <v>0</v>
          </cell>
          <cell r="H7805">
            <v>0</v>
          </cell>
        </row>
        <row r="7806">
          <cell r="A7806">
            <v>0</v>
          </cell>
          <cell r="B7806">
            <v>0</v>
          </cell>
          <cell r="C7806">
            <v>0</v>
          </cell>
          <cell r="D7806">
            <v>0</v>
          </cell>
          <cell r="E7806">
            <v>0</v>
          </cell>
          <cell r="F7806">
            <v>0</v>
          </cell>
          <cell r="G7806">
            <v>0</v>
          </cell>
          <cell r="H7806">
            <v>0</v>
          </cell>
        </row>
        <row r="7807">
          <cell r="A7807">
            <v>0</v>
          </cell>
          <cell r="B7807">
            <v>0</v>
          </cell>
          <cell r="C7807">
            <v>0</v>
          </cell>
          <cell r="D7807">
            <v>0</v>
          </cell>
          <cell r="E7807">
            <v>0</v>
          </cell>
          <cell r="F7807">
            <v>0</v>
          </cell>
          <cell r="G7807">
            <v>0</v>
          </cell>
          <cell r="H7807">
            <v>0</v>
          </cell>
        </row>
        <row r="7808">
          <cell r="A7808">
            <v>0</v>
          </cell>
          <cell r="B7808">
            <v>0</v>
          </cell>
          <cell r="C7808">
            <v>0</v>
          </cell>
          <cell r="D7808">
            <v>0</v>
          </cell>
          <cell r="E7808">
            <v>0</v>
          </cell>
          <cell r="F7808">
            <v>0</v>
          </cell>
          <cell r="G7808">
            <v>0</v>
          </cell>
          <cell r="H7808">
            <v>0</v>
          </cell>
        </row>
        <row r="7809">
          <cell r="A7809">
            <v>0</v>
          </cell>
          <cell r="B7809">
            <v>0</v>
          </cell>
          <cell r="C7809">
            <v>0</v>
          </cell>
          <cell r="D7809">
            <v>0</v>
          </cell>
          <cell r="E7809">
            <v>0</v>
          </cell>
          <cell r="F7809">
            <v>0</v>
          </cell>
          <cell r="G7809">
            <v>0</v>
          </cell>
          <cell r="H7809">
            <v>0</v>
          </cell>
        </row>
        <row r="7810">
          <cell r="A7810">
            <v>0</v>
          </cell>
          <cell r="B7810">
            <v>0</v>
          </cell>
          <cell r="C7810">
            <v>0</v>
          </cell>
          <cell r="D7810">
            <v>0</v>
          </cell>
          <cell r="E7810">
            <v>0</v>
          </cell>
          <cell r="F7810">
            <v>0</v>
          </cell>
          <cell r="G7810">
            <v>0</v>
          </cell>
          <cell r="H7810">
            <v>0</v>
          </cell>
        </row>
        <row r="7811">
          <cell r="A7811">
            <v>0</v>
          </cell>
          <cell r="B7811">
            <v>0</v>
          </cell>
          <cell r="C7811">
            <v>0</v>
          </cell>
          <cell r="D7811">
            <v>0</v>
          </cell>
          <cell r="E7811">
            <v>0</v>
          </cell>
          <cell r="F7811">
            <v>0</v>
          </cell>
          <cell r="G7811">
            <v>0</v>
          </cell>
          <cell r="H7811">
            <v>0</v>
          </cell>
        </row>
        <row r="7812">
          <cell r="A7812">
            <v>0</v>
          </cell>
          <cell r="B7812">
            <v>0</v>
          </cell>
          <cell r="C7812">
            <v>0</v>
          </cell>
          <cell r="D7812">
            <v>0</v>
          </cell>
          <cell r="E7812">
            <v>0</v>
          </cell>
          <cell r="F7812">
            <v>0</v>
          </cell>
          <cell r="G7812">
            <v>0</v>
          </cell>
          <cell r="H7812">
            <v>0</v>
          </cell>
        </row>
        <row r="7813">
          <cell r="A7813">
            <v>0</v>
          </cell>
          <cell r="B7813">
            <v>0</v>
          </cell>
          <cell r="C7813">
            <v>0</v>
          </cell>
          <cell r="D7813">
            <v>0</v>
          </cell>
          <cell r="E7813">
            <v>0</v>
          </cell>
          <cell r="F7813">
            <v>0</v>
          </cell>
          <cell r="G7813">
            <v>0</v>
          </cell>
          <cell r="H7813">
            <v>0</v>
          </cell>
        </row>
        <row r="7814">
          <cell r="A7814">
            <v>0</v>
          </cell>
          <cell r="B7814">
            <v>0</v>
          </cell>
          <cell r="C7814">
            <v>0</v>
          </cell>
          <cell r="D7814">
            <v>0</v>
          </cell>
          <cell r="E7814">
            <v>0</v>
          </cell>
          <cell r="F7814">
            <v>0</v>
          </cell>
          <cell r="G7814">
            <v>0</v>
          </cell>
          <cell r="H7814">
            <v>0</v>
          </cell>
        </row>
        <row r="7815">
          <cell r="A7815">
            <v>0</v>
          </cell>
          <cell r="B7815">
            <v>0</v>
          </cell>
          <cell r="C7815">
            <v>0</v>
          </cell>
          <cell r="D7815">
            <v>0</v>
          </cell>
          <cell r="E7815">
            <v>0</v>
          </cell>
          <cell r="F7815">
            <v>0</v>
          </cell>
          <cell r="G7815">
            <v>0</v>
          </cell>
          <cell r="H7815">
            <v>0</v>
          </cell>
        </row>
        <row r="7816">
          <cell r="A7816">
            <v>0</v>
          </cell>
          <cell r="B7816">
            <v>0</v>
          </cell>
          <cell r="C7816">
            <v>0</v>
          </cell>
          <cell r="D7816">
            <v>0</v>
          </cell>
          <cell r="E7816">
            <v>0</v>
          </cell>
          <cell r="F7816">
            <v>0</v>
          </cell>
          <cell r="G7816">
            <v>0</v>
          </cell>
          <cell r="H7816">
            <v>0</v>
          </cell>
        </row>
        <row r="7817">
          <cell r="A7817">
            <v>0</v>
          </cell>
          <cell r="B7817">
            <v>0</v>
          </cell>
          <cell r="C7817">
            <v>0</v>
          </cell>
          <cell r="D7817">
            <v>0</v>
          </cell>
          <cell r="E7817">
            <v>0</v>
          </cell>
          <cell r="F7817">
            <v>0</v>
          </cell>
          <cell r="G7817">
            <v>0</v>
          </cell>
          <cell r="H7817">
            <v>0</v>
          </cell>
        </row>
        <row r="7818">
          <cell r="A7818">
            <v>0</v>
          </cell>
          <cell r="B7818">
            <v>0</v>
          </cell>
          <cell r="C7818">
            <v>0</v>
          </cell>
          <cell r="D7818">
            <v>0</v>
          </cell>
          <cell r="E7818">
            <v>0</v>
          </cell>
          <cell r="F7818">
            <v>0</v>
          </cell>
          <cell r="G7818">
            <v>0</v>
          </cell>
          <cell r="H7818">
            <v>0</v>
          </cell>
        </row>
        <row r="7819">
          <cell r="A7819">
            <v>0</v>
          </cell>
          <cell r="B7819">
            <v>0</v>
          </cell>
          <cell r="C7819">
            <v>0</v>
          </cell>
          <cell r="D7819">
            <v>0</v>
          </cell>
          <cell r="E7819">
            <v>0</v>
          </cell>
          <cell r="F7819">
            <v>0</v>
          </cell>
          <cell r="G7819">
            <v>0</v>
          </cell>
          <cell r="H7819">
            <v>0</v>
          </cell>
        </row>
        <row r="7820">
          <cell r="A7820">
            <v>0</v>
          </cell>
          <cell r="B7820">
            <v>0</v>
          </cell>
          <cell r="C7820">
            <v>0</v>
          </cell>
          <cell r="D7820">
            <v>0</v>
          </cell>
          <cell r="E7820">
            <v>0</v>
          </cell>
          <cell r="F7820">
            <v>0</v>
          </cell>
          <cell r="G7820">
            <v>0</v>
          </cell>
          <cell r="H7820">
            <v>0</v>
          </cell>
        </row>
        <row r="7821">
          <cell r="A7821">
            <v>0</v>
          </cell>
          <cell r="B7821">
            <v>0</v>
          </cell>
          <cell r="C7821">
            <v>0</v>
          </cell>
          <cell r="D7821">
            <v>0</v>
          </cell>
          <cell r="E7821">
            <v>0</v>
          </cell>
          <cell r="F7821">
            <v>0</v>
          </cell>
          <cell r="G7821">
            <v>0</v>
          </cell>
          <cell r="H7821">
            <v>0</v>
          </cell>
        </row>
        <row r="7822">
          <cell r="A7822">
            <v>0</v>
          </cell>
          <cell r="B7822">
            <v>0</v>
          </cell>
          <cell r="C7822">
            <v>0</v>
          </cell>
          <cell r="D7822">
            <v>0</v>
          </cell>
          <cell r="E7822">
            <v>0</v>
          </cell>
          <cell r="F7822">
            <v>0</v>
          </cell>
          <cell r="G7822">
            <v>0</v>
          </cell>
          <cell r="H7822">
            <v>0</v>
          </cell>
        </row>
        <row r="7823">
          <cell r="A7823">
            <v>0</v>
          </cell>
          <cell r="B7823">
            <v>0</v>
          </cell>
          <cell r="C7823">
            <v>0</v>
          </cell>
          <cell r="D7823">
            <v>0</v>
          </cell>
          <cell r="E7823">
            <v>0</v>
          </cell>
          <cell r="F7823">
            <v>0</v>
          </cell>
          <cell r="G7823">
            <v>0</v>
          </cell>
          <cell r="H7823">
            <v>0</v>
          </cell>
        </row>
        <row r="7824">
          <cell r="A7824">
            <v>0</v>
          </cell>
          <cell r="C7824">
            <v>0</v>
          </cell>
          <cell r="D7824">
            <v>0</v>
          </cell>
          <cell r="E7824">
            <v>0</v>
          </cell>
          <cell r="F7824">
            <v>0</v>
          </cell>
          <cell r="G7824">
            <v>0</v>
          </cell>
        </row>
        <row r="7825">
          <cell r="A7825">
            <v>0</v>
          </cell>
          <cell r="C7825">
            <v>0</v>
          </cell>
          <cell r="D7825">
            <v>0</v>
          </cell>
          <cell r="E7825">
            <v>0</v>
          </cell>
          <cell r="F7825">
            <v>0</v>
          </cell>
          <cell r="G7825">
            <v>0</v>
          </cell>
        </row>
        <row r="7826">
          <cell r="A7826">
            <v>0</v>
          </cell>
          <cell r="B7826">
            <v>0</v>
          </cell>
          <cell r="C7826">
            <v>0</v>
          </cell>
          <cell r="D7826">
            <v>0</v>
          </cell>
          <cell r="E7826">
            <v>0</v>
          </cell>
          <cell r="F7826">
            <v>0</v>
          </cell>
          <cell r="G7826">
            <v>0</v>
          </cell>
        </row>
        <row r="7827">
          <cell r="A7827">
            <v>0</v>
          </cell>
          <cell r="B7827" t="str">
            <v>OVIDIO HURTADO MOSQUERA</v>
          </cell>
          <cell r="C7827">
            <v>0</v>
          </cell>
          <cell r="D7827">
            <v>0</v>
          </cell>
          <cell r="E7827">
            <v>0</v>
          </cell>
          <cell r="F7827">
            <v>0</v>
          </cell>
          <cell r="G7827">
            <v>0</v>
          </cell>
        </row>
        <row r="7828">
          <cell r="A7828">
            <v>0</v>
          </cell>
          <cell r="B7828" t="str">
            <v>Consultor</v>
          </cell>
          <cell r="C7828">
            <v>0</v>
          </cell>
          <cell r="D7828">
            <v>0</v>
          </cell>
          <cell r="E7828">
            <v>0</v>
          </cell>
          <cell r="F7828">
            <v>0</v>
          </cell>
          <cell r="G7828">
            <v>0</v>
          </cell>
        </row>
        <row r="7829">
          <cell r="A7829">
            <v>0</v>
          </cell>
          <cell r="B7829" t="str">
            <v>Consultor</v>
          </cell>
          <cell r="C7829">
            <v>0</v>
          </cell>
          <cell r="D7829">
            <v>0</v>
          </cell>
          <cell r="E7829">
            <v>0</v>
          </cell>
          <cell r="F7829">
            <v>0</v>
          </cell>
          <cell r="G7829">
            <v>0</v>
          </cell>
        </row>
        <row r="7830">
          <cell r="A7830">
            <v>0</v>
          </cell>
          <cell r="B7830" t="str">
            <v>M.P. 05202-260189 ANT</v>
          </cell>
          <cell r="C7830" t="str">
            <v>ITEM  - PÁGINA 2</v>
          </cell>
          <cell r="D7830">
            <v>0</v>
          </cell>
          <cell r="E7830">
            <v>0</v>
          </cell>
          <cell r="F7830">
            <v>0</v>
          </cell>
          <cell r="G7830">
            <v>0</v>
          </cell>
          <cell r="H7830">
            <v>0</v>
          </cell>
        </row>
        <row r="7831">
          <cell r="A7831" t="str">
            <v>DEPARTAMENTO DE ANTIOQUIA</v>
          </cell>
          <cell r="B7831">
            <v>0</v>
          </cell>
          <cell r="C7831">
            <v>0</v>
          </cell>
          <cell r="D7831">
            <v>0</v>
          </cell>
          <cell r="E7831">
            <v>0</v>
          </cell>
          <cell r="F7831">
            <v>0</v>
          </cell>
          <cell r="G7831">
            <v>0</v>
          </cell>
          <cell r="H7831">
            <v>0</v>
          </cell>
        </row>
        <row r="7832">
          <cell r="A7832" t="str">
            <v>MUNICIPIO DE SAN VICENTE FERRER</v>
          </cell>
          <cell r="B7832">
            <v>0</v>
          </cell>
          <cell r="C7832">
            <v>0</v>
          </cell>
          <cell r="D7832">
            <v>0</v>
          </cell>
          <cell r="E7832">
            <v>0</v>
          </cell>
          <cell r="F7832">
            <v>0</v>
          </cell>
          <cell r="G7832">
            <v>0</v>
          </cell>
          <cell r="H7832">
            <v>0</v>
          </cell>
        </row>
        <row r="7833">
          <cell r="A7833" t="str">
            <v>PROYECTO:  INTERVENCION DE CALLEJONES EN LA ZONA URBANA DEL MUNICIPIO SAN VICENTE FERRER_CALLEJÓN 01-COCIACA</v>
          </cell>
          <cell r="B7833">
            <v>0</v>
          </cell>
          <cell r="C7833">
            <v>0</v>
          </cell>
          <cell r="D7833">
            <v>0</v>
          </cell>
          <cell r="E7833">
            <v>0</v>
          </cell>
          <cell r="F7833">
            <v>0</v>
          </cell>
          <cell r="G7833">
            <v>0</v>
          </cell>
          <cell r="H7833">
            <v>0</v>
          </cell>
        </row>
        <row r="7834">
          <cell r="A7834">
            <v>0</v>
          </cell>
          <cell r="C7834">
            <v>0</v>
          </cell>
          <cell r="D7834">
            <v>0</v>
          </cell>
          <cell r="E7834">
            <v>0</v>
          </cell>
          <cell r="F7834">
            <v>0</v>
          </cell>
          <cell r="G7834">
            <v>0</v>
          </cell>
          <cell r="H7834">
            <v>0</v>
          </cell>
        </row>
        <row r="7835">
          <cell r="A7835" t="str">
            <v>MEMORIAS DE OBRA</v>
          </cell>
          <cell r="B7835">
            <v>0</v>
          </cell>
          <cell r="C7835">
            <v>0</v>
          </cell>
          <cell r="D7835">
            <v>0</v>
          </cell>
          <cell r="E7835">
            <v>0</v>
          </cell>
          <cell r="F7835">
            <v>0</v>
          </cell>
          <cell r="G7835">
            <v>0</v>
          </cell>
          <cell r="H7835">
            <v>0</v>
          </cell>
        </row>
        <row r="7837">
          <cell r="A7837" t="str">
            <v>ITEM</v>
          </cell>
          <cell r="B7837" t="str">
            <v>DESCRIPCIÓN</v>
          </cell>
          <cell r="C7837">
            <v>0</v>
          </cell>
          <cell r="D7837">
            <v>0</v>
          </cell>
          <cell r="E7837">
            <v>0</v>
          </cell>
          <cell r="F7837">
            <v>0</v>
          </cell>
          <cell r="G7837" t="str">
            <v>UNIDAD</v>
          </cell>
          <cell r="H7837" t="str">
            <v>CANTIDAD</v>
          </cell>
        </row>
        <row r="7838">
          <cell r="A7838">
            <v>0</v>
          </cell>
          <cell r="B7838"/>
          <cell r="C7838">
            <v>0</v>
          </cell>
          <cell r="D7838">
            <v>0</v>
          </cell>
          <cell r="E7838">
            <v>0</v>
          </cell>
          <cell r="F7838">
            <v>0</v>
          </cell>
          <cell r="G7838"/>
          <cell r="H7838"/>
        </row>
        <row r="7839">
          <cell r="A7839">
            <v>0</v>
          </cell>
          <cell r="B7839">
            <v>0</v>
          </cell>
          <cell r="C7839">
            <v>0</v>
          </cell>
          <cell r="D7839">
            <v>0</v>
          </cell>
          <cell r="E7839">
            <v>0</v>
          </cell>
          <cell r="F7839">
            <v>0</v>
          </cell>
          <cell r="G7839">
            <v>0</v>
          </cell>
        </row>
        <row r="7840">
          <cell r="A7840" t="str">
            <v>DETALLE</v>
          </cell>
          <cell r="B7840">
            <v>0</v>
          </cell>
          <cell r="C7840" t="str">
            <v>FACTOR</v>
          </cell>
          <cell r="D7840" t="str">
            <v>CANTIDAD</v>
          </cell>
          <cell r="E7840" t="str">
            <v>A (ML)</v>
          </cell>
          <cell r="F7840" t="str">
            <v>B (M2)</v>
          </cell>
          <cell r="G7840" t="str">
            <v>C (M3)</v>
          </cell>
          <cell r="H7840" t="str">
            <v>TOTAL</v>
          </cell>
        </row>
        <row r="7841">
          <cell r="A7841">
            <v>0</v>
          </cell>
          <cell r="B7841">
            <v>0</v>
          </cell>
          <cell r="C7841">
            <v>0</v>
          </cell>
          <cell r="D7841">
            <v>0</v>
          </cell>
          <cell r="E7841">
            <v>0</v>
          </cell>
          <cell r="F7841">
            <v>0</v>
          </cell>
          <cell r="G7841">
            <v>0</v>
          </cell>
          <cell r="H7841"/>
        </row>
        <row r="7842">
          <cell r="A7842">
            <v>0</v>
          </cell>
          <cell r="B7842">
            <v>0</v>
          </cell>
          <cell r="C7842">
            <v>0</v>
          </cell>
          <cell r="D7842">
            <v>0</v>
          </cell>
          <cell r="E7842">
            <v>0</v>
          </cell>
          <cell r="F7842">
            <v>0</v>
          </cell>
          <cell r="G7842">
            <v>0</v>
          </cell>
          <cell r="H7842"/>
        </row>
        <row r="7843">
          <cell r="A7843">
            <v>0</v>
          </cell>
          <cell r="B7843">
            <v>0</v>
          </cell>
          <cell r="C7843">
            <v>0</v>
          </cell>
          <cell r="D7843">
            <v>0</v>
          </cell>
          <cell r="E7843">
            <v>0</v>
          </cell>
          <cell r="F7843">
            <v>0</v>
          </cell>
          <cell r="G7843">
            <v>0</v>
          </cell>
          <cell r="H7843"/>
        </row>
        <row r="7844">
          <cell r="A7844">
            <v>0</v>
          </cell>
          <cell r="B7844">
            <v>0</v>
          </cell>
          <cell r="C7844">
            <v>0</v>
          </cell>
          <cell r="D7844">
            <v>0</v>
          </cell>
          <cell r="E7844">
            <v>0</v>
          </cell>
          <cell r="F7844">
            <v>0</v>
          </cell>
          <cell r="G7844">
            <v>0</v>
          </cell>
          <cell r="H7844"/>
        </row>
        <row r="7845">
          <cell r="A7845">
            <v>0</v>
          </cell>
          <cell r="B7845">
            <v>0</v>
          </cell>
          <cell r="C7845">
            <v>0</v>
          </cell>
          <cell r="D7845">
            <v>0</v>
          </cell>
          <cell r="E7845">
            <v>0</v>
          </cell>
          <cell r="F7845">
            <v>0</v>
          </cell>
          <cell r="G7845">
            <v>0</v>
          </cell>
          <cell r="H7845"/>
        </row>
        <row r="7846">
          <cell r="A7846">
            <v>0</v>
          </cell>
          <cell r="B7846">
            <v>0</v>
          </cell>
          <cell r="C7846">
            <v>0</v>
          </cell>
          <cell r="D7846">
            <v>0</v>
          </cell>
          <cell r="E7846">
            <v>0</v>
          </cell>
          <cell r="F7846">
            <v>0</v>
          </cell>
          <cell r="G7846">
            <v>0</v>
          </cell>
          <cell r="H7846"/>
        </row>
        <row r="7847">
          <cell r="A7847">
            <v>0</v>
          </cell>
          <cell r="B7847">
            <v>0</v>
          </cell>
          <cell r="C7847">
            <v>0</v>
          </cell>
          <cell r="D7847">
            <v>0</v>
          </cell>
          <cell r="E7847">
            <v>0</v>
          </cell>
          <cell r="F7847">
            <v>0</v>
          </cell>
          <cell r="G7847">
            <v>0</v>
          </cell>
          <cell r="H7847"/>
        </row>
        <row r="7848">
          <cell r="A7848">
            <v>0</v>
          </cell>
          <cell r="B7848">
            <v>0</v>
          </cell>
          <cell r="C7848">
            <v>0</v>
          </cell>
          <cell r="D7848">
            <v>0</v>
          </cell>
          <cell r="E7848">
            <v>0</v>
          </cell>
          <cell r="F7848">
            <v>0</v>
          </cell>
          <cell r="G7848">
            <v>0</v>
          </cell>
          <cell r="H7848"/>
        </row>
        <row r="7849">
          <cell r="A7849">
            <v>0</v>
          </cell>
          <cell r="B7849">
            <v>0</v>
          </cell>
          <cell r="C7849">
            <v>0</v>
          </cell>
          <cell r="D7849">
            <v>0</v>
          </cell>
          <cell r="E7849">
            <v>0</v>
          </cell>
          <cell r="F7849">
            <v>0</v>
          </cell>
          <cell r="G7849">
            <v>0</v>
          </cell>
          <cell r="H7849"/>
        </row>
        <row r="7850">
          <cell r="A7850">
            <v>0</v>
          </cell>
          <cell r="B7850">
            <v>0</v>
          </cell>
          <cell r="C7850">
            <v>0</v>
          </cell>
          <cell r="D7850">
            <v>0</v>
          </cell>
          <cell r="E7850">
            <v>0</v>
          </cell>
          <cell r="F7850">
            <v>0</v>
          </cell>
          <cell r="G7850">
            <v>0</v>
          </cell>
          <cell r="H7850"/>
        </row>
        <row r="7851">
          <cell r="A7851">
            <v>0</v>
          </cell>
          <cell r="B7851">
            <v>0</v>
          </cell>
          <cell r="C7851">
            <v>0</v>
          </cell>
          <cell r="D7851">
            <v>0</v>
          </cell>
          <cell r="E7851">
            <v>0</v>
          </cell>
          <cell r="F7851">
            <v>0</v>
          </cell>
          <cell r="G7851">
            <v>0</v>
          </cell>
          <cell r="H7851"/>
        </row>
        <row r="7852">
          <cell r="A7852">
            <v>0</v>
          </cell>
          <cell r="B7852">
            <v>0</v>
          </cell>
          <cell r="C7852">
            <v>0</v>
          </cell>
          <cell r="D7852">
            <v>0</v>
          </cell>
          <cell r="E7852">
            <v>0</v>
          </cell>
          <cell r="F7852">
            <v>0</v>
          </cell>
          <cell r="G7852">
            <v>0</v>
          </cell>
          <cell r="H7852"/>
        </row>
        <row r="7853">
          <cell r="A7853">
            <v>0</v>
          </cell>
          <cell r="B7853">
            <v>0</v>
          </cell>
          <cell r="C7853">
            <v>0</v>
          </cell>
          <cell r="D7853">
            <v>0</v>
          </cell>
          <cell r="E7853">
            <v>0</v>
          </cell>
          <cell r="F7853">
            <v>0</v>
          </cell>
          <cell r="G7853">
            <v>0</v>
          </cell>
          <cell r="H7853"/>
        </row>
        <row r="7854">
          <cell r="A7854">
            <v>0</v>
          </cell>
          <cell r="B7854">
            <v>0</v>
          </cell>
          <cell r="C7854">
            <v>0</v>
          </cell>
          <cell r="D7854">
            <v>0</v>
          </cell>
          <cell r="E7854">
            <v>0</v>
          </cell>
          <cell r="F7854">
            <v>0</v>
          </cell>
          <cell r="G7854">
            <v>0</v>
          </cell>
          <cell r="H7854"/>
        </row>
        <row r="7855">
          <cell r="A7855">
            <v>0</v>
          </cell>
          <cell r="B7855">
            <v>0</v>
          </cell>
          <cell r="C7855">
            <v>0</v>
          </cell>
          <cell r="D7855">
            <v>0</v>
          </cell>
          <cell r="E7855">
            <v>0</v>
          </cell>
          <cell r="F7855">
            <v>0</v>
          </cell>
          <cell r="G7855">
            <v>0</v>
          </cell>
          <cell r="H7855"/>
        </row>
        <row r="7856">
          <cell r="A7856">
            <v>0</v>
          </cell>
          <cell r="B7856">
            <v>0</v>
          </cell>
          <cell r="C7856">
            <v>0</v>
          </cell>
          <cell r="D7856">
            <v>0</v>
          </cell>
          <cell r="E7856">
            <v>0</v>
          </cell>
          <cell r="F7856">
            <v>0</v>
          </cell>
          <cell r="G7856">
            <v>0</v>
          </cell>
          <cell r="H7856"/>
        </row>
        <row r="7857">
          <cell r="A7857">
            <v>0</v>
          </cell>
          <cell r="B7857">
            <v>0</v>
          </cell>
          <cell r="C7857">
            <v>0</v>
          </cell>
          <cell r="D7857">
            <v>0</v>
          </cell>
          <cell r="E7857">
            <v>0</v>
          </cell>
          <cell r="F7857">
            <v>0</v>
          </cell>
          <cell r="G7857">
            <v>0</v>
          </cell>
          <cell r="H7857"/>
        </row>
        <row r="7858">
          <cell r="A7858">
            <v>0</v>
          </cell>
          <cell r="B7858">
            <v>0</v>
          </cell>
          <cell r="C7858">
            <v>0</v>
          </cell>
          <cell r="D7858">
            <v>0</v>
          </cell>
          <cell r="E7858">
            <v>0</v>
          </cell>
          <cell r="F7858">
            <v>0</v>
          </cell>
          <cell r="G7858">
            <v>0</v>
          </cell>
          <cell r="H7858"/>
        </row>
        <row r="7859">
          <cell r="A7859">
            <v>0</v>
          </cell>
          <cell r="B7859">
            <v>0</v>
          </cell>
          <cell r="C7859">
            <v>0</v>
          </cell>
          <cell r="D7859">
            <v>0</v>
          </cell>
          <cell r="E7859">
            <v>0</v>
          </cell>
          <cell r="F7859">
            <v>0</v>
          </cell>
          <cell r="G7859">
            <v>0</v>
          </cell>
          <cell r="H7859"/>
        </row>
        <row r="7860">
          <cell r="A7860">
            <v>0</v>
          </cell>
          <cell r="B7860">
            <v>0</v>
          </cell>
          <cell r="C7860">
            <v>0</v>
          </cell>
          <cell r="D7860">
            <v>0</v>
          </cell>
          <cell r="E7860">
            <v>0</v>
          </cell>
          <cell r="F7860">
            <v>0</v>
          </cell>
          <cell r="G7860">
            <v>0</v>
          </cell>
          <cell r="H7860"/>
        </row>
        <row r="7861">
          <cell r="A7861">
            <v>0</v>
          </cell>
          <cell r="B7861">
            <v>0</v>
          </cell>
          <cell r="C7861">
            <v>0</v>
          </cell>
          <cell r="D7861">
            <v>0</v>
          </cell>
          <cell r="E7861">
            <v>0</v>
          </cell>
          <cell r="F7861">
            <v>0</v>
          </cell>
          <cell r="G7861">
            <v>0</v>
          </cell>
          <cell r="H7861"/>
        </row>
        <row r="7862">
          <cell r="A7862">
            <v>0</v>
          </cell>
          <cell r="B7862">
            <v>0</v>
          </cell>
          <cell r="C7862">
            <v>0</v>
          </cell>
          <cell r="D7862">
            <v>0</v>
          </cell>
          <cell r="E7862">
            <v>0</v>
          </cell>
          <cell r="F7862">
            <v>0</v>
          </cell>
          <cell r="G7862">
            <v>0</v>
          </cell>
          <cell r="H7862"/>
        </row>
        <row r="7863">
          <cell r="A7863">
            <v>0</v>
          </cell>
          <cell r="B7863">
            <v>0</v>
          </cell>
          <cell r="C7863">
            <v>0</v>
          </cell>
          <cell r="D7863">
            <v>0</v>
          </cell>
          <cell r="E7863">
            <v>0</v>
          </cell>
          <cell r="F7863">
            <v>0</v>
          </cell>
          <cell r="G7863">
            <v>0</v>
          </cell>
          <cell r="H7863"/>
        </row>
        <row r="7864">
          <cell r="A7864">
            <v>0</v>
          </cell>
          <cell r="B7864">
            <v>0</v>
          </cell>
          <cell r="C7864">
            <v>0</v>
          </cell>
          <cell r="D7864">
            <v>0</v>
          </cell>
          <cell r="E7864">
            <v>0</v>
          </cell>
          <cell r="F7864">
            <v>0</v>
          </cell>
          <cell r="G7864">
            <v>0</v>
          </cell>
          <cell r="H7864"/>
        </row>
        <row r="7865">
          <cell r="A7865">
            <v>0</v>
          </cell>
          <cell r="B7865">
            <v>0</v>
          </cell>
          <cell r="C7865">
            <v>0</v>
          </cell>
          <cell r="D7865">
            <v>0</v>
          </cell>
          <cell r="E7865">
            <v>0</v>
          </cell>
          <cell r="F7865">
            <v>0</v>
          </cell>
          <cell r="G7865">
            <v>0</v>
          </cell>
          <cell r="H7865"/>
        </row>
        <row r="7866">
          <cell r="A7866">
            <v>0</v>
          </cell>
          <cell r="B7866">
            <v>0</v>
          </cell>
          <cell r="C7866">
            <v>0</v>
          </cell>
          <cell r="D7866">
            <v>0</v>
          </cell>
          <cell r="E7866">
            <v>0</v>
          </cell>
          <cell r="F7866">
            <v>0</v>
          </cell>
          <cell r="G7866">
            <v>0</v>
          </cell>
          <cell r="H7866"/>
        </row>
        <row r="7867">
          <cell r="A7867">
            <v>0</v>
          </cell>
          <cell r="B7867">
            <v>0</v>
          </cell>
          <cell r="C7867">
            <v>0</v>
          </cell>
          <cell r="D7867">
            <v>0</v>
          </cell>
          <cell r="E7867">
            <v>0</v>
          </cell>
          <cell r="F7867">
            <v>0</v>
          </cell>
          <cell r="G7867">
            <v>0</v>
          </cell>
          <cell r="H7867"/>
        </row>
        <row r="7868">
          <cell r="A7868">
            <v>0</v>
          </cell>
          <cell r="B7868">
            <v>0</v>
          </cell>
          <cell r="C7868">
            <v>0</v>
          </cell>
          <cell r="D7868">
            <v>0</v>
          </cell>
          <cell r="E7868">
            <v>0</v>
          </cell>
          <cell r="F7868">
            <v>0</v>
          </cell>
          <cell r="G7868">
            <v>0</v>
          </cell>
          <cell r="H7868"/>
        </row>
        <row r="7869">
          <cell r="A7869">
            <v>0</v>
          </cell>
          <cell r="B7869">
            <v>0</v>
          </cell>
          <cell r="C7869">
            <v>0</v>
          </cell>
          <cell r="D7869">
            <v>0</v>
          </cell>
          <cell r="E7869">
            <v>0</v>
          </cell>
          <cell r="F7869">
            <v>0</v>
          </cell>
          <cell r="G7869">
            <v>0</v>
          </cell>
          <cell r="H7869"/>
        </row>
        <row r="7870">
          <cell r="A7870">
            <v>0</v>
          </cell>
          <cell r="B7870">
            <v>0</v>
          </cell>
          <cell r="C7870">
            <v>0</v>
          </cell>
          <cell r="D7870">
            <v>0</v>
          </cell>
          <cell r="E7870">
            <v>0</v>
          </cell>
          <cell r="F7870">
            <v>0</v>
          </cell>
          <cell r="G7870">
            <v>0</v>
          </cell>
          <cell r="H7870"/>
        </row>
        <row r="7871">
          <cell r="A7871">
            <v>0</v>
          </cell>
          <cell r="B7871">
            <v>0</v>
          </cell>
          <cell r="C7871">
            <v>0</v>
          </cell>
          <cell r="D7871">
            <v>0</v>
          </cell>
          <cell r="E7871">
            <v>0</v>
          </cell>
          <cell r="F7871">
            <v>0</v>
          </cell>
          <cell r="G7871">
            <v>0</v>
          </cell>
          <cell r="H7871"/>
        </row>
        <row r="7872">
          <cell r="A7872" t="str">
            <v>ITEM  - PÁGINA 1</v>
          </cell>
          <cell r="B7872">
            <v>0</v>
          </cell>
          <cell r="C7872">
            <v>0</v>
          </cell>
          <cell r="D7872">
            <v>0</v>
          </cell>
          <cell r="E7872">
            <v>0</v>
          </cell>
          <cell r="F7872">
            <v>0</v>
          </cell>
          <cell r="G7872">
            <v>0</v>
          </cell>
          <cell r="H7872">
            <v>0</v>
          </cell>
        </row>
        <row r="7873">
          <cell r="A7873">
            <v>0</v>
          </cell>
          <cell r="B7873">
            <v>0</v>
          </cell>
          <cell r="C7873">
            <v>0</v>
          </cell>
          <cell r="D7873">
            <v>0</v>
          </cell>
          <cell r="E7873">
            <v>0</v>
          </cell>
          <cell r="F7873">
            <v>0</v>
          </cell>
          <cell r="G7873">
            <v>0</v>
          </cell>
          <cell r="H7873"/>
        </row>
        <row r="7874">
          <cell r="A7874">
            <v>0</v>
          </cell>
          <cell r="B7874">
            <v>0</v>
          </cell>
          <cell r="C7874">
            <v>0</v>
          </cell>
          <cell r="D7874">
            <v>0</v>
          </cell>
          <cell r="E7874">
            <v>0</v>
          </cell>
          <cell r="F7874">
            <v>0</v>
          </cell>
          <cell r="G7874">
            <v>0</v>
          </cell>
          <cell r="H7874"/>
        </row>
        <row r="7875">
          <cell r="A7875">
            <v>0</v>
          </cell>
          <cell r="B7875">
            <v>0</v>
          </cell>
          <cell r="C7875">
            <v>0</v>
          </cell>
          <cell r="D7875">
            <v>0</v>
          </cell>
          <cell r="E7875">
            <v>0</v>
          </cell>
          <cell r="F7875">
            <v>0</v>
          </cell>
          <cell r="G7875">
            <v>0</v>
          </cell>
          <cell r="H7875"/>
        </row>
        <row r="7876">
          <cell r="A7876">
            <v>0</v>
          </cell>
          <cell r="B7876">
            <v>0</v>
          </cell>
          <cell r="C7876">
            <v>0</v>
          </cell>
          <cell r="D7876">
            <v>0</v>
          </cell>
          <cell r="E7876">
            <v>0</v>
          </cell>
          <cell r="F7876">
            <v>0</v>
          </cell>
          <cell r="G7876">
            <v>0</v>
          </cell>
          <cell r="H7876"/>
        </row>
        <row r="7877">
          <cell r="A7877">
            <v>0</v>
          </cell>
          <cell r="B7877">
            <v>0</v>
          </cell>
          <cell r="C7877">
            <v>0</v>
          </cell>
          <cell r="D7877">
            <v>0</v>
          </cell>
          <cell r="E7877">
            <v>0</v>
          </cell>
          <cell r="F7877">
            <v>0</v>
          </cell>
          <cell r="G7877">
            <v>0</v>
          </cell>
          <cell r="H7877"/>
        </row>
        <row r="7878">
          <cell r="A7878">
            <v>0</v>
          </cell>
          <cell r="B7878">
            <v>0</v>
          </cell>
          <cell r="C7878">
            <v>0</v>
          </cell>
          <cell r="D7878">
            <v>0</v>
          </cell>
          <cell r="E7878">
            <v>0</v>
          </cell>
          <cell r="F7878">
            <v>0</v>
          </cell>
          <cell r="G7878">
            <v>0</v>
          </cell>
          <cell r="H7878"/>
        </row>
        <row r="7879">
          <cell r="A7879">
            <v>0</v>
          </cell>
          <cell r="B7879">
            <v>0</v>
          </cell>
          <cell r="C7879">
            <v>0</v>
          </cell>
          <cell r="D7879">
            <v>0</v>
          </cell>
          <cell r="E7879">
            <v>0</v>
          </cell>
          <cell r="F7879">
            <v>0</v>
          </cell>
          <cell r="G7879">
            <v>0</v>
          </cell>
          <cell r="H7879"/>
        </row>
        <row r="7880">
          <cell r="A7880">
            <v>0</v>
          </cell>
          <cell r="B7880">
            <v>0</v>
          </cell>
          <cell r="C7880">
            <v>0</v>
          </cell>
          <cell r="D7880">
            <v>0</v>
          </cell>
          <cell r="E7880">
            <v>0</v>
          </cell>
          <cell r="F7880">
            <v>0</v>
          </cell>
          <cell r="G7880">
            <v>0</v>
          </cell>
          <cell r="H7880"/>
        </row>
        <row r="7881">
          <cell r="A7881">
            <v>0</v>
          </cell>
          <cell r="B7881">
            <v>0</v>
          </cell>
          <cell r="C7881">
            <v>0</v>
          </cell>
          <cell r="D7881">
            <v>0</v>
          </cell>
          <cell r="E7881">
            <v>0</v>
          </cell>
          <cell r="F7881">
            <v>0</v>
          </cell>
          <cell r="G7881">
            <v>0</v>
          </cell>
          <cell r="H7881"/>
        </row>
        <row r="7882">
          <cell r="A7882">
            <v>0</v>
          </cell>
          <cell r="B7882">
            <v>0</v>
          </cell>
          <cell r="C7882">
            <v>0</v>
          </cell>
          <cell r="D7882">
            <v>0</v>
          </cell>
          <cell r="E7882">
            <v>0</v>
          </cell>
          <cell r="F7882">
            <v>0</v>
          </cell>
          <cell r="G7882">
            <v>0</v>
          </cell>
          <cell r="H7882"/>
        </row>
        <row r="7883">
          <cell r="A7883">
            <v>0</v>
          </cell>
          <cell r="B7883">
            <v>0</v>
          </cell>
          <cell r="C7883">
            <v>0</v>
          </cell>
          <cell r="D7883">
            <v>0</v>
          </cell>
          <cell r="E7883">
            <v>0</v>
          </cell>
          <cell r="F7883">
            <v>0</v>
          </cell>
          <cell r="G7883">
            <v>0</v>
          </cell>
          <cell r="H7883"/>
        </row>
        <row r="7884">
          <cell r="A7884">
            <v>0</v>
          </cell>
          <cell r="B7884">
            <v>0</v>
          </cell>
          <cell r="C7884">
            <v>0</v>
          </cell>
          <cell r="D7884">
            <v>0</v>
          </cell>
          <cell r="E7884">
            <v>0</v>
          </cell>
          <cell r="F7884">
            <v>0</v>
          </cell>
          <cell r="G7884">
            <v>0</v>
          </cell>
          <cell r="H7884"/>
        </row>
        <row r="7885">
          <cell r="A7885">
            <v>0</v>
          </cell>
          <cell r="B7885">
            <v>0</v>
          </cell>
          <cell r="C7885">
            <v>0</v>
          </cell>
          <cell r="D7885">
            <v>0</v>
          </cell>
          <cell r="E7885">
            <v>0</v>
          </cell>
          <cell r="F7885">
            <v>0</v>
          </cell>
          <cell r="G7885">
            <v>0</v>
          </cell>
          <cell r="H7885"/>
        </row>
        <row r="7886">
          <cell r="A7886">
            <v>0</v>
          </cell>
          <cell r="B7886">
            <v>0</v>
          </cell>
          <cell r="C7886">
            <v>0</v>
          </cell>
          <cell r="D7886">
            <v>0</v>
          </cell>
          <cell r="E7886">
            <v>0</v>
          </cell>
          <cell r="F7886">
            <v>0</v>
          </cell>
          <cell r="G7886">
            <v>0</v>
          </cell>
          <cell r="H7886"/>
        </row>
        <row r="7887">
          <cell r="A7887">
            <v>0</v>
          </cell>
          <cell r="B7887">
            <v>0</v>
          </cell>
          <cell r="C7887">
            <v>0</v>
          </cell>
          <cell r="D7887">
            <v>0</v>
          </cell>
          <cell r="E7887">
            <v>0</v>
          </cell>
          <cell r="F7887">
            <v>0</v>
          </cell>
          <cell r="G7887">
            <v>0</v>
          </cell>
          <cell r="H7887"/>
        </row>
        <row r="7888">
          <cell r="A7888">
            <v>0</v>
          </cell>
          <cell r="B7888">
            <v>0</v>
          </cell>
          <cell r="C7888">
            <v>0</v>
          </cell>
          <cell r="D7888">
            <v>0</v>
          </cell>
          <cell r="E7888">
            <v>0</v>
          </cell>
          <cell r="F7888">
            <v>0</v>
          </cell>
          <cell r="G7888">
            <v>0</v>
          </cell>
          <cell r="H7888"/>
        </row>
        <row r="7889">
          <cell r="A7889">
            <v>0</v>
          </cell>
          <cell r="B7889">
            <v>0</v>
          </cell>
          <cell r="C7889">
            <v>0</v>
          </cell>
          <cell r="D7889">
            <v>0</v>
          </cell>
          <cell r="E7889">
            <v>0</v>
          </cell>
          <cell r="F7889">
            <v>0</v>
          </cell>
          <cell r="G7889">
            <v>0</v>
          </cell>
          <cell r="H7889"/>
        </row>
        <row r="7890">
          <cell r="A7890" t="str">
            <v xml:space="preserve">TOTAL CANTIDAD ITEM </v>
          </cell>
          <cell r="B7890">
            <v>0</v>
          </cell>
          <cell r="C7890">
            <v>0</v>
          </cell>
          <cell r="D7890">
            <v>0</v>
          </cell>
          <cell r="E7890">
            <v>0</v>
          </cell>
          <cell r="F7890">
            <v>0</v>
          </cell>
          <cell r="G7890">
            <v>0</v>
          </cell>
          <cell r="H7890"/>
        </row>
        <row r="7891">
          <cell r="A7891" t="str">
            <v>INSERTE PLANO, GRÁFICO O ESQUEMA AQUÍ</v>
          </cell>
          <cell r="B7891">
            <v>0</v>
          </cell>
          <cell r="C7891">
            <v>0</v>
          </cell>
          <cell r="D7891">
            <v>0</v>
          </cell>
          <cell r="E7891">
            <v>0</v>
          </cell>
          <cell r="F7891">
            <v>0</v>
          </cell>
          <cell r="G7891">
            <v>0</v>
          </cell>
          <cell r="H7891">
            <v>0</v>
          </cell>
        </row>
        <row r="7892">
          <cell r="A7892">
            <v>0</v>
          </cell>
          <cell r="B7892">
            <v>0</v>
          </cell>
          <cell r="C7892">
            <v>0</v>
          </cell>
          <cell r="D7892">
            <v>0</v>
          </cell>
          <cell r="E7892">
            <v>0</v>
          </cell>
          <cell r="F7892">
            <v>0</v>
          </cell>
          <cell r="G7892">
            <v>0</v>
          </cell>
          <cell r="H7892">
            <v>0</v>
          </cell>
        </row>
        <row r="7893">
          <cell r="A7893">
            <v>0</v>
          </cell>
          <cell r="B7893">
            <v>0</v>
          </cell>
          <cell r="C7893">
            <v>0</v>
          </cell>
          <cell r="D7893">
            <v>0</v>
          </cell>
          <cell r="E7893">
            <v>0</v>
          </cell>
          <cell r="F7893">
            <v>0</v>
          </cell>
          <cell r="G7893">
            <v>0</v>
          </cell>
          <cell r="H7893">
            <v>0</v>
          </cell>
        </row>
        <row r="7894">
          <cell r="A7894">
            <v>0</v>
          </cell>
          <cell r="B7894">
            <v>0</v>
          </cell>
          <cell r="C7894">
            <v>0</v>
          </cell>
          <cell r="D7894">
            <v>0</v>
          </cell>
          <cell r="E7894">
            <v>0</v>
          </cell>
          <cell r="F7894">
            <v>0</v>
          </cell>
          <cell r="G7894">
            <v>0</v>
          </cell>
          <cell r="H7894">
            <v>0</v>
          </cell>
        </row>
        <row r="7895">
          <cell r="A7895">
            <v>0</v>
          </cell>
          <cell r="B7895">
            <v>0</v>
          </cell>
          <cell r="C7895">
            <v>0</v>
          </cell>
          <cell r="D7895">
            <v>0</v>
          </cell>
          <cell r="E7895">
            <v>0</v>
          </cell>
          <cell r="F7895">
            <v>0</v>
          </cell>
          <cell r="G7895">
            <v>0</v>
          </cell>
          <cell r="H7895">
            <v>0</v>
          </cell>
        </row>
        <row r="7896">
          <cell r="A7896">
            <v>0</v>
          </cell>
          <cell r="B7896">
            <v>0</v>
          </cell>
          <cell r="C7896">
            <v>0</v>
          </cell>
          <cell r="D7896">
            <v>0</v>
          </cell>
          <cell r="E7896">
            <v>0</v>
          </cell>
          <cell r="F7896">
            <v>0</v>
          </cell>
          <cell r="G7896">
            <v>0</v>
          </cell>
          <cell r="H7896">
            <v>0</v>
          </cell>
        </row>
        <row r="7897">
          <cell r="A7897">
            <v>0</v>
          </cell>
          <cell r="B7897">
            <v>0</v>
          </cell>
          <cell r="C7897">
            <v>0</v>
          </cell>
          <cell r="D7897">
            <v>0</v>
          </cell>
          <cell r="E7897">
            <v>0</v>
          </cell>
          <cell r="F7897">
            <v>0</v>
          </cell>
          <cell r="G7897">
            <v>0</v>
          </cell>
          <cell r="H7897">
            <v>0</v>
          </cell>
        </row>
        <row r="7898">
          <cell r="A7898">
            <v>0</v>
          </cell>
          <cell r="B7898">
            <v>0</v>
          </cell>
          <cell r="C7898">
            <v>0</v>
          </cell>
          <cell r="D7898">
            <v>0</v>
          </cell>
          <cell r="E7898">
            <v>0</v>
          </cell>
          <cell r="F7898">
            <v>0</v>
          </cell>
          <cell r="G7898">
            <v>0</v>
          </cell>
          <cell r="H7898">
            <v>0</v>
          </cell>
        </row>
        <row r="7899">
          <cell r="A7899">
            <v>0</v>
          </cell>
          <cell r="B7899">
            <v>0</v>
          </cell>
          <cell r="C7899">
            <v>0</v>
          </cell>
          <cell r="D7899">
            <v>0</v>
          </cell>
          <cell r="E7899">
            <v>0</v>
          </cell>
          <cell r="F7899">
            <v>0</v>
          </cell>
          <cell r="G7899">
            <v>0</v>
          </cell>
          <cell r="H7899">
            <v>0</v>
          </cell>
        </row>
        <row r="7900">
          <cell r="A7900">
            <v>0</v>
          </cell>
          <cell r="B7900">
            <v>0</v>
          </cell>
          <cell r="C7900">
            <v>0</v>
          </cell>
          <cell r="D7900">
            <v>0</v>
          </cell>
          <cell r="E7900">
            <v>0</v>
          </cell>
          <cell r="F7900">
            <v>0</v>
          </cell>
          <cell r="G7900">
            <v>0</v>
          </cell>
          <cell r="H7900">
            <v>0</v>
          </cell>
        </row>
        <row r="7901">
          <cell r="A7901">
            <v>0</v>
          </cell>
          <cell r="B7901">
            <v>0</v>
          </cell>
          <cell r="C7901">
            <v>0</v>
          </cell>
          <cell r="D7901">
            <v>0</v>
          </cell>
          <cell r="E7901">
            <v>0</v>
          </cell>
          <cell r="F7901">
            <v>0</v>
          </cell>
          <cell r="G7901">
            <v>0</v>
          </cell>
          <cell r="H7901">
            <v>0</v>
          </cell>
        </row>
        <row r="7902">
          <cell r="A7902">
            <v>0</v>
          </cell>
          <cell r="B7902">
            <v>0</v>
          </cell>
          <cell r="C7902">
            <v>0</v>
          </cell>
          <cell r="D7902">
            <v>0</v>
          </cell>
          <cell r="E7902">
            <v>0</v>
          </cell>
          <cell r="F7902">
            <v>0</v>
          </cell>
          <cell r="G7902">
            <v>0</v>
          </cell>
          <cell r="H7902">
            <v>0</v>
          </cell>
        </row>
        <row r="7903">
          <cell r="A7903">
            <v>0</v>
          </cell>
          <cell r="B7903">
            <v>0</v>
          </cell>
          <cell r="C7903">
            <v>0</v>
          </cell>
          <cell r="D7903">
            <v>0</v>
          </cell>
          <cell r="E7903">
            <v>0</v>
          </cell>
          <cell r="F7903">
            <v>0</v>
          </cell>
          <cell r="G7903">
            <v>0</v>
          </cell>
          <cell r="H7903">
            <v>0</v>
          </cell>
        </row>
        <row r="7904">
          <cell r="A7904">
            <v>0</v>
          </cell>
          <cell r="B7904">
            <v>0</v>
          </cell>
          <cell r="C7904">
            <v>0</v>
          </cell>
          <cell r="D7904">
            <v>0</v>
          </cell>
          <cell r="E7904">
            <v>0</v>
          </cell>
          <cell r="F7904">
            <v>0</v>
          </cell>
          <cell r="G7904">
            <v>0</v>
          </cell>
          <cell r="H7904">
            <v>0</v>
          </cell>
        </row>
        <row r="7905">
          <cell r="A7905">
            <v>0</v>
          </cell>
          <cell r="B7905">
            <v>0</v>
          </cell>
          <cell r="C7905">
            <v>0</v>
          </cell>
          <cell r="D7905">
            <v>0</v>
          </cell>
          <cell r="E7905">
            <v>0</v>
          </cell>
          <cell r="F7905">
            <v>0</v>
          </cell>
          <cell r="G7905">
            <v>0</v>
          </cell>
          <cell r="H7905">
            <v>0</v>
          </cell>
        </row>
        <row r="7906">
          <cell r="A7906">
            <v>0</v>
          </cell>
          <cell r="B7906">
            <v>0</v>
          </cell>
          <cell r="C7906">
            <v>0</v>
          </cell>
          <cell r="D7906">
            <v>0</v>
          </cell>
          <cell r="E7906">
            <v>0</v>
          </cell>
          <cell r="F7906">
            <v>0</v>
          </cell>
          <cell r="G7906">
            <v>0</v>
          </cell>
          <cell r="H7906">
            <v>0</v>
          </cell>
        </row>
        <row r="7907">
          <cell r="A7907">
            <v>0</v>
          </cell>
          <cell r="B7907">
            <v>0</v>
          </cell>
          <cell r="C7907">
            <v>0</v>
          </cell>
          <cell r="D7907">
            <v>0</v>
          </cell>
          <cell r="E7907">
            <v>0</v>
          </cell>
          <cell r="F7907">
            <v>0</v>
          </cell>
          <cell r="G7907">
            <v>0</v>
          </cell>
          <cell r="H7907">
            <v>0</v>
          </cell>
        </row>
        <row r="7908">
          <cell r="A7908">
            <v>0</v>
          </cell>
          <cell r="B7908">
            <v>0</v>
          </cell>
          <cell r="C7908">
            <v>0</v>
          </cell>
          <cell r="D7908">
            <v>0</v>
          </cell>
          <cell r="E7908">
            <v>0</v>
          </cell>
          <cell r="F7908">
            <v>0</v>
          </cell>
          <cell r="G7908">
            <v>0</v>
          </cell>
          <cell r="H7908">
            <v>0</v>
          </cell>
        </row>
        <row r="7909">
          <cell r="A7909">
            <v>0</v>
          </cell>
          <cell r="B7909">
            <v>0</v>
          </cell>
          <cell r="C7909">
            <v>0</v>
          </cell>
          <cell r="D7909">
            <v>0</v>
          </cell>
          <cell r="E7909">
            <v>0</v>
          </cell>
          <cell r="F7909">
            <v>0</v>
          </cell>
          <cell r="G7909">
            <v>0</v>
          </cell>
          <cell r="H7909">
            <v>0</v>
          </cell>
        </row>
        <row r="7910">
          <cell r="A7910">
            <v>0</v>
          </cell>
          <cell r="B7910">
            <v>0</v>
          </cell>
          <cell r="C7910">
            <v>0</v>
          </cell>
          <cell r="D7910">
            <v>0</v>
          </cell>
          <cell r="E7910">
            <v>0</v>
          </cell>
          <cell r="F7910">
            <v>0</v>
          </cell>
          <cell r="G7910">
            <v>0</v>
          </cell>
          <cell r="H7910">
            <v>0</v>
          </cell>
        </row>
        <row r="7911">
          <cell r="A7911">
            <v>0</v>
          </cell>
          <cell r="C7911">
            <v>0</v>
          </cell>
          <cell r="D7911">
            <v>0</v>
          </cell>
          <cell r="E7911">
            <v>0</v>
          </cell>
          <cell r="F7911">
            <v>0</v>
          </cell>
          <cell r="G7911">
            <v>0</v>
          </cell>
        </row>
        <row r="7912">
          <cell r="A7912">
            <v>0</v>
          </cell>
          <cell r="C7912">
            <v>0</v>
          </cell>
          <cell r="D7912">
            <v>0</v>
          </cell>
          <cell r="E7912">
            <v>0</v>
          </cell>
          <cell r="F7912">
            <v>0</v>
          </cell>
          <cell r="G7912">
            <v>0</v>
          </cell>
        </row>
        <row r="7913">
          <cell r="A7913">
            <v>0</v>
          </cell>
          <cell r="B7913">
            <v>0</v>
          </cell>
          <cell r="C7913">
            <v>0</v>
          </cell>
          <cell r="D7913">
            <v>0</v>
          </cell>
          <cell r="E7913">
            <v>0</v>
          </cell>
          <cell r="F7913">
            <v>0</v>
          </cell>
          <cell r="G7913">
            <v>0</v>
          </cell>
        </row>
        <row r="7914">
          <cell r="A7914">
            <v>0</v>
          </cell>
          <cell r="B7914" t="str">
            <v>OVIDIO HURTADO MOSQUERA</v>
          </cell>
          <cell r="C7914">
            <v>0</v>
          </cell>
          <cell r="D7914">
            <v>0</v>
          </cell>
          <cell r="E7914">
            <v>0</v>
          </cell>
          <cell r="F7914">
            <v>0</v>
          </cell>
          <cell r="G7914">
            <v>0</v>
          </cell>
        </row>
        <row r="7915">
          <cell r="A7915">
            <v>0</v>
          </cell>
          <cell r="B7915" t="str">
            <v>Consultor</v>
          </cell>
          <cell r="C7915">
            <v>0</v>
          </cell>
          <cell r="D7915">
            <v>0</v>
          </cell>
          <cell r="E7915">
            <v>0</v>
          </cell>
          <cell r="F7915">
            <v>0</v>
          </cell>
          <cell r="G7915">
            <v>0</v>
          </cell>
        </row>
        <row r="7916">
          <cell r="A7916">
            <v>0</v>
          </cell>
          <cell r="B7916" t="str">
            <v>Consultor</v>
          </cell>
          <cell r="C7916">
            <v>0</v>
          </cell>
          <cell r="D7916">
            <v>0</v>
          </cell>
          <cell r="E7916">
            <v>0</v>
          </cell>
          <cell r="F7916">
            <v>0</v>
          </cell>
          <cell r="G7916">
            <v>0</v>
          </cell>
        </row>
        <row r="7917">
          <cell r="A7917">
            <v>0</v>
          </cell>
          <cell r="B7917" t="str">
            <v>M.P. 05202-260189 ANT</v>
          </cell>
          <cell r="C7917" t="str">
            <v>ITEM  - PÁGINA 2</v>
          </cell>
          <cell r="D7917">
            <v>0</v>
          </cell>
          <cell r="E7917">
            <v>0</v>
          </cell>
          <cell r="F7917">
            <v>0</v>
          </cell>
          <cell r="G7917">
            <v>0</v>
          </cell>
          <cell r="H7917">
            <v>0</v>
          </cell>
        </row>
        <row r="7918">
          <cell r="A7918" t="str">
            <v>DEPARTAMENTO DE ANTIOQUIA</v>
          </cell>
          <cell r="B7918">
            <v>0</v>
          </cell>
          <cell r="C7918">
            <v>0</v>
          </cell>
          <cell r="D7918">
            <v>0</v>
          </cell>
          <cell r="E7918">
            <v>0</v>
          </cell>
          <cell r="F7918">
            <v>0</v>
          </cell>
          <cell r="G7918">
            <v>0</v>
          </cell>
          <cell r="H7918">
            <v>0</v>
          </cell>
        </row>
        <row r="7919">
          <cell r="A7919" t="str">
            <v>MUNICIPIO DE SAN VICENTE FERRER</v>
          </cell>
          <cell r="B7919">
            <v>0</v>
          </cell>
          <cell r="C7919">
            <v>0</v>
          </cell>
          <cell r="D7919">
            <v>0</v>
          </cell>
          <cell r="E7919">
            <v>0</v>
          </cell>
          <cell r="F7919">
            <v>0</v>
          </cell>
          <cell r="G7919">
            <v>0</v>
          </cell>
          <cell r="H7919">
            <v>0</v>
          </cell>
        </row>
        <row r="7920">
          <cell r="A7920" t="str">
            <v>PROYECTO:  INTERVENCION DE CALLEJONES EN LA ZONA URBANA DEL MUNICIPIO SAN VICENTE FERRER_CALLEJÓN 01-COCIACA</v>
          </cell>
          <cell r="B7920">
            <v>0</v>
          </cell>
          <cell r="C7920">
            <v>0</v>
          </cell>
          <cell r="D7920">
            <v>0</v>
          </cell>
          <cell r="E7920">
            <v>0</v>
          </cell>
          <cell r="F7920">
            <v>0</v>
          </cell>
          <cell r="G7920">
            <v>0</v>
          </cell>
          <cell r="H7920">
            <v>0</v>
          </cell>
        </row>
        <row r="7921">
          <cell r="A7921">
            <v>0</v>
          </cell>
          <cell r="C7921">
            <v>0</v>
          </cell>
          <cell r="D7921">
            <v>0</v>
          </cell>
          <cell r="E7921">
            <v>0</v>
          </cell>
          <cell r="F7921">
            <v>0</v>
          </cell>
          <cell r="G7921">
            <v>0</v>
          </cell>
          <cell r="H7921">
            <v>0</v>
          </cell>
        </row>
        <row r="7922">
          <cell r="A7922" t="str">
            <v>MEMORIAS DE OBRA</v>
          </cell>
          <cell r="B7922">
            <v>0</v>
          </cell>
          <cell r="C7922">
            <v>0</v>
          </cell>
          <cell r="D7922">
            <v>0</v>
          </cell>
          <cell r="E7922">
            <v>0</v>
          </cell>
          <cell r="F7922">
            <v>0</v>
          </cell>
          <cell r="G7922">
            <v>0</v>
          </cell>
          <cell r="H7922">
            <v>0</v>
          </cell>
        </row>
        <row r="7924">
          <cell r="A7924" t="str">
            <v>ITEM</v>
          </cell>
          <cell r="B7924" t="str">
            <v>DESCRIPCIÓN</v>
          </cell>
          <cell r="C7924">
            <v>0</v>
          </cell>
          <cell r="D7924">
            <v>0</v>
          </cell>
          <cell r="E7924">
            <v>0</v>
          </cell>
          <cell r="F7924">
            <v>0</v>
          </cell>
          <cell r="G7924" t="str">
            <v>UNIDAD</v>
          </cell>
          <cell r="H7924" t="str">
            <v>CANTIDAD</v>
          </cell>
        </row>
        <row r="7925">
          <cell r="A7925">
            <v>0</v>
          </cell>
          <cell r="B7925"/>
          <cell r="C7925">
            <v>0</v>
          </cell>
          <cell r="D7925">
            <v>0</v>
          </cell>
          <cell r="E7925">
            <v>0</v>
          </cell>
          <cell r="F7925">
            <v>0</v>
          </cell>
          <cell r="G7925"/>
          <cell r="H7925"/>
        </row>
        <row r="7926">
          <cell r="A7926">
            <v>0</v>
          </cell>
          <cell r="B7926">
            <v>0</v>
          </cell>
          <cell r="C7926">
            <v>0</v>
          </cell>
          <cell r="D7926">
            <v>0</v>
          </cell>
          <cell r="E7926">
            <v>0</v>
          </cell>
          <cell r="F7926">
            <v>0</v>
          </cell>
          <cell r="G7926">
            <v>0</v>
          </cell>
        </row>
        <row r="7927">
          <cell r="A7927" t="str">
            <v>DETALLE</v>
          </cell>
          <cell r="B7927">
            <v>0</v>
          </cell>
          <cell r="C7927" t="str">
            <v>FACTOR</v>
          </cell>
          <cell r="D7927" t="str">
            <v>CANTIDAD</v>
          </cell>
          <cell r="E7927" t="str">
            <v>A (ML)</v>
          </cell>
          <cell r="F7927" t="str">
            <v>B (M2)</v>
          </cell>
          <cell r="G7927" t="str">
            <v>C (M3)</v>
          </cell>
          <cell r="H7927" t="str">
            <v>TOTAL</v>
          </cell>
        </row>
        <row r="7928">
          <cell r="A7928">
            <v>0</v>
          </cell>
          <cell r="B7928">
            <v>0</v>
          </cell>
          <cell r="C7928">
            <v>0</v>
          </cell>
          <cell r="D7928">
            <v>0</v>
          </cell>
          <cell r="E7928">
            <v>0</v>
          </cell>
          <cell r="F7928">
            <v>0</v>
          </cell>
          <cell r="G7928">
            <v>0</v>
          </cell>
          <cell r="H7928"/>
        </row>
        <row r="7929">
          <cell r="A7929">
            <v>0</v>
          </cell>
          <cell r="B7929">
            <v>0</v>
          </cell>
          <cell r="C7929">
            <v>0</v>
          </cell>
          <cell r="D7929">
            <v>0</v>
          </cell>
          <cell r="E7929">
            <v>0</v>
          </cell>
          <cell r="F7929">
            <v>0</v>
          </cell>
          <cell r="G7929">
            <v>0</v>
          </cell>
          <cell r="H7929"/>
        </row>
        <row r="7930">
          <cell r="A7930">
            <v>0</v>
          </cell>
          <cell r="B7930">
            <v>0</v>
          </cell>
          <cell r="C7930">
            <v>0</v>
          </cell>
          <cell r="D7930">
            <v>0</v>
          </cell>
          <cell r="E7930">
            <v>0</v>
          </cell>
          <cell r="F7930">
            <v>0</v>
          </cell>
          <cell r="G7930">
            <v>0</v>
          </cell>
          <cell r="H7930"/>
        </row>
        <row r="7931">
          <cell r="A7931">
            <v>0</v>
          </cell>
          <cell r="B7931">
            <v>0</v>
          </cell>
          <cell r="C7931">
            <v>0</v>
          </cell>
          <cell r="D7931">
            <v>0</v>
          </cell>
          <cell r="E7931">
            <v>0</v>
          </cell>
          <cell r="F7931">
            <v>0</v>
          </cell>
          <cell r="G7931">
            <v>0</v>
          </cell>
          <cell r="H7931"/>
        </row>
        <row r="7932">
          <cell r="A7932">
            <v>0</v>
          </cell>
          <cell r="B7932">
            <v>0</v>
          </cell>
          <cell r="C7932">
            <v>0</v>
          </cell>
          <cell r="D7932">
            <v>0</v>
          </cell>
          <cell r="E7932">
            <v>0</v>
          </cell>
          <cell r="F7932">
            <v>0</v>
          </cell>
          <cell r="G7932">
            <v>0</v>
          </cell>
          <cell r="H7932"/>
        </row>
        <row r="7933">
          <cell r="A7933">
            <v>0</v>
          </cell>
          <cell r="B7933">
            <v>0</v>
          </cell>
          <cell r="C7933">
            <v>0</v>
          </cell>
          <cell r="D7933">
            <v>0</v>
          </cell>
          <cell r="E7933">
            <v>0</v>
          </cell>
          <cell r="F7933">
            <v>0</v>
          </cell>
          <cell r="G7933">
            <v>0</v>
          </cell>
          <cell r="H7933"/>
        </row>
        <row r="7934">
          <cell r="A7934">
            <v>0</v>
          </cell>
          <cell r="B7934">
            <v>0</v>
          </cell>
          <cell r="C7934">
            <v>0</v>
          </cell>
          <cell r="D7934">
            <v>0</v>
          </cell>
          <cell r="E7934">
            <v>0</v>
          </cell>
          <cell r="F7934">
            <v>0</v>
          </cell>
          <cell r="G7934">
            <v>0</v>
          </cell>
          <cell r="H7934"/>
        </row>
        <row r="7935">
          <cell r="A7935">
            <v>0</v>
          </cell>
          <cell r="B7935">
            <v>0</v>
          </cell>
          <cell r="C7935">
            <v>0</v>
          </cell>
          <cell r="D7935">
            <v>0</v>
          </cell>
          <cell r="E7935">
            <v>0</v>
          </cell>
          <cell r="F7935">
            <v>0</v>
          </cell>
          <cell r="G7935">
            <v>0</v>
          </cell>
          <cell r="H7935"/>
        </row>
        <row r="7936">
          <cell r="A7936">
            <v>0</v>
          </cell>
          <cell r="B7936">
            <v>0</v>
          </cell>
          <cell r="C7936">
            <v>0</v>
          </cell>
          <cell r="D7936">
            <v>0</v>
          </cell>
          <cell r="E7936">
            <v>0</v>
          </cell>
          <cell r="F7936">
            <v>0</v>
          </cell>
          <cell r="G7936">
            <v>0</v>
          </cell>
          <cell r="H7936"/>
        </row>
        <row r="7937">
          <cell r="A7937">
            <v>0</v>
          </cell>
          <cell r="B7937">
            <v>0</v>
          </cell>
          <cell r="C7937">
            <v>0</v>
          </cell>
          <cell r="D7937">
            <v>0</v>
          </cell>
          <cell r="E7937">
            <v>0</v>
          </cell>
          <cell r="F7937">
            <v>0</v>
          </cell>
          <cell r="G7937">
            <v>0</v>
          </cell>
          <cell r="H7937"/>
        </row>
        <row r="7938">
          <cell r="A7938">
            <v>0</v>
          </cell>
          <cell r="B7938">
            <v>0</v>
          </cell>
          <cell r="C7938">
            <v>0</v>
          </cell>
          <cell r="D7938">
            <v>0</v>
          </cell>
          <cell r="E7938">
            <v>0</v>
          </cell>
          <cell r="F7938">
            <v>0</v>
          </cell>
          <cell r="G7938">
            <v>0</v>
          </cell>
          <cell r="H7938"/>
        </row>
        <row r="7939">
          <cell r="A7939">
            <v>0</v>
          </cell>
          <cell r="B7939">
            <v>0</v>
          </cell>
          <cell r="C7939">
            <v>0</v>
          </cell>
          <cell r="D7939">
            <v>0</v>
          </cell>
          <cell r="E7939">
            <v>0</v>
          </cell>
          <cell r="F7939">
            <v>0</v>
          </cell>
          <cell r="G7939">
            <v>0</v>
          </cell>
          <cell r="H7939"/>
        </row>
        <row r="7940">
          <cell r="A7940">
            <v>0</v>
          </cell>
          <cell r="B7940">
            <v>0</v>
          </cell>
          <cell r="C7940">
            <v>0</v>
          </cell>
          <cell r="D7940">
            <v>0</v>
          </cell>
          <cell r="E7940">
            <v>0</v>
          </cell>
          <cell r="F7940">
            <v>0</v>
          </cell>
          <cell r="G7940">
            <v>0</v>
          </cell>
          <cell r="H7940"/>
        </row>
        <row r="7941">
          <cell r="A7941">
            <v>0</v>
          </cell>
          <cell r="B7941">
            <v>0</v>
          </cell>
          <cell r="C7941">
            <v>0</v>
          </cell>
          <cell r="D7941">
            <v>0</v>
          </cell>
          <cell r="E7941">
            <v>0</v>
          </cell>
          <cell r="F7941">
            <v>0</v>
          </cell>
          <cell r="G7941">
            <v>0</v>
          </cell>
          <cell r="H7941"/>
        </row>
        <row r="7942">
          <cell r="A7942">
            <v>0</v>
          </cell>
          <cell r="B7942">
            <v>0</v>
          </cell>
          <cell r="C7942">
            <v>0</v>
          </cell>
          <cell r="D7942">
            <v>0</v>
          </cell>
          <cell r="E7942">
            <v>0</v>
          </cell>
          <cell r="F7942">
            <v>0</v>
          </cell>
          <cell r="G7942">
            <v>0</v>
          </cell>
          <cell r="H7942"/>
        </row>
        <row r="7943">
          <cell r="A7943">
            <v>0</v>
          </cell>
          <cell r="B7943">
            <v>0</v>
          </cell>
          <cell r="C7943">
            <v>0</v>
          </cell>
          <cell r="D7943">
            <v>0</v>
          </cell>
          <cell r="E7943">
            <v>0</v>
          </cell>
          <cell r="F7943">
            <v>0</v>
          </cell>
          <cell r="G7943">
            <v>0</v>
          </cell>
          <cell r="H7943"/>
        </row>
        <row r="7944">
          <cell r="A7944">
            <v>0</v>
          </cell>
          <cell r="B7944">
            <v>0</v>
          </cell>
          <cell r="C7944">
            <v>0</v>
          </cell>
          <cell r="D7944">
            <v>0</v>
          </cell>
          <cell r="E7944">
            <v>0</v>
          </cell>
          <cell r="F7944">
            <v>0</v>
          </cell>
          <cell r="G7944">
            <v>0</v>
          </cell>
          <cell r="H7944"/>
        </row>
        <row r="7945">
          <cell r="A7945">
            <v>0</v>
          </cell>
          <cell r="B7945">
            <v>0</v>
          </cell>
          <cell r="C7945">
            <v>0</v>
          </cell>
          <cell r="D7945">
            <v>0</v>
          </cell>
          <cell r="E7945">
            <v>0</v>
          </cell>
          <cell r="F7945">
            <v>0</v>
          </cell>
          <cell r="G7945">
            <v>0</v>
          </cell>
          <cell r="H7945"/>
        </row>
        <row r="7946">
          <cell r="A7946">
            <v>0</v>
          </cell>
          <cell r="B7946">
            <v>0</v>
          </cell>
          <cell r="C7946">
            <v>0</v>
          </cell>
          <cell r="D7946">
            <v>0</v>
          </cell>
          <cell r="E7946">
            <v>0</v>
          </cell>
          <cell r="F7946">
            <v>0</v>
          </cell>
          <cell r="G7946">
            <v>0</v>
          </cell>
          <cell r="H7946"/>
        </row>
        <row r="7947">
          <cell r="A7947">
            <v>0</v>
          </cell>
          <cell r="B7947">
            <v>0</v>
          </cell>
          <cell r="C7947">
            <v>0</v>
          </cell>
          <cell r="D7947">
            <v>0</v>
          </cell>
          <cell r="E7947">
            <v>0</v>
          </cell>
          <cell r="F7947">
            <v>0</v>
          </cell>
          <cell r="G7947">
            <v>0</v>
          </cell>
          <cell r="H7947"/>
        </row>
        <row r="7948">
          <cell r="A7948">
            <v>0</v>
          </cell>
          <cell r="B7948">
            <v>0</v>
          </cell>
          <cell r="C7948">
            <v>0</v>
          </cell>
          <cell r="D7948">
            <v>0</v>
          </cell>
          <cell r="E7948">
            <v>0</v>
          </cell>
          <cell r="F7948">
            <v>0</v>
          </cell>
          <cell r="G7948">
            <v>0</v>
          </cell>
          <cell r="H7948"/>
        </row>
        <row r="7949">
          <cell r="A7949">
            <v>0</v>
          </cell>
          <cell r="B7949">
            <v>0</v>
          </cell>
          <cell r="C7949">
            <v>0</v>
          </cell>
          <cell r="D7949">
            <v>0</v>
          </cell>
          <cell r="E7949">
            <v>0</v>
          </cell>
          <cell r="F7949">
            <v>0</v>
          </cell>
          <cell r="G7949">
            <v>0</v>
          </cell>
          <cell r="H7949"/>
        </row>
        <row r="7950">
          <cell r="A7950">
            <v>0</v>
          </cell>
          <cell r="B7950">
            <v>0</v>
          </cell>
          <cell r="C7950">
            <v>0</v>
          </cell>
          <cell r="D7950">
            <v>0</v>
          </cell>
          <cell r="E7950">
            <v>0</v>
          </cell>
          <cell r="F7950">
            <v>0</v>
          </cell>
          <cell r="G7950">
            <v>0</v>
          </cell>
          <cell r="H7950"/>
        </row>
        <row r="7951">
          <cell r="A7951">
            <v>0</v>
          </cell>
          <cell r="B7951">
            <v>0</v>
          </cell>
          <cell r="C7951">
            <v>0</v>
          </cell>
          <cell r="D7951">
            <v>0</v>
          </cell>
          <cell r="E7951">
            <v>0</v>
          </cell>
          <cell r="F7951">
            <v>0</v>
          </cell>
          <cell r="G7951">
            <v>0</v>
          </cell>
          <cell r="H7951"/>
        </row>
        <row r="7952">
          <cell r="A7952">
            <v>0</v>
          </cell>
          <cell r="B7952">
            <v>0</v>
          </cell>
          <cell r="C7952">
            <v>0</v>
          </cell>
          <cell r="D7952">
            <v>0</v>
          </cell>
          <cell r="E7952">
            <v>0</v>
          </cell>
          <cell r="F7952">
            <v>0</v>
          </cell>
          <cell r="G7952">
            <v>0</v>
          </cell>
          <cell r="H7952"/>
        </row>
        <row r="7953">
          <cell r="A7953">
            <v>0</v>
          </cell>
          <cell r="B7953">
            <v>0</v>
          </cell>
          <cell r="C7953">
            <v>0</v>
          </cell>
          <cell r="D7953">
            <v>0</v>
          </cell>
          <cell r="E7953">
            <v>0</v>
          </cell>
          <cell r="F7953">
            <v>0</v>
          </cell>
          <cell r="G7953">
            <v>0</v>
          </cell>
          <cell r="H7953"/>
        </row>
        <row r="7954">
          <cell r="A7954">
            <v>0</v>
          </cell>
          <cell r="B7954">
            <v>0</v>
          </cell>
          <cell r="C7954">
            <v>0</v>
          </cell>
          <cell r="D7954">
            <v>0</v>
          </cell>
          <cell r="E7954">
            <v>0</v>
          </cell>
          <cell r="F7954">
            <v>0</v>
          </cell>
          <cell r="G7954">
            <v>0</v>
          </cell>
          <cell r="H7954"/>
        </row>
        <row r="7955">
          <cell r="A7955">
            <v>0</v>
          </cell>
          <cell r="B7955">
            <v>0</v>
          </cell>
          <cell r="C7955">
            <v>0</v>
          </cell>
          <cell r="D7955">
            <v>0</v>
          </cell>
          <cell r="E7955">
            <v>0</v>
          </cell>
          <cell r="F7955">
            <v>0</v>
          </cell>
          <cell r="G7955">
            <v>0</v>
          </cell>
          <cell r="H7955"/>
        </row>
        <row r="7956">
          <cell r="A7956">
            <v>0</v>
          </cell>
          <cell r="B7956">
            <v>0</v>
          </cell>
          <cell r="C7956">
            <v>0</v>
          </cell>
          <cell r="D7956">
            <v>0</v>
          </cell>
          <cell r="E7956">
            <v>0</v>
          </cell>
          <cell r="F7956">
            <v>0</v>
          </cell>
          <cell r="G7956">
            <v>0</v>
          </cell>
          <cell r="H7956"/>
        </row>
        <row r="7957">
          <cell r="A7957">
            <v>0</v>
          </cell>
          <cell r="B7957">
            <v>0</v>
          </cell>
          <cell r="C7957">
            <v>0</v>
          </cell>
          <cell r="D7957">
            <v>0</v>
          </cell>
          <cell r="E7957">
            <v>0</v>
          </cell>
          <cell r="F7957">
            <v>0</v>
          </cell>
          <cell r="G7957">
            <v>0</v>
          </cell>
          <cell r="H7957"/>
        </row>
        <row r="7958">
          <cell r="A7958">
            <v>0</v>
          </cell>
          <cell r="B7958">
            <v>0</v>
          </cell>
          <cell r="C7958">
            <v>0</v>
          </cell>
          <cell r="D7958">
            <v>0</v>
          </cell>
          <cell r="E7958">
            <v>0</v>
          </cell>
          <cell r="F7958">
            <v>0</v>
          </cell>
          <cell r="G7958">
            <v>0</v>
          </cell>
          <cell r="H7958"/>
        </row>
        <row r="7959">
          <cell r="A7959" t="str">
            <v>ITEM  - PÁGINA 1</v>
          </cell>
          <cell r="B7959">
            <v>0</v>
          </cell>
          <cell r="C7959">
            <v>0</v>
          </cell>
          <cell r="D7959">
            <v>0</v>
          </cell>
          <cell r="E7959">
            <v>0</v>
          </cell>
          <cell r="F7959">
            <v>0</v>
          </cell>
          <cell r="G7959">
            <v>0</v>
          </cell>
          <cell r="H7959">
            <v>0</v>
          </cell>
        </row>
        <row r="7960">
          <cell r="A7960">
            <v>0</v>
          </cell>
          <cell r="B7960">
            <v>0</v>
          </cell>
          <cell r="C7960">
            <v>0</v>
          </cell>
          <cell r="D7960">
            <v>0</v>
          </cell>
          <cell r="E7960">
            <v>0</v>
          </cell>
          <cell r="F7960">
            <v>0</v>
          </cell>
          <cell r="G7960">
            <v>0</v>
          </cell>
          <cell r="H7960"/>
        </row>
        <row r="7961">
          <cell r="A7961">
            <v>0</v>
          </cell>
          <cell r="B7961">
            <v>0</v>
          </cell>
          <cell r="C7961">
            <v>0</v>
          </cell>
          <cell r="D7961">
            <v>0</v>
          </cell>
          <cell r="E7961">
            <v>0</v>
          </cell>
          <cell r="F7961">
            <v>0</v>
          </cell>
          <cell r="G7961">
            <v>0</v>
          </cell>
          <cell r="H7961"/>
        </row>
        <row r="7962">
          <cell r="A7962">
            <v>0</v>
          </cell>
          <cell r="B7962">
            <v>0</v>
          </cell>
          <cell r="C7962">
            <v>0</v>
          </cell>
          <cell r="D7962">
            <v>0</v>
          </cell>
          <cell r="E7962">
            <v>0</v>
          </cell>
          <cell r="F7962">
            <v>0</v>
          </cell>
          <cell r="G7962">
            <v>0</v>
          </cell>
          <cell r="H7962"/>
        </row>
        <row r="7963">
          <cell r="A7963">
            <v>0</v>
          </cell>
          <cell r="B7963">
            <v>0</v>
          </cell>
          <cell r="C7963">
            <v>0</v>
          </cell>
          <cell r="D7963">
            <v>0</v>
          </cell>
          <cell r="E7963">
            <v>0</v>
          </cell>
          <cell r="F7963">
            <v>0</v>
          </cell>
          <cell r="G7963">
            <v>0</v>
          </cell>
          <cell r="H7963"/>
        </row>
        <row r="7964">
          <cell r="A7964">
            <v>0</v>
          </cell>
          <cell r="B7964">
            <v>0</v>
          </cell>
          <cell r="C7964">
            <v>0</v>
          </cell>
          <cell r="D7964">
            <v>0</v>
          </cell>
          <cell r="E7964">
            <v>0</v>
          </cell>
          <cell r="F7964">
            <v>0</v>
          </cell>
          <cell r="G7964">
            <v>0</v>
          </cell>
          <cell r="H7964"/>
        </row>
        <row r="7965">
          <cell r="A7965">
            <v>0</v>
          </cell>
          <cell r="B7965">
            <v>0</v>
          </cell>
          <cell r="C7965">
            <v>0</v>
          </cell>
          <cell r="D7965">
            <v>0</v>
          </cell>
          <cell r="E7965">
            <v>0</v>
          </cell>
          <cell r="F7965">
            <v>0</v>
          </cell>
          <cell r="G7965">
            <v>0</v>
          </cell>
          <cell r="H7965"/>
        </row>
        <row r="7966">
          <cell r="A7966">
            <v>0</v>
          </cell>
          <cell r="B7966">
            <v>0</v>
          </cell>
          <cell r="C7966">
            <v>0</v>
          </cell>
          <cell r="D7966">
            <v>0</v>
          </cell>
          <cell r="E7966">
            <v>0</v>
          </cell>
          <cell r="F7966">
            <v>0</v>
          </cell>
          <cell r="G7966">
            <v>0</v>
          </cell>
          <cell r="H7966"/>
        </row>
        <row r="7967">
          <cell r="A7967">
            <v>0</v>
          </cell>
          <cell r="B7967">
            <v>0</v>
          </cell>
          <cell r="C7967">
            <v>0</v>
          </cell>
          <cell r="D7967">
            <v>0</v>
          </cell>
          <cell r="E7967">
            <v>0</v>
          </cell>
          <cell r="F7967">
            <v>0</v>
          </cell>
          <cell r="G7967">
            <v>0</v>
          </cell>
          <cell r="H7967"/>
        </row>
        <row r="7968">
          <cell r="A7968">
            <v>0</v>
          </cell>
          <cell r="B7968">
            <v>0</v>
          </cell>
          <cell r="C7968">
            <v>0</v>
          </cell>
          <cell r="D7968">
            <v>0</v>
          </cell>
          <cell r="E7968">
            <v>0</v>
          </cell>
          <cell r="F7968">
            <v>0</v>
          </cell>
          <cell r="G7968">
            <v>0</v>
          </cell>
          <cell r="H7968"/>
        </row>
        <row r="7969">
          <cell r="A7969">
            <v>0</v>
          </cell>
          <cell r="B7969">
            <v>0</v>
          </cell>
          <cell r="C7969">
            <v>0</v>
          </cell>
          <cell r="D7969">
            <v>0</v>
          </cell>
          <cell r="E7969">
            <v>0</v>
          </cell>
          <cell r="F7969">
            <v>0</v>
          </cell>
          <cell r="G7969">
            <v>0</v>
          </cell>
          <cell r="H7969"/>
        </row>
        <row r="7970">
          <cell r="A7970">
            <v>0</v>
          </cell>
          <cell r="B7970">
            <v>0</v>
          </cell>
          <cell r="C7970">
            <v>0</v>
          </cell>
          <cell r="D7970">
            <v>0</v>
          </cell>
          <cell r="E7970">
            <v>0</v>
          </cell>
          <cell r="F7970">
            <v>0</v>
          </cell>
          <cell r="G7970">
            <v>0</v>
          </cell>
          <cell r="H7970"/>
        </row>
        <row r="7971">
          <cell r="A7971">
            <v>0</v>
          </cell>
          <cell r="B7971">
            <v>0</v>
          </cell>
          <cell r="C7971">
            <v>0</v>
          </cell>
          <cell r="D7971">
            <v>0</v>
          </cell>
          <cell r="E7971">
            <v>0</v>
          </cell>
          <cell r="F7971">
            <v>0</v>
          </cell>
          <cell r="G7971">
            <v>0</v>
          </cell>
          <cell r="H7971"/>
        </row>
        <row r="7972">
          <cell r="A7972">
            <v>0</v>
          </cell>
          <cell r="B7972">
            <v>0</v>
          </cell>
          <cell r="C7972">
            <v>0</v>
          </cell>
          <cell r="D7972">
            <v>0</v>
          </cell>
          <cell r="E7972">
            <v>0</v>
          </cell>
          <cell r="F7972">
            <v>0</v>
          </cell>
          <cell r="G7972">
            <v>0</v>
          </cell>
          <cell r="H7972"/>
        </row>
        <row r="7973">
          <cell r="A7973">
            <v>0</v>
          </cell>
          <cell r="B7973">
            <v>0</v>
          </cell>
          <cell r="C7973">
            <v>0</v>
          </cell>
          <cell r="D7973">
            <v>0</v>
          </cell>
          <cell r="E7973">
            <v>0</v>
          </cell>
          <cell r="F7973">
            <v>0</v>
          </cell>
          <cell r="G7973">
            <v>0</v>
          </cell>
          <cell r="H7973"/>
        </row>
        <row r="7974">
          <cell r="A7974">
            <v>0</v>
          </cell>
          <cell r="B7974">
            <v>0</v>
          </cell>
          <cell r="C7974">
            <v>0</v>
          </cell>
          <cell r="D7974">
            <v>0</v>
          </cell>
          <cell r="E7974">
            <v>0</v>
          </cell>
          <cell r="F7974">
            <v>0</v>
          </cell>
          <cell r="G7974">
            <v>0</v>
          </cell>
          <cell r="H7974"/>
        </row>
        <row r="7975">
          <cell r="A7975">
            <v>0</v>
          </cell>
          <cell r="B7975">
            <v>0</v>
          </cell>
          <cell r="C7975">
            <v>0</v>
          </cell>
          <cell r="D7975">
            <v>0</v>
          </cell>
          <cell r="E7975">
            <v>0</v>
          </cell>
          <cell r="F7975">
            <v>0</v>
          </cell>
          <cell r="G7975">
            <v>0</v>
          </cell>
          <cell r="H7975"/>
        </row>
        <row r="7976">
          <cell r="A7976">
            <v>0</v>
          </cell>
          <cell r="B7976">
            <v>0</v>
          </cell>
          <cell r="C7976">
            <v>0</v>
          </cell>
          <cell r="D7976">
            <v>0</v>
          </cell>
          <cell r="E7976">
            <v>0</v>
          </cell>
          <cell r="F7976">
            <v>0</v>
          </cell>
          <cell r="G7976">
            <v>0</v>
          </cell>
          <cell r="H7976"/>
        </row>
        <row r="7977">
          <cell r="A7977" t="str">
            <v xml:space="preserve">TOTAL CANTIDAD ITEM </v>
          </cell>
          <cell r="B7977">
            <v>0</v>
          </cell>
          <cell r="C7977">
            <v>0</v>
          </cell>
          <cell r="D7977">
            <v>0</v>
          </cell>
          <cell r="E7977">
            <v>0</v>
          </cell>
          <cell r="F7977">
            <v>0</v>
          </cell>
          <cell r="G7977">
            <v>0</v>
          </cell>
          <cell r="H7977"/>
        </row>
        <row r="7978">
          <cell r="A7978" t="str">
            <v>INSERTE PLANO, GRÁFICO O ESQUEMA AQUÍ</v>
          </cell>
          <cell r="B7978">
            <v>0</v>
          </cell>
          <cell r="C7978">
            <v>0</v>
          </cell>
          <cell r="D7978">
            <v>0</v>
          </cell>
          <cell r="E7978">
            <v>0</v>
          </cell>
          <cell r="F7978">
            <v>0</v>
          </cell>
          <cell r="G7978">
            <v>0</v>
          </cell>
          <cell r="H7978">
            <v>0</v>
          </cell>
        </row>
        <row r="7979">
          <cell r="A7979">
            <v>0</v>
          </cell>
          <cell r="B7979">
            <v>0</v>
          </cell>
          <cell r="C7979">
            <v>0</v>
          </cell>
          <cell r="D7979">
            <v>0</v>
          </cell>
          <cell r="E7979">
            <v>0</v>
          </cell>
          <cell r="F7979">
            <v>0</v>
          </cell>
          <cell r="G7979">
            <v>0</v>
          </cell>
          <cell r="H7979">
            <v>0</v>
          </cell>
        </row>
        <row r="7980">
          <cell r="A7980">
            <v>0</v>
          </cell>
          <cell r="B7980">
            <v>0</v>
          </cell>
          <cell r="C7980">
            <v>0</v>
          </cell>
          <cell r="D7980">
            <v>0</v>
          </cell>
          <cell r="E7980">
            <v>0</v>
          </cell>
          <cell r="F7980">
            <v>0</v>
          </cell>
          <cell r="G7980">
            <v>0</v>
          </cell>
          <cell r="H7980">
            <v>0</v>
          </cell>
        </row>
        <row r="7981">
          <cell r="A7981">
            <v>0</v>
          </cell>
          <cell r="B7981">
            <v>0</v>
          </cell>
          <cell r="C7981">
            <v>0</v>
          </cell>
          <cell r="D7981">
            <v>0</v>
          </cell>
          <cell r="E7981">
            <v>0</v>
          </cell>
          <cell r="F7981">
            <v>0</v>
          </cell>
          <cell r="G7981">
            <v>0</v>
          </cell>
          <cell r="H7981">
            <v>0</v>
          </cell>
        </row>
        <row r="7982">
          <cell r="A7982">
            <v>0</v>
          </cell>
          <cell r="B7982">
            <v>0</v>
          </cell>
          <cell r="C7982">
            <v>0</v>
          </cell>
          <cell r="D7982">
            <v>0</v>
          </cell>
          <cell r="E7982">
            <v>0</v>
          </cell>
          <cell r="F7982">
            <v>0</v>
          </cell>
          <cell r="G7982">
            <v>0</v>
          </cell>
          <cell r="H7982">
            <v>0</v>
          </cell>
        </row>
        <row r="7983">
          <cell r="A7983">
            <v>0</v>
          </cell>
          <cell r="B7983">
            <v>0</v>
          </cell>
          <cell r="C7983">
            <v>0</v>
          </cell>
          <cell r="D7983">
            <v>0</v>
          </cell>
          <cell r="E7983">
            <v>0</v>
          </cell>
          <cell r="F7983">
            <v>0</v>
          </cell>
          <cell r="G7983">
            <v>0</v>
          </cell>
          <cell r="H7983">
            <v>0</v>
          </cell>
        </row>
        <row r="7984">
          <cell r="A7984">
            <v>0</v>
          </cell>
          <cell r="B7984">
            <v>0</v>
          </cell>
          <cell r="C7984">
            <v>0</v>
          </cell>
          <cell r="D7984">
            <v>0</v>
          </cell>
          <cell r="E7984">
            <v>0</v>
          </cell>
          <cell r="F7984">
            <v>0</v>
          </cell>
          <cell r="G7984">
            <v>0</v>
          </cell>
          <cell r="H7984">
            <v>0</v>
          </cell>
        </row>
        <row r="7985">
          <cell r="A7985">
            <v>0</v>
          </cell>
          <cell r="B7985">
            <v>0</v>
          </cell>
          <cell r="C7985">
            <v>0</v>
          </cell>
          <cell r="D7985">
            <v>0</v>
          </cell>
          <cell r="E7985">
            <v>0</v>
          </cell>
          <cell r="F7985">
            <v>0</v>
          </cell>
          <cell r="G7985">
            <v>0</v>
          </cell>
          <cell r="H7985">
            <v>0</v>
          </cell>
        </row>
        <row r="7986">
          <cell r="A7986">
            <v>0</v>
          </cell>
          <cell r="B7986">
            <v>0</v>
          </cell>
          <cell r="C7986">
            <v>0</v>
          </cell>
          <cell r="D7986">
            <v>0</v>
          </cell>
          <cell r="E7986">
            <v>0</v>
          </cell>
          <cell r="F7986">
            <v>0</v>
          </cell>
          <cell r="G7986">
            <v>0</v>
          </cell>
          <cell r="H7986">
            <v>0</v>
          </cell>
        </row>
        <row r="7987">
          <cell r="A7987">
            <v>0</v>
          </cell>
          <cell r="B7987">
            <v>0</v>
          </cell>
          <cell r="C7987">
            <v>0</v>
          </cell>
          <cell r="D7987">
            <v>0</v>
          </cell>
          <cell r="E7987">
            <v>0</v>
          </cell>
          <cell r="F7987">
            <v>0</v>
          </cell>
          <cell r="G7987">
            <v>0</v>
          </cell>
          <cell r="H7987">
            <v>0</v>
          </cell>
        </row>
        <row r="7988">
          <cell r="A7988">
            <v>0</v>
          </cell>
          <cell r="B7988">
            <v>0</v>
          </cell>
          <cell r="C7988">
            <v>0</v>
          </cell>
          <cell r="D7988">
            <v>0</v>
          </cell>
          <cell r="E7988">
            <v>0</v>
          </cell>
          <cell r="F7988">
            <v>0</v>
          </cell>
          <cell r="G7988">
            <v>0</v>
          </cell>
          <cell r="H7988">
            <v>0</v>
          </cell>
        </row>
        <row r="7989">
          <cell r="A7989">
            <v>0</v>
          </cell>
          <cell r="B7989">
            <v>0</v>
          </cell>
          <cell r="C7989">
            <v>0</v>
          </cell>
          <cell r="D7989">
            <v>0</v>
          </cell>
          <cell r="E7989">
            <v>0</v>
          </cell>
          <cell r="F7989">
            <v>0</v>
          </cell>
          <cell r="G7989">
            <v>0</v>
          </cell>
          <cell r="H7989">
            <v>0</v>
          </cell>
        </row>
        <row r="7990">
          <cell r="A7990">
            <v>0</v>
          </cell>
          <cell r="B7990">
            <v>0</v>
          </cell>
          <cell r="C7990">
            <v>0</v>
          </cell>
          <cell r="D7990">
            <v>0</v>
          </cell>
          <cell r="E7990">
            <v>0</v>
          </cell>
          <cell r="F7990">
            <v>0</v>
          </cell>
          <cell r="G7990">
            <v>0</v>
          </cell>
          <cell r="H7990">
            <v>0</v>
          </cell>
        </row>
        <row r="7991">
          <cell r="A7991">
            <v>0</v>
          </cell>
          <cell r="B7991">
            <v>0</v>
          </cell>
          <cell r="C7991">
            <v>0</v>
          </cell>
          <cell r="D7991">
            <v>0</v>
          </cell>
          <cell r="E7991">
            <v>0</v>
          </cell>
          <cell r="F7991">
            <v>0</v>
          </cell>
          <cell r="G7991">
            <v>0</v>
          </cell>
          <cell r="H7991">
            <v>0</v>
          </cell>
        </row>
        <row r="7992">
          <cell r="A7992">
            <v>0</v>
          </cell>
          <cell r="B7992">
            <v>0</v>
          </cell>
          <cell r="C7992">
            <v>0</v>
          </cell>
          <cell r="D7992">
            <v>0</v>
          </cell>
          <cell r="E7992">
            <v>0</v>
          </cell>
          <cell r="F7992">
            <v>0</v>
          </cell>
          <cell r="G7992">
            <v>0</v>
          </cell>
          <cell r="H7992">
            <v>0</v>
          </cell>
        </row>
        <row r="7993">
          <cell r="A7993">
            <v>0</v>
          </cell>
          <cell r="B7993">
            <v>0</v>
          </cell>
          <cell r="C7993">
            <v>0</v>
          </cell>
          <cell r="D7993">
            <v>0</v>
          </cell>
          <cell r="E7993">
            <v>0</v>
          </cell>
          <cell r="F7993">
            <v>0</v>
          </cell>
          <cell r="G7993">
            <v>0</v>
          </cell>
          <cell r="H7993">
            <v>0</v>
          </cell>
        </row>
        <row r="7994">
          <cell r="A7994">
            <v>0</v>
          </cell>
          <cell r="B7994">
            <v>0</v>
          </cell>
          <cell r="C7994">
            <v>0</v>
          </cell>
          <cell r="D7994">
            <v>0</v>
          </cell>
          <cell r="E7994">
            <v>0</v>
          </cell>
          <cell r="F7994">
            <v>0</v>
          </cell>
          <cell r="G7994">
            <v>0</v>
          </cell>
          <cell r="H7994">
            <v>0</v>
          </cell>
        </row>
        <row r="7995">
          <cell r="A7995">
            <v>0</v>
          </cell>
          <cell r="B7995">
            <v>0</v>
          </cell>
          <cell r="C7995">
            <v>0</v>
          </cell>
          <cell r="D7995">
            <v>0</v>
          </cell>
          <cell r="E7995">
            <v>0</v>
          </cell>
          <cell r="F7995">
            <v>0</v>
          </cell>
          <cell r="G7995">
            <v>0</v>
          </cell>
          <cell r="H7995">
            <v>0</v>
          </cell>
        </row>
        <row r="7996">
          <cell r="A7996">
            <v>0</v>
          </cell>
          <cell r="B7996">
            <v>0</v>
          </cell>
          <cell r="C7996">
            <v>0</v>
          </cell>
          <cell r="D7996">
            <v>0</v>
          </cell>
          <cell r="E7996">
            <v>0</v>
          </cell>
          <cell r="F7996">
            <v>0</v>
          </cell>
          <cell r="G7996">
            <v>0</v>
          </cell>
          <cell r="H7996">
            <v>0</v>
          </cell>
        </row>
        <row r="7997">
          <cell r="A7997">
            <v>0</v>
          </cell>
          <cell r="B7997">
            <v>0</v>
          </cell>
          <cell r="C7997">
            <v>0</v>
          </cell>
          <cell r="D7997">
            <v>0</v>
          </cell>
          <cell r="E7997">
            <v>0</v>
          </cell>
          <cell r="F7997">
            <v>0</v>
          </cell>
          <cell r="G7997">
            <v>0</v>
          </cell>
          <cell r="H7997">
            <v>0</v>
          </cell>
        </row>
        <row r="7998">
          <cell r="A7998">
            <v>0</v>
          </cell>
          <cell r="C7998">
            <v>0</v>
          </cell>
          <cell r="D7998">
            <v>0</v>
          </cell>
          <cell r="E7998">
            <v>0</v>
          </cell>
          <cell r="F7998">
            <v>0</v>
          </cell>
          <cell r="G7998">
            <v>0</v>
          </cell>
        </row>
        <row r="7999">
          <cell r="A7999">
            <v>0</v>
          </cell>
          <cell r="C7999">
            <v>0</v>
          </cell>
          <cell r="D7999">
            <v>0</v>
          </cell>
          <cell r="E7999">
            <v>0</v>
          </cell>
          <cell r="F7999">
            <v>0</v>
          </cell>
          <cell r="G7999">
            <v>0</v>
          </cell>
        </row>
        <row r="8000">
          <cell r="A8000">
            <v>0</v>
          </cell>
          <cell r="B8000">
            <v>0</v>
          </cell>
          <cell r="C8000">
            <v>0</v>
          </cell>
          <cell r="D8000">
            <v>0</v>
          </cell>
          <cell r="E8000">
            <v>0</v>
          </cell>
          <cell r="F8000">
            <v>0</v>
          </cell>
          <cell r="G8000">
            <v>0</v>
          </cell>
        </row>
        <row r="8001">
          <cell r="A8001">
            <v>0</v>
          </cell>
          <cell r="B8001" t="str">
            <v>OVIDIO HURTADO MOSQUERA</v>
          </cell>
          <cell r="C8001">
            <v>0</v>
          </cell>
          <cell r="D8001">
            <v>0</v>
          </cell>
          <cell r="E8001">
            <v>0</v>
          </cell>
          <cell r="F8001">
            <v>0</v>
          </cell>
          <cell r="G8001">
            <v>0</v>
          </cell>
        </row>
        <row r="8002">
          <cell r="A8002">
            <v>0</v>
          </cell>
          <cell r="B8002" t="str">
            <v>Consultor</v>
          </cell>
          <cell r="C8002">
            <v>0</v>
          </cell>
          <cell r="D8002">
            <v>0</v>
          </cell>
          <cell r="E8002">
            <v>0</v>
          </cell>
          <cell r="F8002">
            <v>0</v>
          </cell>
          <cell r="G8002">
            <v>0</v>
          </cell>
        </row>
        <row r="8003">
          <cell r="A8003">
            <v>0</v>
          </cell>
          <cell r="B8003" t="str">
            <v>Consultor</v>
          </cell>
          <cell r="C8003">
            <v>0</v>
          </cell>
          <cell r="D8003">
            <v>0</v>
          </cell>
          <cell r="E8003">
            <v>0</v>
          </cell>
          <cell r="F8003">
            <v>0</v>
          </cell>
          <cell r="G8003">
            <v>0</v>
          </cell>
        </row>
        <row r="8004">
          <cell r="A8004">
            <v>0</v>
          </cell>
          <cell r="B8004" t="str">
            <v>M.P. 05202-260189 ANT</v>
          </cell>
          <cell r="C8004" t="str">
            <v>ITEM  - PÁGINA 2</v>
          </cell>
          <cell r="D8004">
            <v>0</v>
          </cell>
          <cell r="E8004">
            <v>0</v>
          </cell>
          <cell r="F8004">
            <v>0</v>
          </cell>
          <cell r="G8004">
            <v>0</v>
          </cell>
          <cell r="H8004">
            <v>0</v>
          </cell>
        </row>
        <row r="8005">
          <cell r="A8005" t="str">
            <v>DEPARTAMENTO DE ANTIOQUIA</v>
          </cell>
          <cell r="B8005">
            <v>0</v>
          </cell>
          <cell r="C8005">
            <v>0</v>
          </cell>
          <cell r="D8005">
            <v>0</v>
          </cell>
          <cell r="E8005">
            <v>0</v>
          </cell>
          <cell r="F8005">
            <v>0</v>
          </cell>
          <cell r="G8005">
            <v>0</v>
          </cell>
          <cell r="H8005">
            <v>0</v>
          </cell>
        </row>
        <row r="8006">
          <cell r="A8006" t="str">
            <v>MUNICIPIO DE SAN VICENTE FERRER</v>
          </cell>
          <cell r="B8006">
            <v>0</v>
          </cell>
          <cell r="C8006">
            <v>0</v>
          </cell>
          <cell r="D8006">
            <v>0</v>
          </cell>
          <cell r="E8006">
            <v>0</v>
          </cell>
          <cell r="F8006">
            <v>0</v>
          </cell>
          <cell r="G8006">
            <v>0</v>
          </cell>
          <cell r="H8006">
            <v>0</v>
          </cell>
        </row>
        <row r="8007">
          <cell r="A8007" t="str">
            <v>PROYECTO:  INTERVENCION DE CALLEJONES EN LA ZONA URBANA DEL MUNICIPIO SAN VICENTE FERRER_CALLEJÓN 01-COCIACA</v>
          </cell>
          <cell r="B8007">
            <v>0</v>
          </cell>
          <cell r="C8007">
            <v>0</v>
          </cell>
          <cell r="D8007">
            <v>0</v>
          </cell>
          <cell r="E8007">
            <v>0</v>
          </cell>
          <cell r="F8007">
            <v>0</v>
          </cell>
          <cell r="G8007">
            <v>0</v>
          </cell>
          <cell r="H8007">
            <v>0</v>
          </cell>
        </row>
        <row r="8008">
          <cell r="A8008">
            <v>0</v>
          </cell>
          <cell r="C8008">
            <v>0</v>
          </cell>
          <cell r="D8008">
            <v>0</v>
          </cell>
          <cell r="E8008">
            <v>0</v>
          </cell>
          <cell r="F8008">
            <v>0</v>
          </cell>
          <cell r="G8008">
            <v>0</v>
          </cell>
          <cell r="H8008">
            <v>0</v>
          </cell>
        </row>
        <row r="8009">
          <cell r="A8009" t="str">
            <v>MEMORIAS DE OBRA</v>
          </cell>
          <cell r="B8009">
            <v>0</v>
          </cell>
          <cell r="C8009">
            <v>0</v>
          </cell>
          <cell r="D8009">
            <v>0</v>
          </cell>
          <cell r="E8009">
            <v>0</v>
          </cell>
          <cell r="F8009">
            <v>0</v>
          </cell>
          <cell r="G8009">
            <v>0</v>
          </cell>
          <cell r="H8009">
            <v>0</v>
          </cell>
        </row>
        <row r="8011">
          <cell r="A8011" t="str">
            <v>ITEM</v>
          </cell>
          <cell r="B8011" t="str">
            <v>DESCRIPCIÓN</v>
          </cell>
          <cell r="C8011">
            <v>0</v>
          </cell>
          <cell r="D8011">
            <v>0</v>
          </cell>
          <cell r="E8011">
            <v>0</v>
          </cell>
          <cell r="F8011">
            <v>0</v>
          </cell>
          <cell r="G8011" t="str">
            <v>UNIDAD</v>
          </cell>
          <cell r="H8011" t="str">
            <v>CANTIDAD</v>
          </cell>
        </row>
        <row r="8012">
          <cell r="A8012">
            <v>0</v>
          </cell>
          <cell r="B8012"/>
          <cell r="C8012">
            <v>0</v>
          </cell>
          <cell r="D8012">
            <v>0</v>
          </cell>
          <cell r="E8012">
            <v>0</v>
          </cell>
          <cell r="F8012">
            <v>0</v>
          </cell>
          <cell r="G8012"/>
          <cell r="H8012"/>
        </row>
        <row r="8013">
          <cell r="A8013">
            <v>0</v>
          </cell>
          <cell r="B8013">
            <v>0</v>
          </cell>
          <cell r="C8013">
            <v>0</v>
          </cell>
          <cell r="D8013">
            <v>0</v>
          </cell>
          <cell r="E8013">
            <v>0</v>
          </cell>
          <cell r="F8013">
            <v>0</v>
          </cell>
          <cell r="G8013">
            <v>0</v>
          </cell>
        </row>
        <row r="8014">
          <cell r="A8014" t="str">
            <v>DETALLE</v>
          </cell>
          <cell r="B8014">
            <v>0</v>
          </cell>
          <cell r="C8014" t="str">
            <v>FACTOR</v>
          </cell>
          <cell r="D8014" t="str">
            <v>CANTIDAD</v>
          </cell>
          <cell r="E8014" t="str">
            <v>A (ML)</v>
          </cell>
          <cell r="F8014" t="str">
            <v>B (M2)</v>
          </cell>
          <cell r="G8014" t="str">
            <v>C (M3)</v>
          </cell>
          <cell r="H8014" t="str">
            <v>TOTAL</v>
          </cell>
        </row>
        <row r="8015">
          <cell r="A8015">
            <v>0</v>
          </cell>
          <cell r="B8015">
            <v>0</v>
          </cell>
          <cell r="C8015">
            <v>0</v>
          </cell>
          <cell r="D8015">
            <v>0</v>
          </cell>
          <cell r="E8015">
            <v>0</v>
          </cell>
          <cell r="F8015">
            <v>0</v>
          </cell>
          <cell r="G8015">
            <v>0</v>
          </cell>
          <cell r="H8015"/>
        </row>
        <row r="8016">
          <cell r="A8016">
            <v>0</v>
          </cell>
          <cell r="B8016">
            <v>0</v>
          </cell>
          <cell r="C8016">
            <v>0</v>
          </cell>
          <cell r="D8016">
            <v>0</v>
          </cell>
          <cell r="E8016">
            <v>0</v>
          </cell>
          <cell r="F8016">
            <v>0</v>
          </cell>
          <cell r="G8016">
            <v>0</v>
          </cell>
          <cell r="H8016"/>
        </row>
        <row r="8017">
          <cell r="A8017">
            <v>0</v>
          </cell>
          <cell r="B8017">
            <v>0</v>
          </cell>
          <cell r="C8017">
            <v>0</v>
          </cell>
          <cell r="D8017">
            <v>0</v>
          </cell>
          <cell r="E8017">
            <v>0</v>
          </cell>
          <cell r="F8017">
            <v>0</v>
          </cell>
          <cell r="G8017">
            <v>0</v>
          </cell>
          <cell r="H8017"/>
        </row>
        <row r="8018">
          <cell r="A8018">
            <v>0</v>
          </cell>
          <cell r="B8018">
            <v>0</v>
          </cell>
          <cell r="C8018">
            <v>0</v>
          </cell>
          <cell r="D8018">
            <v>0</v>
          </cell>
          <cell r="E8018">
            <v>0</v>
          </cell>
          <cell r="F8018">
            <v>0</v>
          </cell>
          <cell r="G8018">
            <v>0</v>
          </cell>
          <cell r="H8018"/>
        </row>
        <row r="8019">
          <cell r="A8019">
            <v>0</v>
          </cell>
          <cell r="B8019">
            <v>0</v>
          </cell>
          <cell r="C8019">
            <v>0</v>
          </cell>
          <cell r="D8019">
            <v>0</v>
          </cell>
          <cell r="E8019">
            <v>0</v>
          </cell>
          <cell r="F8019">
            <v>0</v>
          </cell>
          <cell r="G8019">
            <v>0</v>
          </cell>
          <cell r="H8019"/>
        </row>
        <row r="8020">
          <cell r="A8020">
            <v>0</v>
          </cell>
          <cell r="B8020">
            <v>0</v>
          </cell>
          <cell r="C8020">
            <v>0</v>
          </cell>
          <cell r="D8020">
            <v>0</v>
          </cell>
          <cell r="E8020">
            <v>0</v>
          </cell>
          <cell r="F8020">
            <v>0</v>
          </cell>
          <cell r="G8020">
            <v>0</v>
          </cell>
          <cell r="H8020"/>
        </row>
        <row r="8021">
          <cell r="A8021">
            <v>0</v>
          </cell>
          <cell r="B8021">
            <v>0</v>
          </cell>
          <cell r="C8021">
            <v>0</v>
          </cell>
          <cell r="D8021">
            <v>0</v>
          </cell>
          <cell r="E8021">
            <v>0</v>
          </cell>
          <cell r="F8021">
            <v>0</v>
          </cell>
          <cell r="G8021">
            <v>0</v>
          </cell>
          <cell r="H8021"/>
        </row>
        <row r="8022">
          <cell r="A8022">
            <v>0</v>
          </cell>
          <cell r="B8022">
            <v>0</v>
          </cell>
          <cell r="C8022">
            <v>0</v>
          </cell>
          <cell r="D8022">
            <v>0</v>
          </cell>
          <cell r="E8022">
            <v>0</v>
          </cell>
          <cell r="F8022">
            <v>0</v>
          </cell>
          <cell r="G8022">
            <v>0</v>
          </cell>
          <cell r="H8022"/>
        </row>
        <row r="8023">
          <cell r="A8023">
            <v>0</v>
          </cell>
          <cell r="B8023">
            <v>0</v>
          </cell>
          <cell r="C8023">
            <v>0</v>
          </cell>
          <cell r="D8023">
            <v>0</v>
          </cell>
          <cell r="E8023">
            <v>0</v>
          </cell>
          <cell r="F8023">
            <v>0</v>
          </cell>
          <cell r="G8023">
            <v>0</v>
          </cell>
          <cell r="H8023"/>
        </row>
        <row r="8024">
          <cell r="A8024">
            <v>0</v>
          </cell>
          <cell r="B8024">
            <v>0</v>
          </cell>
          <cell r="C8024">
            <v>0</v>
          </cell>
          <cell r="D8024">
            <v>0</v>
          </cell>
          <cell r="E8024">
            <v>0</v>
          </cell>
          <cell r="F8024">
            <v>0</v>
          </cell>
          <cell r="G8024">
            <v>0</v>
          </cell>
          <cell r="H8024"/>
        </row>
        <row r="8025">
          <cell r="A8025">
            <v>0</v>
          </cell>
          <cell r="B8025">
            <v>0</v>
          </cell>
          <cell r="C8025">
            <v>0</v>
          </cell>
          <cell r="D8025">
            <v>0</v>
          </cell>
          <cell r="E8025">
            <v>0</v>
          </cell>
          <cell r="F8025">
            <v>0</v>
          </cell>
          <cell r="G8025">
            <v>0</v>
          </cell>
          <cell r="H8025"/>
        </row>
        <row r="8026">
          <cell r="A8026">
            <v>0</v>
          </cell>
          <cell r="B8026">
            <v>0</v>
          </cell>
          <cell r="C8026">
            <v>0</v>
          </cell>
          <cell r="D8026">
            <v>0</v>
          </cell>
          <cell r="E8026">
            <v>0</v>
          </cell>
          <cell r="F8026">
            <v>0</v>
          </cell>
          <cell r="G8026">
            <v>0</v>
          </cell>
          <cell r="H8026"/>
        </row>
        <row r="8027">
          <cell r="A8027">
            <v>0</v>
          </cell>
          <cell r="B8027">
            <v>0</v>
          </cell>
          <cell r="C8027">
            <v>0</v>
          </cell>
          <cell r="D8027">
            <v>0</v>
          </cell>
          <cell r="E8027">
            <v>0</v>
          </cell>
          <cell r="F8027">
            <v>0</v>
          </cell>
          <cell r="G8027">
            <v>0</v>
          </cell>
          <cell r="H8027"/>
        </row>
        <row r="8028">
          <cell r="A8028">
            <v>0</v>
          </cell>
          <cell r="B8028">
            <v>0</v>
          </cell>
          <cell r="C8028">
            <v>0</v>
          </cell>
          <cell r="D8028">
            <v>0</v>
          </cell>
          <cell r="E8028">
            <v>0</v>
          </cell>
          <cell r="F8028">
            <v>0</v>
          </cell>
          <cell r="G8028">
            <v>0</v>
          </cell>
          <cell r="H8028"/>
        </row>
        <row r="8029">
          <cell r="A8029">
            <v>0</v>
          </cell>
          <cell r="B8029">
            <v>0</v>
          </cell>
          <cell r="C8029">
            <v>0</v>
          </cell>
          <cell r="D8029">
            <v>0</v>
          </cell>
          <cell r="E8029">
            <v>0</v>
          </cell>
          <cell r="F8029">
            <v>0</v>
          </cell>
          <cell r="G8029">
            <v>0</v>
          </cell>
          <cell r="H8029"/>
        </row>
        <row r="8030">
          <cell r="A8030">
            <v>0</v>
          </cell>
          <cell r="B8030">
            <v>0</v>
          </cell>
          <cell r="C8030">
            <v>0</v>
          </cell>
          <cell r="D8030">
            <v>0</v>
          </cell>
          <cell r="E8030">
            <v>0</v>
          </cell>
          <cell r="F8030">
            <v>0</v>
          </cell>
          <cell r="G8030">
            <v>0</v>
          </cell>
          <cell r="H8030"/>
        </row>
        <row r="8031">
          <cell r="A8031">
            <v>0</v>
          </cell>
          <cell r="B8031">
            <v>0</v>
          </cell>
          <cell r="C8031">
            <v>0</v>
          </cell>
          <cell r="D8031">
            <v>0</v>
          </cell>
          <cell r="E8031">
            <v>0</v>
          </cell>
          <cell r="F8031">
            <v>0</v>
          </cell>
          <cell r="G8031">
            <v>0</v>
          </cell>
          <cell r="H8031"/>
        </row>
        <row r="8032">
          <cell r="A8032">
            <v>0</v>
          </cell>
          <cell r="B8032">
            <v>0</v>
          </cell>
          <cell r="C8032">
            <v>0</v>
          </cell>
          <cell r="D8032">
            <v>0</v>
          </cell>
          <cell r="E8032">
            <v>0</v>
          </cell>
          <cell r="F8032">
            <v>0</v>
          </cell>
          <cell r="G8032">
            <v>0</v>
          </cell>
          <cell r="H8032"/>
        </row>
        <row r="8033">
          <cell r="A8033">
            <v>0</v>
          </cell>
          <cell r="B8033">
            <v>0</v>
          </cell>
          <cell r="C8033">
            <v>0</v>
          </cell>
          <cell r="D8033">
            <v>0</v>
          </cell>
          <cell r="E8033">
            <v>0</v>
          </cell>
          <cell r="F8033">
            <v>0</v>
          </cell>
          <cell r="G8033">
            <v>0</v>
          </cell>
          <cell r="H8033"/>
        </row>
        <row r="8034">
          <cell r="A8034">
            <v>0</v>
          </cell>
          <cell r="B8034">
            <v>0</v>
          </cell>
          <cell r="C8034">
            <v>0</v>
          </cell>
          <cell r="D8034">
            <v>0</v>
          </cell>
          <cell r="E8034">
            <v>0</v>
          </cell>
          <cell r="F8034">
            <v>0</v>
          </cell>
          <cell r="G8034">
            <v>0</v>
          </cell>
          <cell r="H8034"/>
        </row>
        <row r="8035">
          <cell r="A8035">
            <v>0</v>
          </cell>
          <cell r="B8035">
            <v>0</v>
          </cell>
          <cell r="C8035">
            <v>0</v>
          </cell>
          <cell r="D8035">
            <v>0</v>
          </cell>
          <cell r="E8035">
            <v>0</v>
          </cell>
          <cell r="F8035">
            <v>0</v>
          </cell>
          <cell r="G8035">
            <v>0</v>
          </cell>
          <cell r="H8035"/>
        </row>
        <row r="8036">
          <cell r="A8036">
            <v>0</v>
          </cell>
          <cell r="B8036">
            <v>0</v>
          </cell>
          <cell r="C8036">
            <v>0</v>
          </cell>
          <cell r="D8036">
            <v>0</v>
          </cell>
          <cell r="E8036">
            <v>0</v>
          </cell>
          <cell r="F8036">
            <v>0</v>
          </cell>
          <cell r="G8036">
            <v>0</v>
          </cell>
          <cell r="H8036"/>
        </row>
        <row r="8037">
          <cell r="A8037">
            <v>0</v>
          </cell>
          <cell r="B8037">
            <v>0</v>
          </cell>
          <cell r="C8037">
            <v>0</v>
          </cell>
          <cell r="D8037">
            <v>0</v>
          </cell>
          <cell r="E8037">
            <v>0</v>
          </cell>
          <cell r="F8037">
            <v>0</v>
          </cell>
          <cell r="G8037">
            <v>0</v>
          </cell>
          <cell r="H8037"/>
        </row>
        <row r="8038">
          <cell r="A8038">
            <v>0</v>
          </cell>
          <cell r="B8038">
            <v>0</v>
          </cell>
          <cell r="C8038">
            <v>0</v>
          </cell>
          <cell r="D8038">
            <v>0</v>
          </cell>
          <cell r="E8038">
            <v>0</v>
          </cell>
          <cell r="F8038">
            <v>0</v>
          </cell>
          <cell r="G8038">
            <v>0</v>
          </cell>
          <cell r="H8038"/>
        </row>
        <row r="8039">
          <cell r="A8039">
            <v>0</v>
          </cell>
          <cell r="B8039">
            <v>0</v>
          </cell>
          <cell r="C8039">
            <v>0</v>
          </cell>
          <cell r="D8039">
            <v>0</v>
          </cell>
          <cell r="E8039">
            <v>0</v>
          </cell>
          <cell r="F8039">
            <v>0</v>
          </cell>
          <cell r="G8039">
            <v>0</v>
          </cell>
          <cell r="H8039"/>
        </row>
        <row r="8040">
          <cell r="A8040">
            <v>0</v>
          </cell>
          <cell r="B8040">
            <v>0</v>
          </cell>
          <cell r="C8040">
            <v>0</v>
          </cell>
          <cell r="D8040">
            <v>0</v>
          </cell>
          <cell r="E8040">
            <v>0</v>
          </cell>
          <cell r="F8040">
            <v>0</v>
          </cell>
          <cell r="G8040">
            <v>0</v>
          </cell>
          <cell r="H8040"/>
        </row>
        <row r="8041">
          <cell r="A8041">
            <v>0</v>
          </cell>
          <cell r="B8041">
            <v>0</v>
          </cell>
          <cell r="C8041">
            <v>0</v>
          </cell>
          <cell r="D8041">
            <v>0</v>
          </cell>
          <cell r="E8041">
            <v>0</v>
          </cell>
          <cell r="F8041">
            <v>0</v>
          </cell>
          <cell r="G8041">
            <v>0</v>
          </cell>
          <cell r="H8041"/>
        </row>
        <row r="8042">
          <cell r="A8042">
            <v>0</v>
          </cell>
          <cell r="B8042">
            <v>0</v>
          </cell>
          <cell r="C8042">
            <v>0</v>
          </cell>
          <cell r="D8042">
            <v>0</v>
          </cell>
          <cell r="E8042">
            <v>0</v>
          </cell>
          <cell r="F8042">
            <v>0</v>
          </cell>
          <cell r="G8042">
            <v>0</v>
          </cell>
          <cell r="H8042"/>
        </row>
        <row r="8043">
          <cell r="A8043">
            <v>0</v>
          </cell>
          <cell r="B8043">
            <v>0</v>
          </cell>
          <cell r="C8043">
            <v>0</v>
          </cell>
          <cell r="D8043">
            <v>0</v>
          </cell>
          <cell r="E8043">
            <v>0</v>
          </cell>
          <cell r="F8043">
            <v>0</v>
          </cell>
          <cell r="G8043">
            <v>0</v>
          </cell>
          <cell r="H8043"/>
        </row>
        <row r="8044">
          <cell r="A8044">
            <v>0</v>
          </cell>
          <cell r="B8044">
            <v>0</v>
          </cell>
          <cell r="C8044">
            <v>0</v>
          </cell>
          <cell r="D8044">
            <v>0</v>
          </cell>
          <cell r="E8044">
            <v>0</v>
          </cell>
          <cell r="F8044">
            <v>0</v>
          </cell>
          <cell r="G8044">
            <v>0</v>
          </cell>
          <cell r="H8044"/>
        </row>
        <row r="8045">
          <cell r="A8045">
            <v>0</v>
          </cell>
          <cell r="B8045">
            <v>0</v>
          </cell>
          <cell r="C8045">
            <v>0</v>
          </cell>
          <cell r="D8045">
            <v>0</v>
          </cell>
          <cell r="E8045">
            <v>0</v>
          </cell>
          <cell r="F8045">
            <v>0</v>
          </cell>
          <cell r="G8045">
            <v>0</v>
          </cell>
          <cell r="H8045"/>
        </row>
        <row r="8046">
          <cell r="A8046" t="str">
            <v>ITEM  - PÁGINA 1</v>
          </cell>
          <cell r="B8046">
            <v>0</v>
          </cell>
          <cell r="C8046">
            <v>0</v>
          </cell>
          <cell r="D8046">
            <v>0</v>
          </cell>
          <cell r="E8046">
            <v>0</v>
          </cell>
          <cell r="F8046">
            <v>0</v>
          </cell>
          <cell r="G8046">
            <v>0</v>
          </cell>
          <cell r="H8046">
            <v>0</v>
          </cell>
        </row>
        <row r="8047">
          <cell r="A8047">
            <v>0</v>
          </cell>
          <cell r="B8047">
            <v>0</v>
          </cell>
          <cell r="C8047">
            <v>0</v>
          </cell>
          <cell r="D8047">
            <v>0</v>
          </cell>
          <cell r="E8047">
            <v>0</v>
          </cell>
          <cell r="F8047">
            <v>0</v>
          </cell>
          <cell r="G8047">
            <v>0</v>
          </cell>
          <cell r="H8047"/>
        </row>
        <row r="8048">
          <cell r="A8048">
            <v>0</v>
          </cell>
          <cell r="B8048">
            <v>0</v>
          </cell>
          <cell r="C8048">
            <v>0</v>
          </cell>
          <cell r="D8048">
            <v>0</v>
          </cell>
          <cell r="E8048">
            <v>0</v>
          </cell>
          <cell r="F8048">
            <v>0</v>
          </cell>
          <cell r="G8048">
            <v>0</v>
          </cell>
          <cell r="H8048"/>
        </row>
        <row r="8049">
          <cell r="A8049">
            <v>0</v>
          </cell>
          <cell r="B8049">
            <v>0</v>
          </cell>
          <cell r="C8049">
            <v>0</v>
          </cell>
          <cell r="D8049">
            <v>0</v>
          </cell>
          <cell r="E8049">
            <v>0</v>
          </cell>
          <cell r="F8049">
            <v>0</v>
          </cell>
          <cell r="G8049">
            <v>0</v>
          </cell>
          <cell r="H8049"/>
        </row>
        <row r="8050">
          <cell r="A8050">
            <v>0</v>
          </cell>
          <cell r="B8050">
            <v>0</v>
          </cell>
          <cell r="C8050">
            <v>0</v>
          </cell>
          <cell r="D8050">
            <v>0</v>
          </cell>
          <cell r="E8050">
            <v>0</v>
          </cell>
          <cell r="F8050">
            <v>0</v>
          </cell>
          <cell r="G8050">
            <v>0</v>
          </cell>
          <cell r="H8050"/>
        </row>
        <row r="8051">
          <cell r="A8051">
            <v>0</v>
          </cell>
          <cell r="B8051">
            <v>0</v>
          </cell>
          <cell r="C8051">
            <v>0</v>
          </cell>
          <cell r="D8051">
            <v>0</v>
          </cell>
          <cell r="E8051">
            <v>0</v>
          </cell>
          <cell r="F8051">
            <v>0</v>
          </cell>
          <cell r="G8051">
            <v>0</v>
          </cell>
          <cell r="H8051"/>
        </row>
        <row r="8052">
          <cell r="A8052">
            <v>0</v>
          </cell>
          <cell r="B8052">
            <v>0</v>
          </cell>
          <cell r="C8052">
            <v>0</v>
          </cell>
          <cell r="D8052">
            <v>0</v>
          </cell>
          <cell r="E8052">
            <v>0</v>
          </cell>
          <cell r="F8052">
            <v>0</v>
          </cell>
          <cell r="G8052">
            <v>0</v>
          </cell>
          <cell r="H8052"/>
        </row>
        <row r="8053">
          <cell r="A8053">
            <v>0</v>
          </cell>
          <cell r="B8053">
            <v>0</v>
          </cell>
          <cell r="C8053">
            <v>0</v>
          </cell>
          <cell r="D8053">
            <v>0</v>
          </cell>
          <cell r="E8053">
            <v>0</v>
          </cell>
          <cell r="F8053">
            <v>0</v>
          </cell>
          <cell r="G8053">
            <v>0</v>
          </cell>
          <cell r="H8053"/>
        </row>
        <row r="8054">
          <cell r="A8054">
            <v>0</v>
          </cell>
          <cell r="B8054">
            <v>0</v>
          </cell>
          <cell r="C8054">
            <v>0</v>
          </cell>
          <cell r="D8054">
            <v>0</v>
          </cell>
          <cell r="E8054">
            <v>0</v>
          </cell>
          <cell r="F8054">
            <v>0</v>
          </cell>
          <cell r="G8054">
            <v>0</v>
          </cell>
          <cell r="H8054"/>
        </row>
        <row r="8055">
          <cell r="A8055">
            <v>0</v>
          </cell>
          <cell r="B8055">
            <v>0</v>
          </cell>
          <cell r="C8055">
            <v>0</v>
          </cell>
          <cell r="D8055">
            <v>0</v>
          </cell>
          <cell r="E8055">
            <v>0</v>
          </cell>
          <cell r="F8055">
            <v>0</v>
          </cell>
          <cell r="G8055">
            <v>0</v>
          </cell>
          <cell r="H8055"/>
        </row>
        <row r="8056">
          <cell r="A8056">
            <v>0</v>
          </cell>
          <cell r="B8056">
            <v>0</v>
          </cell>
          <cell r="C8056">
            <v>0</v>
          </cell>
          <cell r="D8056">
            <v>0</v>
          </cell>
          <cell r="E8056">
            <v>0</v>
          </cell>
          <cell r="F8056">
            <v>0</v>
          </cell>
          <cell r="G8056">
            <v>0</v>
          </cell>
          <cell r="H8056"/>
        </row>
        <row r="8057">
          <cell r="A8057">
            <v>0</v>
          </cell>
          <cell r="B8057">
            <v>0</v>
          </cell>
          <cell r="C8057">
            <v>0</v>
          </cell>
          <cell r="D8057">
            <v>0</v>
          </cell>
          <cell r="E8057">
            <v>0</v>
          </cell>
          <cell r="F8057">
            <v>0</v>
          </cell>
          <cell r="G8057">
            <v>0</v>
          </cell>
          <cell r="H8057"/>
        </row>
        <row r="8058">
          <cell r="A8058">
            <v>0</v>
          </cell>
          <cell r="B8058">
            <v>0</v>
          </cell>
          <cell r="C8058">
            <v>0</v>
          </cell>
          <cell r="D8058">
            <v>0</v>
          </cell>
          <cell r="E8058">
            <v>0</v>
          </cell>
          <cell r="F8058">
            <v>0</v>
          </cell>
          <cell r="G8058">
            <v>0</v>
          </cell>
          <cell r="H8058"/>
        </row>
        <row r="8059">
          <cell r="A8059">
            <v>0</v>
          </cell>
          <cell r="B8059">
            <v>0</v>
          </cell>
          <cell r="C8059">
            <v>0</v>
          </cell>
          <cell r="D8059">
            <v>0</v>
          </cell>
          <cell r="E8059">
            <v>0</v>
          </cell>
          <cell r="F8059">
            <v>0</v>
          </cell>
          <cell r="G8059">
            <v>0</v>
          </cell>
          <cell r="H8059"/>
        </row>
        <row r="8060">
          <cell r="A8060">
            <v>0</v>
          </cell>
          <cell r="B8060">
            <v>0</v>
          </cell>
          <cell r="C8060">
            <v>0</v>
          </cell>
          <cell r="D8060">
            <v>0</v>
          </cell>
          <cell r="E8060">
            <v>0</v>
          </cell>
          <cell r="F8060">
            <v>0</v>
          </cell>
          <cell r="G8060">
            <v>0</v>
          </cell>
          <cell r="H8060"/>
        </row>
        <row r="8061">
          <cell r="A8061">
            <v>0</v>
          </cell>
          <cell r="B8061">
            <v>0</v>
          </cell>
          <cell r="C8061">
            <v>0</v>
          </cell>
          <cell r="D8061">
            <v>0</v>
          </cell>
          <cell r="E8061">
            <v>0</v>
          </cell>
          <cell r="F8061">
            <v>0</v>
          </cell>
          <cell r="G8061">
            <v>0</v>
          </cell>
          <cell r="H8061"/>
        </row>
        <row r="8062">
          <cell r="A8062">
            <v>0</v>
          </cell>
          <cell r="B8062">
            <v>0</v>
          </cell>
          <cell r="C8062">
            <v>0</v>
          </cell>
          <cell r="D8062">
            <v>0</v>
          </cell>
          <cell r="E8062">
            <v>0</v>
          </cell>
          <cell r="F8062">
            <v>0</v>
          </cell>
          <cell r="G8062">
            <v>0</v>
          </cell>
          <cell r="H8062"/>
        </row>
        <row r="8063">
          <cell r="A8063">
            <v>0</v>
          </cell>
          <cell r="B8063">
            <v>0</v>
          </cell>
          <cell r="C8063">
            <v>0</v>
          </cell>
          <cell r="D8063">
            <v>0</v>
          </cell>
          <cell r="E8063">
            <v>0</v>
          </cell>
          <cell r="F8063">
            <v>0</v>
          </cell>
          <cell r="G8063">
            <v>0</v>
          </cell>
          <cell r="H8063"/>
        </row>
        <row r="8064">
          <cell r="A8064" t="str">
            <v xml:space="preserve">TOTAL CANTIDAD ITEM </v>
          </cell>
          <cell r="B8064">
            <v>0</v>
          </cell>
          <cell r="C8064">
            <v>0</v>
          </cell>
          <cell r="D8064">
            <v>0</v>
          </cell>
          <cell r="E8064">
            <v>0</v>
          </cell>
          <cell r="F8064">
            <v>0</v>
          </cell>
          <cell r="G8064">
            <v>0</v>
          </cell>
          <cell r="H8064"/>
        </row>
        <row r="8065">
          <cell r="A8065" t="str">
            <v>INSERTE PLANO, GRÁFICO O ESQUEMA AQUÍ</v>
          </cell>
          <cell r="B8065">
            <v>0</v>
          </cell>
          <cell r="C8065">
            <v>0</v>
          </cell>
          <cell r="D8065">
            <v>0</v>
          </cell>
          <cell r="E8065">
            <v>0</v>
          </cell>
          <cell r="F8065">
            <v>0</v>
          </cell>
          <cell r="G8065">
            <v>0</v>
          </cell>
          <cell r="H8065">
            <v>0</v>
          </cell>
        </row>
        <row r="8066">
          <cell r="A8066">
            <v>0</v>
          </cell>
          <cell r="B8066">
            <v>0</v>
          </cell>
          <cell r="C8066">
            <v>0</v>
          </cell>
          <cell r="D8066">
            <v>0</v>
          </cell>
          <cell r="E8066">
            <v>0</v>
          </cell>
          <cell r="F8066">
            <v>0</v>
          </cell>
          <cell r="G8066">
            <v>0</v>
          </cell>
          <cell r="H8066">
            <v>0</v>
          </cell>
        </row>
        <row r="8067">
          <cell r="A8067">
            <v>0</v>
          </cell>
          <cell r="B8067">
            <v>0</v>
          </cell>
          <cell r="C8067">
            <v>0</v>
          </cell>
          <cell r="D8067">
            <v>0</v>
          </cell>
          <cell r="E8067">
            <v>0</v>
          </cell>
          <cell r="F8067">
            <v>0</v>
          </cell>
          <cell r="G8067">
            <v>0</v>
          </cell>
          <cell r="H8067">
            <v>0</v>
          </cell>
        </row>
        <row r="8068">
          <cell r="A8068">
            <v>0</v>
          </cell>
          <cell r="B8068">
            <v>0</v>
          </cell>
          <cell r="C8068">
            <v>0</v>
          </cell>
          <cell r="D8068">
            <v>0</v>
          </cell>
          <cell r="E8068">
            <v>0</v>
          </cell>
          <cell r="F8068">
            <v>0</v>
          </cell>
          <cell r="G8068">
            <v>0</v>
          </cell>
          <cell r="H8068">
            <v>0</v>
          </cell>
        </row>
        <row r="8069">
          <cell r="A8069">
            <v>0</v>
          </cell>
          <cell r="B8069">
            <v>0</v>
          </cell>
          <cell r="C8069">
            <v>0</v>
          </cell>
          <cell r="D8069">
            <v>0</v>
          </cell>
          <cell r="E8069">
            <v>0</v>
          </cell>
          <cell r="F8069">
            <v>0</v>
          </cell>
          <cell r="G8069">
            <v>0</v>
          </cell>
          <cell r="H8069">
            <v>0</v>
          </cell>
        </row>
        <row r="8070">
          <cell r="A8070">
            <v>0</v>
          </cell>
          <cell r="B8070">
            <v>0</v>
          </cell>
          <cell r="C8070">
            <v>0</v>
          </cell>
          <cell r="D8070">
            <v>0</v>
          </cell>
          <cell r="E8070">
            <v>0</v>
          </cell>
          <cell r="F8070">
            <v>0</v>
          </cell>
          <cell r="G8070">
            <v>0</v>
          </cell>
          <cell r="H8070">
            <v>0</v>
          </cell>
        </row>
        <row r="8071">
          <cell r="A8071">
            <v>0</v>
          </cell>
          <cell r="B8071">
            <v>0</v>
          </cell>
          <cell r="C8071">
            <v>0</v>
          </cell>
          <cell r="D8071">
            <v>0</v>
          </cell>
          <cell r="E8071">
            <v>0</v>
          </cell>
          <cell r="F8071">
            <v>0</v>
          </cell>
          <cell r="G8071">
            <v>0</v>
          </cell>
          <cell r="H8071">
            <v>0</v>
          </cell>
        </row>
        <row r="8072">
          <cell r="A8072">
            <v>0</v>
          </cell>
          <cell r="B8072">
            <v>0</v>
          </cell>
          <cell r="C8072">
            <v>0</v>
          </cell>
          <cell r="D8072">
            <v>0</v>
          </cell>
          <cell r="E8072">
            <v>0</v>
          </cell>
          <cell r="F8072">
            <v>0</v>
          </cell>
          <cell r="G8072">
            <v>0</v>
          </cell>
          <cell r="H8072">
            <v>0</v>
          </cell>
        </row>
        <row r="8073">
          <cell r="A8073">
            <v>0</v>
          </cell>
          <cell r="B8073">
            <v>0</v>
          </cell>
          <cell r="C8073">
            <v>0</v>
          </cell>
          <cell r="D8073">
            <v>0</v>
          </cell>
          <cell r="E8073">
            <v>0</v>
          </cell>
          <cell r="F8073">
            <v>0</v>
          </cell>
          <cell r="G8073">
            <v>0</v>
          </cell>
          <cell r="H8073">
            <v>0</v>
          </cell>
        </row>
        <row r="8074">
          <cell r="A8074">
            <v>0</v>
          </cell>
          <cell r="B8074">
            <v>0</v>
          </cell>
          <cell r="C8074">
            <v>0</v>
          </cell>
          <cell r="D8074">
            <v>0</v>
          </cell>
          <cell r="E8074">
            <v>0</v>
          </cell>
          <cell r="F8074">
            <v>0</v>
          </cell>
          <cell r="G8074">
            <v>0</v>
          </cell>
          <cell r="H8074">
            <v>0</v>
          </cell>
        </row>
        <row r="8075">
          <cell r="A8075">
            <v>0</v>
          </cell>
          <cell r="B8075">
            <v>0</v>
          </cell>
          <cell r="C8075">
            <v>0</v>
          </cell>
          <cell r="D8075">
            <v>0</v>
          </cell>
          <cell r="E8075">
            <v>0</v>
          </cell>
          <cell r="F8075">
            <v>0</v>
          </cell>
          <cell r="G8075">
            <v>0</v>
          </cell>
          <cell r="H8075">
            <v>0</v>
          </cell>
        </row>
        <row r="8076">
          <cell r="A8076">
            <v>0</v>
          </cell>
          <cell r="B8076">
            <v>0</v>
          </cell>
          <cell r="C8076">
            <v>0</v>
          </cell>
          <cell r="D8076">
            <v>0</v>
          </cell>
          <cell r="E8076">
            <v>0</v>
          </cell>
          <cell r="F8076">
            <v>0</v>
          </cell>
          <cell r="G8076">
            <v>0</v>
          </cell>
          <cell r="H8076">
            <v>0</v>
          </cell>
        </row>
        <row r="8077">
          <cell r="A8077">
            <v>0</v>
          </cell>
          <cell r="B8077">
            <v>0</v>
          </cell>
          <cell r="C8077">
            <v>0</v>
          </cell>
          <cell r="D8077">
            <v>0</v>
          </cell>
          <cell r="E8077">
            <v>0</v>
          </cell>
          <cell r="F8077">
            <v>0</v>
          </cell>
          <cell r="G8077">
            <v>0</v>
          </cell>
          <cell r="H8077">
            <v>0</v>
          </cell>
        </row>
        <row r="8078">
          <cell r="A8078">
            <v>0</v>
          </cell>
          <cell r="B8078">
            <v>0</v>
          </cell>
          <cell r="C8078">
            <v>0</v>
          </cell>
          <cell r="D8078">
            <v>0</v>
          </cell>
          <cell r="E8078">
            <v>0</v>
          </cell>
          <cell r="F8078">
            <v>0</v>
          </cell>
          <cell r="G8078">
            <v>0</v>
          </cell>
          <cell r="H8078">
            <v>0</v>
          </cell>
        </row>
        <row r="8079">
          <cell r="A8079">
            <v>0</v>
          </cell>
          <cell r="B8079">
            <v>0</v>
          </cell>
          <cell r="C8079">
            <v>0</v>
          </cell>
          <cell r="D8079">
            <v>0</v>
          </cell>
          <cell r="E8079">
            <v>0</v>
          </cell>
          <cell r="F8079">
            <v>0</v>
          </cell>
          <cell r="G8079">
            <v>0</v>
          </cell>
          <cell r="H8079">
            <v>0</v>
          </cell>
        </row>
        <row r="8080">
          <cell r="A8080">
            <v>0</v>
          </cell>
          <cell r="B8080">
            <v>0</v>
          </cell>
          <cell r="C8080">
            <v>0</v>
          </cell>
          <cell r="D8080">
            <v>0</v>
          </cell>
          <cell r="E8080">
            <v>0</v>
          </cell>
          <cell r="F8080">
            <v>0</v>
          </cell>
          <cell r="G8080">
            <v>0</v>
          </cell>
          <cell r="H8080">
            <v>0</v>
          </cell>
        </row>
        <row r="8081">
          <cell r="A8081">
            <v>0</v>
          </cell>
          <cell r="B8081">
            <v>0</v>
          </cell>
          <cell r="C8081">
            <v>0</v>
          </cell>
          <cell r="D8081">
            <v>0</v>
          </cell>
          <cell r="E8081">
            <v>0</v>
          </cell>
          <cell r="F8081">
            <v>0</v>
          </cell>
          <cell r="G8081">
            <v>0</v>
          </cell>
          <cell r="H8081">
            <v>0</v>
          </cell>
        </row>
        <row r="8082">
          <cell r="A8082">
            <v>0</v>
          </cell>
          <cell r="B8082">
            <v>0</v>
          </cell>
          <cell r="C8082">
            <v>0</v>
          </cell>
          <cell r="D8082">
            <v>0</v>
          </cell>
          <cell r="E8082">
            <v>0</v>
          </cell>
          <cell r="F8082">
            <v>0</v>
          </cell>
          <cell r="G8082">
            <v>0</v>
          </cell>
          <cell r="H8082">
            <v>0</v>
          </cell>
        </row>
        <row r="8083">
          <cell r="A8083">
            <v>0</v>
          </cell>
          <cell r="B8083">
            <v>0</v>
          </cell>
          <cell r="C8083">
            <v>0</v>
          </cell>
          <cell r="D8083">
            <v>0</v>
          </cell>
          <cell r="E8083">
            <v>0</v>
          </cell>
          <cell r="F8083">
            <v>0</v>
          </cell>
          <cell r="G8083">
            <v>0</v>
          </cell>
          <cell r="H8083">
            <v>0</v>
          </cell>
        </row>
        <row r="8084">
          <cell r="A8084">
            <v>0</v>
          </cell>
          <cell r="B8084">
            <v>0</v>
          </cell>
          <cell r="C8084">
            <v>0</v>
          </cell>
          <cell r="D8084">
            <v>0</v>
          </cell>
          <cell r="E8084">
            <v>0</v>
          </cell>
          <cell r="F8084">
            <v>0</v>
          </cell>
          <cell r="G8084">
            <v>0</v>
          </cell>
          <cell r="H8084">
            <v>0</v>
          </cell>
        </row>
        <row r="8085">
          <cell r="A8085">
            <v>0</v>
          </cell>
          <cell r="C8085">
            <v>0</v>
          </cell>
          <cell r="D8085">
            <v>0</v>
          </cell>
          <cell r="E8085">
            <v>0</v>
          </cell>
          <cell r="F8085">
            <v>0</v>
          </cell>
          <cell r="G8085">
            <v>0</v>
          </cell>
        </row>
        <row r="8086">
          <cell r="A8086">
            <v>0</v>
          </cell>
          <cell r="C8086">
            <v>0</v>
          </cell>
          <cell r="D8086">
            <v>0</v>
          </cell>
          <cell r="E8086">
            <v>0</v>
          </cell>
          <cell r="F8086">
            <v>0</v>
          </cell>
          <cell r="G8086">
            <v>0</v>
          </cell>
        </row>
        <row r="8087">
          <cell r="A8087">
            <v>0</v>
          </cell>
          <cell r="B8087">
            <v>0</v>
          </cell>
          <cell r="C8087">
            <v>0</v>
          </cell>
          <cell r="D8087">
            <v>0</v>
          </cell>
          <cell r="E8087">
            <v>0</v>
          </cell>
          <cell r="F8087">
            <v>0</v>
          </cell>
          <cell r="G8087">
            <v>0</v>
          </cell>
        </row>
        <row r="8088">
          <cell r="A8088">
            <v>0</v>
          </cell>
          <cell r="B8088" t="str">
            <v>OVIDIO HURTADO MOSQUERA</v>
          </cell>
          <cell r="C8088">
            <v>0</v>
          </cell>
          <cell r="D8088">
            <v>0</v>
          </cell>
          <cell r="E8088">
            <v>0</v>
          </cell>
          <cell r="F8088">
            <v>0</v>
          </cell>
          <cell r="G8088">
            <v>0</v>
          </cell>
        </row>
        <row r="8089">
          <cell r="A8089">
            <v>0</v>
          </cell>
          <cell r="B8089" t="str">
            <v>Consultor</v>
          </cell>
          <cell r="C8089">
            <v>0</v>
          </cell>
          <cell r="D8089">
            <v>0</v>
          </cell>
          <cell r="E8089">
            <v>0</v>
          </cell>
          <cell r="F8089">
            <v>0</v>
          </cell>
          <cell r="G8089">
            <v>0</v>
          </cell>
        </row>
        <row r="8090">
          <cell r="A8090">
            <v>0</v>
          </cell>
          <cell r="B8090" t="str">
            <v>Consultor</v>
          </cell>
          <cell r="C8090">
            <v>0</v>
          </cell>
          <cell r="D8090">
            <v>0</v>
          </cell>
          <cell r="E8090">
            <v>0</v>
          </cell>
          <cell r="F8090">
            <v>0</v>
          </cell>
          <cell r="G8090">
            <v>0</v>
          </cell>
        </row>
        <row r="8091">
          <cell r="A8091">
            <v>0</v>
          </cell>
          <cell r="B8091" t="str">
            <v>M.P. 05202-260189 ANT</v>
          </cell>
          <cell r="C8091" t="str">
            <v>ITEM  - PÁGINA 2</v>
          </cell>
          <cell r="D8091">
            <v>0</v>
          </cell>
          <cell r="E8091">
            <v>0</v>
          </cell>
          <cell r="F8091">
            <v>0</v>
          </cell>
          <cell r="G8091">
            <v>0</v>
          </cell>
          <cell r="H8091">
            <v>0</v>
          </cell>
        </row>
        <row r="8092">
          <cell r="A8092" t="str">
            <v>DEPARTAMENTO DE ANTIOQUIA</v>
          </cell>
          <cell r="B8092">
            <v>0</v>
          </cell>
          <cell r="C8092">
            <v>0</v>
          </cell>
          <cell r="D8092">
            <v>0</v>
          </cell>
          <cell r="E8092">
            <v>0</v>
          </cell>
          <cell r="F8092">
            <v>0</v>
          </cell>
          <cell r="G8092">
            <v>0</v>
          </cell>
          <cell r="H8092">
            <v>0</v>
          </cell>
        </row>
        <row r="8093">
          <cell r="A8093" t="str">
            <v>MUNICIPIO DE SAN VICENTE FERRER</v>
          </cell>
          <cell r="B8093">
            <v>0</v>
          </cell>
          <cell r="C8093">
            <v>0</v>
          </cell>
          <cell r="D8093">
            <v>0</v>
          </cell>
          <cell r="E8093">
            <v>0</v>
          </cell>
          <cell r="F8093">
            <v>0</v>
          </cell>
          <cell r="G8093">
            <v>0</v>
          </cell>
          <cell r="H8093">
            <v>0</v>
          </cell>
        </row>
        <row r="8094">
          <cell r="A8094" t="str">
            <v>PROYECTO:  INTERVENCION DE CALLEJONES EN LA ZONA URBANA DEL MUNICIPIO SAN VICENTE FERRER_CALLEJÓN 01-COCIACA</v>
          </cell>
          <cell r="B8094">
            <v>0</v>
          </cell>
          <cell r="C8094">
            <v>0</v>
          </cell>
          <cell r="D8094">
            <v>0</v>
          </cell>
          <cell r="E8094">
            <v>0</v>
          </cell>
          <cell r="F8094">
            <v>0</v>
          </cell>
          <cell r="G8094">
            <v>0</v>
          </cell>
          <cell r="H8094">
            <v>0</v>
          </cell>
        </row>
        <row r="8095">
          <cell r="A8095">
            <v>0</v>
          </cell>
          <cell r="C8095">
            <v>0</v>
          </cell>
          <cell r="D8095">
            <v>0</v>
          </cell>
          <cell r="E8095">
            <v>0</v>
          </cell>
          <cell r="F8095">
            <v>0</v>
          </cell>
          <cell r="G8095">
            <v>0</v>
          </cell>
          <cell r="H8095">
            <v>0</v>
          </cell>
        </row>
        <row r="8096">
          <cell r="A8096" t="str">
            <v>MEMORIAS DE OBRA</v>
          </cell>
          <cell r="B8096">
            <v>0</v>
          </cell>
          <cell r="C8096">
            <v>0</v>
          </cell>
          <cell r="D8096">
            <v>0</v>
          </cell>
          <cell r="E8096">
            <v>0</v>
          </cell>
          <cell r="F8096">
            <v>0</v>
          </cell>
          <cell r="G8096">
            <v>0</v>
          </cell>
          <cell r="H8096">
            <v>0</v>
          </cell>
        </row>
        <row r="8098">
          <cell r="A8098" t="str">
            <v>ITEM</v>
          </cell>
          <cell r="B8098" t="str">
            <v>DESCRIPCIÓN</v>
          </cell>
          <cell r="C8098">
            <v>0</v>
          </cell>
          <cell r="D8098">
            <v>0</v>
          </cell>
          <cell r="E8098">
            <v>0</v>
          </cell>
          <cell r="F8098">
            <v>0</v>
          </cell>
          <cell r="G8098" t="str">
            <v>UNIDAD</v>
          </cell>
          <cell r="H8098" t="str">
            <v>CANTIDAD</v>
          </cell>
        </row>
        <row r="8099">
          <cell r="A8099">
            <v>0</v>
          </cell>
          <cell r="B8099"/>
          <cell r="C8099">
            <v>0</v>
          </cell>
          <cell r="D8099">
            <v>0</v>
          </cell>
          <cell r="E8099">
            <v>0</v>
          </cell>
          <cell r="F8099">
            <v>0</v>
          </cell>
          <cell r="G8099"/>
          <cell r="H8099"/>
        </row>
        <row r="8100">
          <cell r="A8100">
            <v>0</v>
          </cell>
          <cell r="B8100">
            <v>0</v>
          </cell>
          <cell r="C8100">
            <v>0</v>
          </cell>
          <cell r="D8100">
            <v>0</v>
          </cell>
          <cell r="E8100">
            <v>0</v>
          </cell>
          <cell r="F8100">
            <v>0</v>
          </cell>
          <cell r="G8100">
            <v>0</v>
          </cell>
        </row>
        <row r="8101">
          <cell r="A8101" t="str">
            <v>DETALLE</v>
          </cell>
          <cell r="B8101">
            <v>0</v>
          </cell>
          <cell r="C8101" t="str">
            <v>FACTOR</v>
          </cell>
          <cell r="D8101" t="str">
            <v>CANTIDAD</v>
          </cell>
          <cell r="E8101" t="str">
            <v>A (ML)</v>
          </cell>
          <cell r="F8101" t="str">
            <v>B (M2)</v>
          </cell>
          <cell r="G8101" t="str">
            <v>C (M3)</v>
          </cell>
          <cell r="H8101" t="str">
            <v>TOTAL</v>
          </cell>
        </row>
        <row r="8102">
          <cell r="A8102">
            <v>0</v>
          </cell>
          <cell r="B8102">
            <v>0</v>
          </cell>
          <cell r="C8102">
            <v>0</v>
          </cell>
          <cell r="D8102">
            <v>0</v>
          </cell>
          <cell r="E8102">
            <v>0</v>
          </cell>
          <cell r="F8102">
            <v>0</v>
          </cell>
          <cell r="G8102">
            <v>0</v>
          </cell>
          <cell r="H8102"/>
        </row>
        <row r="8103">
          <cell r="A8103">
            <v>0</v>
          </cell>
          <cell r="B8103">
            <v>0</v>
          </cell>
          <cell r="C8103">
            <v>0</v>
          </cell>
          <cell r="D8103">
            <v>0</v>
          </cell>
          <cell r="E8103">
            <v>0</v>
          </cell>
          <cell r="F8103">
            <v>0</v>
          </cell>
          <cell r="G8103">
            <v>0</v>
          </cell>
          <cell r="H8103"/>
        </row>
        <row r="8104">
          <cell r="A8104">
            <v>0</v>
          </cell>
          <cell r="B8104">
            <v>0</v>
          </cell>
          <cell r="C8104">
            <v>0</v>
          </cell>
          <cell r="D8104">
            <v>0</v>
          </cell>
          <cell r="E8104">
            <v>0</v>
          </cell>
          <cell r="F8104">
            <v>0</v>
          </cell>
          <cell r="G8104">
            <v>0</v>
          </cell>
          <cell r="H8104"/>
        </row>
        <row r="8105">
          <cell r="A8105">
            <v>0</v>
          </cell>
          <cell r="B8105">
            <v>0</v>
          </cell>
          <cell r="C8105">
            <v>0</v>
          </cell>
          <cell r="D8105">
            <v>0</v>
          </cell>
          <cell r="E8105">
            <v>0</v>
          </cell>
          <cell r="F8105">
            <v>0</v>
          </cell>
          <cell r="G8105">
            <v>0</v>
          </cell>
          <cell r="H8105"/>
        </row>
        <row r="8106">
          <cell r="A8106">
            <v>0</v>
          </cell>
          <cell r="B8106">
            <v>0</v>
          </cell>
          <cell r="C8106">
            <v>0</v>
          </cell>
          <cell r="D8106">
            <v>0</v>
          </cell>
          <cell r="E8106">
            <v>0</v>
          </cell>
          <cell r="F8106">
            <v>0</v>
          </cell>
          <cell r="G8106">
            <v>0</v>
          </cell>
          <cell r="H8106"/>
        </row>
        <row r="8107">
          <cell r="A8107">
            <v>0</v>
          </cell>
          <cell r="B8107">
            <v>0</v>
          </cell>
          <cell r="C8107">
            <v>0</v>
          </cell>
          <cell r="D8107">
            <v>0</v>
          </cell>
          <cell r="E8107">
            <v>0</v>
          </cell>
          <cell r="F8107">
            <v>0</v>
          </cell>
          <cell r="G8107">
            <v>0</v>
          </cell>
          <cell r="H8107"/>
        </row>
        <row r="8108">
          <cell r="A8108">
            <v>0</v>
          </cell>
          <cell r="B8108">
            <v>0</v>
          </cell>
          <cell r="C8108">
            <v>0</v>
          </cell>
          <cell r="D8108">
            <v>0</v>
          </cell>
          <cell r="E8108">
            <v>0</v>
          </cell>
          <cell r="F8108">
            <v>0</v>
          </cell>
          <cell r="G8108">
            <v>0</v>
          </cell>
          <cell r="H8108"/>
        </row>
        <row r="8109">
          <cell r="A8109">
            <v>0</v>
          </cell>
          <cell r="B8109">
            <v>0</v>
          </cell>
          <cell r="C8109">
            <v>0</v>
          </cell>
          <cell r="D8109">
            <v>0</v>
          </cell>
          <cell r="E8109">
            <v>0</v>
          </cell>
          <cell r="F8109">
            <v>0</v>
          </cell>
          <cell r="G8109">
            <v>0</v>
          </cell>
          <cell r="H8109"/>
        </row>
        <row r="8110">
          <cell r="A8110">
            <v>0</v>
          </cell>
          <cell r="B8110">
            <v>0</v>
          </cell>
          <cell r="C8110">
            <v>0</v>
          </cell>
          <cell r="D8110">
            <v>0</v>
          </cell>
          <cell r="E8110">
            <v>0</v>
          </cell>
          <cell r="F8110">
            <v>0</v>
          </cell>
          <cell r="G8110">
            <v>0</v>
          </cell>
          <cell r="H8110"/>
        </row>
        <row r="8111">
          <cell r="A8111">
            <v>0</v>
          </cell>
          <cell r="B8111">
            <v>0</v>
          </cell>
          <cell r="C8111">
            <v>0</v>
          </cell>
          <cell r="D8111">
            <v>0</v>
          </cell>
          <cell r="E8111">
            <v>0</v>
          </cell>
          <cell r="F8111">
            <v>0</v>
          </cell>
          <cell r="G8111">
            <v>0</v>
          </cell>
          <cell r="H8111"/>
        </row>
        <row r="8112">
          <cell r="A8112">
            <v>0</v>
          </cell>
          <cell r="B8112">
            <v>0</v>
          </cell>
          <cell r="C8112">
            <v>0</v>
          </cell>
          <cell r="D8112">
            <v>0</v>
          </cell>
          <cell r="E8112">
            <v>0</v>
          </cell>
          <cell r="F8112">
            <v>0</v>
          </cell>
          <cell r="G8112">
            <v>0</v>
          </cell>
          <cell r="H8112"/>
        </row>
        <row r="8113">
          <cell r="A8113">
            <v>0</v>
          </cell>
          <cell r="B8113">
            <v>0</v>
          </cell>
          <cell r="C8113">
            <v>0</v>
          </cell>
          <cell r="D8113">
            <v>0</v>
          </cell>
          <cell r="E8113">
            <v>0</v>
          </cell>
          <cell r="F8113">
            <v>0</v>
          </cell>
          <cell r="G8113">
            <v>0</v>
          </cell>
          <cell r="H8113"/>
        </row>
        <row r="8114">
          <cell r="A8114">
            <v>0</v>
          </cell>
          <cell r="B8114">
            <v>0</v>
          </cell>
          <cell r="C8114">
            <v>0</v>
          </cell>
          <cell r="D8114">
            <v>0</v>
          </cell>
          <cell r="E8114">
            <v>0</v>
          </cell>
          <cell r="F8114">
            <v>0</v>
          </cell>
          <cell r="G8114">
            <v>0</v>
          </cell>
          <cell r="H8114"/>
        </row>
        <row r="8115">
          <cell r="A8115">
            <v>0</v>
          </cell>
          <cell r="B8115">
            <v>0</v>
          </cell>
          <cell r="C8115">
            <v>0</v>
          </cell>
          <cell r="D8115">
            <v>0</v>
          </cell>
          <cell r="E8115">
            <v>0</v>
          </cell>
          <cell r="F8115">
            <v>0</v>
          </cell>
          <cell r="G8115">
            <v>0</v>
          </cell>
          <cell r="H8115"/>
        </row>
        <row r="8116">
          <cell r="A8116">
            <v>0</v>
          </cell>
          <cell r="B8116">
            <v>0</v>
          </cell>
          <cell r="C8116">
            <v>0</v>
          </cell>
          <cell r="D8116">
            <v>0</v>
          </cell>
          <cell r="E8116">
            <v>0</v>
          </cell>
          <cell r="F8116">
            <v>0</v>
          </cell>
          <cell r="G8116">
            <v>0</v>
          </cell>
          <cell r="H8116"/>
        </row>
        <row r="8117">
          <cell r="A8117">
            <v>0</v>
          </cell>
          <cell r="B8117">
            <v>0</v>
          </cell>
          <cell r="C8117">
            <v>0</v>
          </cell>
          <cell r="D8117">
            <v>0</v>
          </cell>
          <cell r="E8117">
            <v>0</v>
          </cell>
          <cell r="F8117">
            <v>0</v>
          </cell>
          <cell r="G8117">
            <v>0</v>
          </cell>
          <cell r="H8117"/>
        </row>
        <row r="8118">
          <cell r="A8118">
            <v>0</v>
          </cell>
          <cell r="B8118">
            <v>0</v>
          </cell>
          <cell r="C8118">
            <v>0</v>
          </cell>
          <cell r="D8118">
            <v>0</v>
          </cell>
          <cell r="E8118">
            <v>0</v>
          </cell>
          <cell r="F8118">
            <v>0</v>
          </cell>
          <cell r="G8118">
            <v>0</v>
          </cell>
          <cell r="H8118"/>
        </row>
        <row r="8119">
          <cell r="A8119">
            <v>0</v>
          </cell>
          <cell r="B8119">
            <v>0</v>
          </cell>
          <cell r="C8119">
            <v>0</v>
          </cell>
          <cell r="D8119">
            <v>0</v>
          </cell>
          <cell r="E8119">
            <v>0</v>
          </cell>
          <cell r="F8119">
            <v>0</v>
          </cell>
          <cell r="G8119">
            <v>0</v>
          </cell>
          <cell r="H8119"/>
        </row>
        <row r="8120">
          <cell r="A8120">
            <v>0</v>
          </cell>
          <cell r="B8120">
            <v>0</v>
          </cell>
          <cell r="C8120">
            <v>0</v>
          </cell>
          <cell r="D8120">
            <v>0</v>
          </cell>
          <cell r="E8120">
            <v>0</v>
          </cell>
          <cell r="F8120">
            <v>0</v>
          </cell>
          <cell r="G8120">
            <v>0</v>
          </cell>
          <cell r="H8120"/>
        </row>
        <row r="8121">
          <cell r="A8121">
            <v>0</v>
          </cell>
          <cell r="B8121">
            <v>0</v>
          </cell>
          <cell r="C8121">
            <v>0</v>
          </cell>
          <cell r="D8121">
            <v>0</v>
          </cell>
          <cell r="E8121">
            <v>0</v>
          </cell>
          <cell r="F8121">
            <v>0</v>
          </cell>
          <cell r="G8121">
            <v>0</v>
          </cell>
          <cell r="H8121"/>
        </row>
        <row r="8122">
          <cell r="A8122">
            <v>0</v>
          </cell>
          <cell r="B8122">
            <v>0</v>
          </cell>
          <cell r="C8122">
            <v>0</v>
          </cell>
          <cell r="D8122">
            <v>0</v>
          </cell>
          <cell r="E8122">
            <v>0</v>
          </cell>
          <cell r="F8122">
            <v>0</v>
          </cell>
          <cell r="G8122">
            <v>0</v>
          </cell>
          <cell r="H8122"/>
        </row>
        <row r="8123">
          <cell r="A8123">
            <v>0</v>
          </cell>
          <cell r="B8123">
            <v>0</v>
          </cell>
          <cell r="C8123">
            <v>0</v>
          </cell>
          <cell r="D8123">
            <v>0</v>
          </cell>
          <cell r="E8123">
            <v>0</v>
          </cell>
          <cell r="F8123">
            <v>0</v>
          </cell>
          <cell r="G8123">
            <v>0</v>
          </cell>
          <cell r="H8123"/>
        </row>
        <row r="8124">
          <cell r="A8124">
            <v>0</v>
          </cell>
          <cell r="B8124">
            <v>0</v>
          </cell>
          <cell r="C8124">
            <v>0</v>
          </cell>
          <cell r="D8124">
            <v>0</v>
          </cell>
          <cell r="E8124">
            <v>0</v>
          </cell>
          <cell r="F8124">
            <v>0</v>
          </cell>
          <cell r="G8124">
            <v>0</v>
          </cell>
          <cell r="H8124"/>
        </row>
        <row r="8125">
          <cell r="A8125">
            <v>0</v>
          </cell>
          <cell r="B8125">
            <v>0</v>
          </cell>
          <cell r="C8125">
            <v>0</v>
          </cell>
          <cell r="D8125">
            <v>0</v>
          </cell>
          <cell r="E8125">
            <v>0</v>
          </cell>
          <cell r="F8125">
            <v>0</v>
          </cell>
          <cell r="G8125">
            <v>0</v>
          </cell>
          <cell r="H8125"/>
        </row>
        <row r="8126">
          <cell r="A8126">
            <v>0</v>
          </cell>
          <cell r="B8126">
            <v>0</v>
          </cell>
          <cell r="C8126">
            <v>0</v>
          </cell>
          <cell r="D8126">
            <v>0</v>
          </cell>
          <cell r="E8126">
            <v>0</v>
          </cell>
          <cell r="F8126">
            <v>0</v>
          </cell>
          <cell r="G8126">
            <v>0</v>
          </cell>
          <cell r="H8126"/>
        </row>
        <row r="8127">
          <cell r="A8127">
            <v>0</v>
          </cell>
          <cell r="B8127">
            <v>0</v>
          </cell>
          <cell r="C8127">
            <v>0</v>
          </cell>
          <cell r="D8127">
            <v>0</v>
          </cell>
          <cell r="E8127">
            <v>0</v>
          </cell>
          <cell r="F8127">
            <v>0</v>
          </cell>
          <cell r="G8127">
            <v>0</v>
          </cell>
          <cell r="H8127"/>
        </row>
        <row r="8128">
          <cell r="A8128">
            <v>0</v>
          </cell>
          <cell r="B8128">
            <v>0</v>
          </cell>
          <cell r="C8128">
            <v>0</v>
          </cell>
          <cell r="D8128">
            <v>0</v>
          </cell>
          <cell r="E8128">
            <v>0</v>
          </cell>
          <cell r="F8128">
            <v>0</v>
          </cell>
          <cell r="G8128">
            <v>0</v>
          </cell>
          <cell r="H8128"/>
        </row>
        <row r="8129">
          <cell r="A8129">
            <v>0</v>
          </cell>
          <cell r="B8129">
            <v>0</v>
          </cell>
          <cell r="C8129">
            <v>0</v>
          </cell>
          <cell r="D8129">
            <v>0</v>
          </cell>
          <cell r="E8129">
            <v>0</v>
          </cell>
          <cell r="F8129">
            <v>0</v>
          </cell>
          <cell r="G8129">
            <v>0</v>
          </cell>
          <cell r="H8129"/>
        </row>
        <row r="8130">
          <cell r="A8130">
            <v>0</v>
          </cell>
          <cell r="B8130">
            <v>0</v>
          </cell>
          <cell r="C8130">
            <v>0</v>
          </cell>
          <cell r="D8130">
            <v>0</v>
          </cell>
          <cell r="E8130">
            <v>0</v>
          </cell>
          <cell r="F8130">
            <v>0</v>
          </cell>
          <cell r="G8130">
            <v>0</v>
          </cell>
          <cell r="H8130"/>
        </row>
        <row r="8131">
          <cell r="A8131">
            <v>0</v>
          </cell>
          <cell r="B8131">
            <v>0</v>
          </cell>
          <cell r="C8131">
            <v>0</v>
          </cell>
          <cell r="D8131">
            <v>0</v>
          </cell>
          <cell r="E8131">
            <v>0</v>
          </cell>
          <cell r="F8131">
            <v>0</v>
          </cell>
          <cell r="G8131">
            <v>0</v>
          </cell>
          <cell r="H8131"/>
        </row>
        <row r="8132">
          <cell r="A8132">
            <v>0</v>
          </cell>
          <cell r="B8132">
            <v>0</v>
          </cell>
          <cell r="C8132">
            <v>0</v>
          </cell>
          <cell r="D8132">
            <v>0</v>
          </cell>
          <cell r="E8132">
            <v>0</v>
          </cell>
          <cell r="F8132">
            <v>0</v>
          </cell>
          <cell r="G8132">
            <v>0</v>
          </cell>
          <cell r="H8132"/>
        </row>
        <row r="8133">
          <cell r="A8133" t="str">
            <v>ITEM  - PÁGINA 1</v>
          </cell>
          <cell r="B8133">
            <v>0</v>
          </cell>
          <cell r="C8133">
            <v>0</v>
          </cell>
          <cell r="D8133">
            <v>0</v>
          </cell>
          <cell r="E8133">
            <v>0</v>
          </cell>
          <cell r="F8133">
            <v>0</v>
          </cell>
          <cell r="G8133">
            <v>0</v>
          </cell>
          <cell r="H8133">
            <v>0</v>
          </cell>
        </row>
        <row r="8134">
          <cell r="A8134">
            <v>0</v>
          </cell>
          <cell r="B8134">
            <v>0</v>
          </cell>
          <cell r="C8134">
            <v>0</v>
          </cell>
          <cell r="D8134">
            <v>0</v>
          </cell>
          <cell r="E8134">
            <v>0</v>
          </cell>
          <cell r="F8134">
            <v>0</v>
          </cell>
          <cell r="G8134">
            <v>0</v>
          </cell>
          <cell r="H8134"/>
        </row>
        <row r="8135">
          <cell r="A8135">
            <v>0</v>
          </cell>
          <cell r="B8135">
            <v>0</v>
          </cell>
          <cell r="C8135">
            <v>0</v>
          </cell>
          <cell r="D8135">
            <v>0</v>
          </cell>
          <cell r="E8135">
            <v>0</v>
          </cell>
          <cell r="F8135">
            <v>0</v>
          </cell>
          <cell r="G8135">
            <v>0</v>
          </cell>
          <cell r="H8135"/>
        </row>
        <row r="8136">
          <cell r="A8136">
            <v>0</v>
          </cell>
          <cell r="B8136">
            <v>0</v>
          </cell>
          <cell r="C8136">
            <v>0</v>
          </cell>
          <cell r="D8136">
            <v>0</v>
          </cell>
          <cell r="E8136">
            <v>0</v>
          </cell>
          <cell r="F8136">
            <v>0</v>
          </cell>
          <cell r="G8136">
            <v>0</v>
          </cell>
          <cell r="H8136"/>
        </row>
        <row r="8137">
          <cell r="A8137">
            <v>0</v>
          </cell>
          <cell r="B8137">
            <v>0</v>
          </cell>
          <cell r="C8137">
            <v>0</v>
          </cell>
          <cell r="D8137">
            <v>0</v>
          </cell>
          <cell r="E8137">
            <v>0</v>
          </cell>
          <cell r="F8137">
            <v>0</v>
          </cell>
          <cell r="G8137">
            <v>0</v>
          </cell>
          <cell r="H8137"/>
        </row>
        <row r="8138">
          <cell r="A8138">
            <v>0</v>
          </cell>
          <cell r="B8138">
            <v>0</v>
          </cell>
          <cell r="C8138">
            <v>0</v>
          </cell>
          <cell r="D8138">
            <v>0</v>
          </cell>
          <cell r="E8138">
            <v>0</v>
          </cell>
          <cell r="F8138">
            <v>0</v>
          </cell>
          <cell r="G8138">
            <v>0</v>
          </cell>
          <cell r="H8138"/>
        </row>
        <row r="8139">
          <cell r="A8139">
            <v>0</v>
          </cell>
          <cell r="B8139">
            <v>0</v>
          </cell>
          <cell r="C8139">
            <v>0</v>
          </cell>
          <cell r="D8139">
            <v>0</v>
          </cell>
          <cell r="E8139">
            <v>0</v>
          </cell>
          <cell r="F8139">
            <v>0</v>
          </cell>
          <cell r="G8139">
            <v>0</v>
          </cell>
          <cell r="H8139"/>
        </row>
        <row r="8140">
          <cell r="A8140">
            <v>0</v>
          </cell>
          <cell r="B8140">
            <v>0</v>
          </cell>
          <cell r="C8140">
            <v>0</v>
          </cell>
          <cell r="D8140">
            <v>0</v>
          </cell>
          <cell r="E8140">
            <v>0</v>
          </cell>
          <cell r="F8140">
            <v>0</v>
          </cell>
          <cell r="G8140">
            <v>0</v>
          </cell>
          <cell r="H8140"/>
        </row>
        <row r="8141">
          <cell r="A8141">
            <v>0</v>
          </cell>
          <cell r="B8141">
            <v>0</v>
          </cell>
          <cell r="C8141">
            <v>0</v>
          </cell>
          <cell r="D8141">
            <v>0</v>
          </cell>
          <cell r="E8141">
            <v>0</v>
          </cell>
          <cell r="F8141">
            <v>0</v>
          </cell>
          <cell r="G8141">
            <v>0</v>
          </cell>
          <cell r="H8141"/>
        </row>
        <row r="8142">
          <cell r="A8142">
            <v>0</v>
          </cell>
          <cell r="B8142">
            <v>0</v>
          </cell>
          <cell r="C8142">
            <v>0</v>
          </cell>
          <cell r="D8142">
            <v>0</v>
          </cell>
          <cell r="E8142">
            <v>0</v>
          </cell>
          <cell r="F8142">
            <v>0</v>
          </cell>
          <cell r="G8142">
            <v>0</v>
          </cell>
          <cell r="H8142"/>
        </row>
        <row r="8143">
          <cell r="A8143">
            <v>0</v>
          </cell>
          <cell r="B8143">
            <v>0</v>
          </cell>
          <cell r="C8143">
            <v>0</v>
          </cell>
          <cell r="D8143">
            <v>0</v>
          </cell>
          <cell r="E8143">
            <v>0</v>
          </cell>
          <cell r="F8143">
            <v>0</v>
          </cell>
          <cell r="G8143">
            <v>0</v>
          </cell>
          <cell r="H8143"/>
        </row>
        <row r="8144">
          <cell r="A8144">
            <v>0</v>
          </cell>
          <cell r="B8144">
            <v>0</v>
          </cell>
          <cell r="C8144">
            <v>0</v>
          </cell>
          <cell r="D8144">
            <v>0</v>
          </cell>
          <cell r="E8144">
            <v>0</v>
          </cell>
          <cell r="F8144">
            <v>0</v>
          </cell>
          <cell r="G8144">
            <v>0</v>
          </cell>
          <cell r="H8144"/>
        </row>
        <row r="8145">
          <cell r="A8145">
            <v>0</v>
          </cell>
          <cell r="B8145">
            <v>0</v>
          </cell>
          <cell r="C8145">
            <v>0</v>
          </cell>
          <cell r="D8145">
            <v>0</v>
          </cell>
          <cell r="E8145">
            <v>0</v>
          </cell>
          <cell r="F8145">
            <v>0</v>
          </cell>
          <cell r="G8145">
            <v>0</v>
          </cell>
          <cell r="H8145"/>
        </row>
        <row r="8146">
          <cell r="A8146">
            <v>0</v>
          </cell>
          <cell r="B8146">
            <v>0</v>
          </cell>
          <cell r="C8146">
            <v>0</v>
          </cell>
          <cell r="D8146">
            <v>0</v>
          </cell>
          <cell r="E8146">
            <v>0</v>
          </cell>
          <cell r="F8146">
            <v>0</v>
          </cell>
          <cell r="G8146">
            <v>0</v>
          </cell>
          <cell r="H8146"/>
        </row>
        <row r="8147">
          <cell r="A8147">
            <v>0</v>
          </cell>
          <cell r="B8147">
            <v>0</v>
          </cell>
          <cell r="C8147">
            <v>0</v>
          </cell>
          <cell r="D8147">
            <v>0</v>
          </cell>
          <cell r="E8147">
            <v>0</v>
          </cell>
          <cell r="F8147">
            <v>0</v>
          </cell>
          <cell r="G8147">
            <v>0</v>
          </cell>
          <cell r="H8147"/>
        </row>
        <row r="8148">
          <cell r="A8148">
            <v>0</v>
          </cell>
          <cell r="B8148">
            <v>0</v>
          </cell>
          <cell r="C8148">
            <v>0</v>
          </cell>
          <cell r="D8148">
            <v>0</v>
          </cell>
          <cell r="E8148">
            <v>0</v>
          </cell>
          <cell r="F8148">
            <v>0</v>
          </cell>
          <cell r="G8148">
            <v>0</v>
          </cell>
          <cell r="H8148"/>
        </row>
        <row r="8149">
          <cell r="A8149">
            <v>0</v>
          </cell>
          <cell r="B8149">
            <v>0</v>
          </cell>
          <cell r="C8149">
            <v>0</v>
          </cell>
          <cell r="D8149">
            <v>0</v>
          </cell>
          <cell r="E8149">
            <v>0</v>
          </cell>
          <cell r="F8149">
            <v>0</v>
          </cell>
          <cell r="G8149">
            <v>0</v>
          </cell>
          <cell r="H8149"/>
        </row>
        <row r="8150">
          <cell r="A8150">
            <v>0</v>
          </cell>
          <cell r="B8150">
            <v>0</v>
          </cell>
          <cell r="C8150">
            <v>0</v>
          </cell>
          <cell r="D8150">
            <v>0</v>
          </cell>
          <cell r="E8150">
            <v>0</v>
          </cell>
          <cell r="F8150">
            <v>0</v>
          </cell>
          <cell r="G8150">
            <v>0</v>
          </cell>
          <cell r="H8150"/>
        </row>
        <row r="8151">
          <cell r="A8151" t="str">
            <v xml:space="preserve">TOTAL CANTIDAD ITEM </v>
          </cell>
          <cell r="B8151">
            <v>0</v>
          </cell>
          <cell r="C8151">
            <v>0</v>
          </cell>
          <cell r="D8151">
            <v>0</v>
          </cell>
          <cell r="E8151">
            <v>0</v>
          </cell>
          <cell r="F8151">
            <v>0</v>
          </cell>
          <cell r="G8151">
            <v>0</v>
          </cell>
          <cell r="H8151"/>
        </row>
        <row r="8152">
          <cell r="A8152" t="str">
            <v>INSERTE PLANO, GRÁFICO O ESQUEMA AQUÍ</v>
          </cell>
          <cell r="B8152">
            <v>0</v>
          </cell>
          <cell r="C8152">
            <v>0</v>
          </cell>
          <cell r="D8152">
            <v>0</v>
          </cell>
          <cell r="E8152">
            <v>0</v>
          </cell>
          <cell r="F8152">
            <v>0</v>
          </cell>
          <cell r="G8152">
            <v>0</v>
          </cell>
          <cell r="H8152">
            <v>0</v>
          </cell>
        </row>
        <row r="8153">
          <cell r="A8153">
            <v>0</v>
          </cell>
          <cell r="B8153">
            <v>0</v>
          </cell>
          <cell r="C8153">
            <v>0</v>
          </cell>
          <cell r="D8153">
            <v>0</v>
          </cell>
          <cell r="E8153">
            <v>0</v>
          </cell>
          <cell r="F8153">
            <v>0</v>
          </cell>
          <cell r="G8153">
            <v>0</v>
          </cell>
          <cell r="H8153">
            <v>0</v>
          </cell>
        </row>
        <row r="8154">
          <cell r="A8154">
            <v>0</v>
          </cell>
          <cell r="B8154">
            <v>0</v>
          </cell>
          <cell r="C8154">
            <v>0</v>
          </cell>
          <cell r="D8154">
            <v>0</v>
          </cell>
          <cell r="E8154">
            <v>0</v>
          </cell>
          <cell r="F8154">
            <v>0</v>
          </cell>
          <cell r="G8154">
            <v>0</v>
          </cell>
          <cell r="H8154">
            <v>0</v>
          </cell>
        </row>
        <row r="8155">
          <cell r="A8155">
            <v>0</v>
          </cell>
          <cell r="B8155">
            <v>0</v>
          </cell>
          <cell r="C8155">
            <v>0</v>
          </cell>
          <cell r="D8155">
            <v>0</v>
          </cell>
          <cell r="E8155">
            <v>0</v>
          </cell>
          <cell r="F8155">
            <v>0</v>
          </cell>
          <cell r="G8155">
            <v>0</v>
          </cell>
          <cell r="H8155">
            <v>0</v>
          </cell>
        </row>
        <row r="8156">
          <cell r="A8156">
            <v>0</v>
          </cell>
          <cell r="B8156">
            <v>0</v>
          </cell>
          <cell r="C8156">
            <v>0</v>
          </cell>
          <cell r="D8156">
            <v>0</v>
          </cell>
          <cell r="E8156">
            <v>0</v>
          </cell>
          <cell r="F8156">
            <v>0</v>
          </cell>
          <cell r="G8156">
            <v>0</v>
          </cell>
          <cell r="H8156">
            <v>0</v>
          </cell>
        </row>
        <row r="8157">
          <cell r="A8157">
            <v>0</v>
          </cell>
          <cell r="B8157">
            <v>0</v>
          </cell>
          <cell r="C8157">
            <v>0</v>
          </cell>
          <cell r="D8157">
            <v>0</v>
          </cell>
          <cell r="E8157">
            <v>0</v>
          </cell>
          <cell r="F8157">
            <v>0</v>
          </cell>
          <cell r="G8157">
            <v>0</v>
          </cell>
          <cell r="H8157">
            <v>0</v>
          </cell>
        </row>
        <row r="8158">
          <cell r="A8158">
            <v>0</v>
          </cell>
          <cell r="B8158">
            <v>0</v>
          </cell>
          <cell r="C8158">
            <v>0</v>
          </cell>
          <cell r="D8158">
            <v>0</v>
          </cell>
          <cell r="E8158">
            <v>0</v>
          </cell>
          <cell r="F8158">
            <v>0</v>
          </cell>
          <cell r="G8158">
            <v>0</v>
          </cell>
          <cell r="H8158">
            <v>0</v>
          </cell>
        </row>
        <row r="8159">
          <cell r="A8159">
            <v>0</v>
          </cell>
          <cell r="B8159">
            <v>0</v>
          </cell>
          <cell r="C8159">
            <v>0</v>
          </cell>
          <cell r="D8159">
            <v>0</v>
          </cell>
          <cell r="E8159">
            <v>0</v>
          </cell>
          <cell r="F8159">
            <v>0</v>
          </cell>
          <cell r="G8159">
            <v>0</v>
          </cell>
          <cell r="H8159">
            <v>0</v>
          </cell>
        </row>
        <row r="8160">
          <cell r="A8160">
            <v>0</v>
          </cell>
          <cell r="B8160">
            <v>0</v>
          </cell>
          <cell r="C8160">
            <v>0</v>
          </cell>
          <cell r="D8160">
            <v>0</v>
          </cell>
          <cell r="E8160">
            <v>0</v>
          </cell>
          <cell r="F8160">
            <v>0</v>
          </cell>
          <cell r="G8160">
            <v>0</v>
          </cell>
          <cell r="H8160">
            <v>0</v>
          </cell>
        </row>
        <row r="8161">
          <cell r="A8161">
            <v>0</v>
          </cell>
          <cell r="B8161">
            <v>0</v>
          </cell>
          <cell r="C8161">
            <v>0</v>
          </cell>
          <cell r="D8161">
            <v>0</v>
          </cell>
          <cell r="E8161">
            <v>0</v>
          </cell>
          <cell r="F8161">
            <v>0</v>
          </cell>
          <cell r="G8161">
            <v>0</v>
          </cell>
          <cell r="H8161">
            <v>0</v>
          </cell>
        </row>
        <row r="8162">
          <cell r="A8162">
            <v>0</v>
          </cell>
          <cell r="B8162">
            <v>0</v>
          </cell>
          <cell r="C8162">
            <v>0</v>
          </cell>
          <cell r="D8162">
            <v>0</v>
          </cell>
          <cell r="E8162">
            <v>0</v>
          </cell>
          <cell r="F8162">
            <v>0</v>
          </cell>
          <cell r="G8162">
            <v>0</v>
          </cell>
          <cell r="H8162">
            <v>0</v>
          </cell>
        </row>
        <row r="8163">
          <cell r="A8163">
            <v>0</v>
          </cell>
          <cell r="B8163">
            <v>0</v>
          </cell>
          <cell r="C8163">
            <v>0</v>
          </cell>
          <cell r="D8163">
            <v>0</v>
          </cell>
          <cell r="E8163">
            <v>0</v>
          </cell>
          <cell r="F8163">
            <v>0</v>
          </cell>
          <cell r="G8163">
            <v>0</v>
          </cell>
          <cell r="H8163">
            <v>0</v>
          </cell>
        </row>
        <row r="8164">
          <cell r="A8164">
            <v>0</v>
          </cell>
          <cell r="B8164">
            <v>0</v>
          </cell>
          <cell r="C8164">
            <v>0</v>
          </cell>
          <cell r="D8164">
            <v>0</v>
          </cell>
          <cell r="E8164">
            <v>0</v>
          </cell>
          <cell r="F8164">
            <v>0</v>
          </cell>
          <cell r="G8164">
            <v>0</v>
          </cell>
          <cell r="H8164">
            <v>0</v>
          </cell>
        </row>
        <row r="8165">
          <cell r="A8165">
            <v>0</v>
          </cell>
          <cell r="B8165">
            <v>0</v>
          </cell>
          <cell r="C8165">
            <v>0</v>
          </cell>
          <cell r="D8165">
            <v>0</v>
          </cell>
          <cell r="E8165">
            <v>0</v>
          </cell>
          <cell r="F8165">
            <v>0</v>
          </cell>
          <cell r="G8165">
            <v>0</v>
          </cell>
          <cell r="H8165">
            <v>0</v>
          </cell>
        </row>
        <row r="8166">
          <cell r="A8166">
            <v>0</v>
          </cell>
          <cell r="B8166">
            <v>0</v>
          </cell>
          <cell r="C8166">
            <v>0</v>
          </cell>
          <cell r="D8166">
            <v>0</v>
          </cell>
          <cell r="E8166">
            <v>0</v>
          </cell>
          <cell r="F8166">
            <v>0</v>
          </cell>
          <cell r="G8166">
            <v>0</v>
          </cell>
          <cell r="H8166">
            <v>0</v>
          </cell>
        </row>
        <row r="8167">
          <cell r="A8167">
            <v>0</v>
          </cell>
          <cell r="B8167">
            <v>0</v>
          </cell>
          <cell r="C8167">
            <v>0</v>
          </cell>
          <cell r="D8167">
            <v>0</v>
          </cell>
          <cell r="E8167">
            <v>0</v>
          </cell>
          <cell r="F8167">
            <v>0</v>
          </cell>
          <cell r="G8167">
            <v>0</v>
          </cell>
          <cell r="H8167">
            <v>0</v>
          </cell>
        </row>
        <row r="8168">
          <cell r="A8168">
            <v>0</v>
          </cell>
          <cell r="B8168">
            <v>0</v>
          </cell>
          <cell r="C8168">
            <v>0</v>
          </cell>
          <cell r="D8168">
            <v>0</v>
          </cell>
          <cell r="E8168">
            <v>0</v>
          </cell>
          <cell r="F8168">
            <v>0</v>
          </cell>
          <cell r="G8168">
            <v>0</v>
          </cell>
          <cell r="H8168">
            <v>0</v>
          </cell>
        </row>
        <row r="8169">
          <cell r="A8169">
            <v>0</v>
          </cell>
          <cell r="B8169">
            <v>0</v>
          </cell>
          <cell r="C8169">
            <v>0</v>
          </cell>
          <cell r="D8169">
            <v>0</v>
          </cell>
          <cell r="E8169">
            <v>0</v>
          </cell>
          <cell r="F8169">
            <v>0</v>
          </cell>
          <cell r="G8169">
            <v>0</v>
          </cell>
          <cell r="H8169">
            <v>0</v>
          </cell>
        </row>
        <row r="8170">
          <cell r="A8170">
            <v>0</v>
          </cell>
          <cell r="B8170">
            <v>0</v>
          </cell>
          <cell r="C8170">
            <v>0</v>
          </cell>
          <cell r="D8170">
            <v>0</v>
          </cell>
          <cell r="E8170">
            <v>0</v>
          </cell>
          <cell r="F8170">
            <v>0</v>
          </cell>
          <cell r="G8170">
            <v>0</v>
          </cell>
          <cell r="H8170">
            <v>0</v>
          </cell>
        </row>
        <row r="8171">
          <cell r="A8171">
            <v>0</v>
          </cell>
          <cell r="B8171">
            <v>0</v>
          </cell>
          <cell r="C8171">
            <v>0</v>
          </cell>
          <cell r="D8171">
            <v>0</v>
          </cell>
          <cell r="E8171">
            <v>0</v>
          </cell>
          <cell r="F8171">
            <v>0</v>
          </cell>
          <cell r="G8171">
            <v>0</v>
          </cell>
          <cell r="H8171">
            <v>0</v>
          </cell>
        </row>
        <row r="8172">
          <cell r="A8172">
            <v>0</v>
          </cell>
          <cell r="C8172">
            <v>0</v>
          </cell>
          <cell r="D8172">
            <v>0</v>
          </cell>
          <cell r="E8172">
            <v>0</v>
          </cell>
          <cell r="F8172">
            <v>0</v>
          </cell>
          <cell r="G8172">
            <v>0</v>
          </cell>
        </row>
        <row r="8173">
          <cell r="A8173">
            <v>0</v>
          </cell>
          <cell r="C8173">
            <v>0</v>
          </cell>
          <cell r="D8173">
            <v>0</v>
          </cell>
          <cell r="E8173">
            <v>0</v>
          </cell>
          <cell r="F8173">
            <v>0</v>
          </cell>
          <cell r="G8173">
            <v>0</v>
          </cell>
        </row>
        <row r="8174">
          <cell r="A8174">
            <v>0</v>
          </cell>
          <cell r="B8174">
            <v>0</v>
          </cell>
          <cell r="C8174">
            <v>0</v>
          </cell>
          <cell r="D8174">
            <v>0</v>
          </cell>
          <cell r="E8174">
            <v>0</v>
          </cell>
          <cell r="F8174">
            <v>0</v>
          </cell>
          <cell r="G8174">
            <v>0</v>
          </cell>
        </row>
        <row r="8175">
          <cell r="A8175">
            <v>0</v>
          </cell>
          <cell r="B8175" t="str">
            <v>OVIDIO HURTADO MOSQUERA</v>
          </cell>
          <cell r="C8175">
            <v>0</v>
          </cell>
          <cell r="D8175">
            <v>0</v>
          </cell>
          <cell r="E8175">
            <v>0</v>
          </cell>
          <cell r="F8175">
            <v>0</v>
          </cell>
          <cell r="G8175">
            <v>0</v>
          </cell>
        </row>
        <row r="8176">
          <cell r="A8176">
            <v>0</v>
          </cell>
          <cell r="B8176" t="str">
            <v>Consultor</v>
          </cell>
          <cell r="C8176">
            <v>0</v>
          </cell>
          <cell r="D8176">
            <v>0</v>
          </cell>
          <cell r="E8176">
            <v>0</v>
          </cell>
          <cell r="F8176">
            <v>0</v>
          </cell>
          <cell r="G8176">
            <v>0</v>
          </cell>
        </row>
        <row r="8177">
          <cell r="A8177">
            <v>0</v>
          </cell>
          <cell r="B8177" t="str">
            <v>Consultor</v>
          </cell>
          <cell r="C8177">
            <v>0</v>
          </cell>
          <cell r="D8177">
            <v>0</v>
          </cell>
          <cell r="E8177">
            <v>0</v>
          </cell>
          <cell r="F8177">
            <v>0</v>
          </cell>
          <cell r="G8177">
            <v>0</v>
          </cell>
        </row>
        <row r="8178">
          <cell r="A8178">
            <v>0</v>
          </cell>
          <cell r="B8178" t="str">
            <v>M.P. 05202-260189 ANT</v>
          </cell>
          <cell r="C8178" t="str">
            <v>ITEM  - PÁGINA 2</v>
          </cell>
          <cell r="D8178">
            <v>0</v>
          </cell>
          <cell r="E8178">
            <v>0</v>
          </cell>
          <cell r="F8178">
            <v>0</v>
          </cell>
          <cell r="G8178">
            <v>0</v>
          </cell>
          <cell r="H8178">
            <v>0</v>
          </cell>
        </row>
        <row r="8179">
          <cell r="A8179" t="str">
            <v>DEPARTAMENTO DE ANTIOQUIA</v>
          </cell>
          <cell r="B8179">
            <v>0</v>
          </cell>
          <cell r="C8179">
            <v>0</v>
          </cell>
          <cell r="D8179">
            <v>0</v>
          </cell>
          <cell r="E8179">
            <v>0</v>
          </cell>
          <cell r="F8179">
            <v>0</v>
          </cell>
          <cell r="G8179">
            <v>0</v>
          </cell>
          <cell r="H8179">
            <v>0</v>
          </cell>
        </row>
        <row r="8180">
          <cell r="A8180" t="str">
            <v>MUNICIPIO DE SAN VICENTE FERRER</v>
          </cell>
          <cell r="B8180">
            <v>0</v>
          </cell>
          <cell r="C8180">
            <v>0</v>
          </cell>
          <cell r="D8180">
            <v>0</v>
          </cell>
          <cell r="E8180">
            <v>0</v>
          </cell>
          <cell r="F8180">
            <v>0</v>
          </cell>
          <cell r="G8180">
            <v>0</v>
          </cell>
          <cell r="H8180">
            <v>0</v>
          </cell>
        </row>
        <row r="8181">
          <cell r="A8181" t="str">
            <v>PROYECTO:  INTERVENCION DE CALLEJONES EN LA ZONA URBANA DEL MUNICIPIO SAN VICENTE FERRER_CALLEJÓN 01-COCIACA</v>
          </cell>
          <cell r="B8181">
            <v>0</v>
          </cell>
          <cell r="C8181">
            <v>0</v>
          </cell>
          <cell r="D8181">
            <v>0</v>
          </cell>
          <cell r="E8181">
            <v>0</v>
          </cell>
          <cell r="F8181">
            <v>0</v>
          </cell>
          <cell r="G8181">
            <v>0</v>
          </cell>
          <cell r="H8181">
            <v>0</v>
          </cell>
        </row>
        <row r="8182">
          <cell r="A8182">
            <v>0</v>
          </cell>
          <cell r="C8182">
            <v>0</v>
          </cell>
          <cell r="D8182">
            <v>0</v>
          </cell>
          <cell r="E8182">
            <v>0</v>
          </cell>
          <cell r="F8182">
            <v>0</v>
          </cell>
          <cell r="G8182">
            <v>0</v>
          </cell>
          <cell r="H8182">
            <v>0</v>
          </cell>
        </row>
        <row r="8183">
          <cell r="A8183" t="str">
            <v>MEMORIAS DE OBRA</v>
          </cell>
          <cell r="B8183">
            <v>0</v>
          </cell>
          <cell r="C8183">
            <v>0</v>
          </cell>
          <cell r="D8183">
            <v>0</v>
          </cell>
          <cell r="E8183">
            <v>0</v>
          </cell>
          <cell r="F8183">
            <v>0</v>
          </cell>
          <cell r="G8183">
            <v>0</v>
          </cell>
          <cell r="H8183">
            <v>0</v>
          </cell>
        </row>
        <row r="8185">
          <cell r="A8185" t="str">
            <v>ITEM</v>
          </cell>
          <cell r="B8185" t="str">
            <v>DESCRIPCIÓN</v>
          </cell>
          <cell r="C8185">
            <v>0</v>
          </cell>
          <cell r="D8185">
            <v>0</v>
          </cell>
          <cell r="E8185">
            <v>0</v>
          </cell>
          <cell r="F8185">
            <v>0</v>
          </cell>
          <cell r="G8185" t="str">
            <v>UNIDAD</v>
          </cell>
          <cell r="H8185" t="str">
            <v>CANTIDAD</v>
          </cell>
        </row>
        <row r="8186">
          <cell r="A8186">
            <v>0</v>
          </cell>
          <cell r="B8186"/>
          <cell r="C8186">
            <v>0</v>
          </cell>
          <cell r="D8186">
            <v>0</v>
          </cell>
          <cell r="E8186">
            <v>0</v>
          </cell>
          <cell r="F8186">
            <v>0</v>
          </cell>
          <cell r="G8186"/>
          <cell r="H8186"/>
        </row>
        <row r="8187">
          <cell r="A8187">
            <v>0</v>
          </cell>
          <cell r="B8187">
            <v>0</v>
          </cell>
          <cell r="C8187">
            <v>0</v>
          </cell>
          <cell r="D8187">
            <v>0</v>
          </cell>
          <cell r="E8187">
            <v>0</v>
          </cell>
          <cell r="F8187">
            <v>0</v>
          </cell>
          <cell r="G8187">
            <v>0</v>
          </cell>
        </row>
        <row r="8188">
          <cell r="A8188" t="str">
            <v>DETALLE</v>
          </cell>
          <cell r="B8188">
            <v>0</v>
          </cell>
          <cell r="C8188" t="str">
            <v>FACTOR</v>
          </cell>
          <cell r="D8188" t="str">
            <v>CANTIDAD</v>
          </cell>
          <cell r="E8188" t="str">
            <v>A (ML)</v>
          </cell>
          <cell r="F8188" t="str">
            <v>B (M2)</v>
          </cell>
          <cell r="G8188" t="str">
            <v>C (M3)</v>
          </cell>
          <cell r="H8188" t="str">
            <v>TOTAL</v>
          </cell>
        </row>
        <row r="8189">
          <cell r="A8189">
            <v>0</v>
          </cell>
          <cell r="B8189">
            <v>0</v>
          </cell>
          <cell r="C8189">
            <v>0</v>
          </cell>
          <cell r="D8189">
            <v>0</v>
          </cell>
          <cell r="E8189">
            <v>0</v>
          </cell>
          <cell r="F8189">
            <v>0</v>
          </cell>
          <cell r="G8189">
            <v>0</v>
          </cell>
          <cell r="H8189"/>
        </row>
        <row r="8190">
          <cell r="A8190">
            <v>0</v>
          </cell>
          <cell r="B8190">
            <v>0</v>
          </cell>
          <cell r="C8190">
            <v>0</v>
          </cell>
          <cell r="D8190">
            <v>0</v>
          </cell>
          <cell r="E8190">
            <v>0</v>
          </cell>
          <cell r="F8190">
            <v>0</v>
          </cell>
          <cell r="G8190">
            <v>0</v>
          </cell>
          <cell r="H8190"/>
        </row>
        <row r="8191">
          <cell r="A8191">
            <v>0</v>
          </cell>
          <cell r="B8191">
            <v>0</v>
          </cell>
          <cell r="C8191">
            <v>0</v>
          </cell>
          <cell r="D8191">
            <v>0</v>
          </cell>
          <cell r="E8191">
            <v>0</v>
          </cell>
          <cell r="F8191">
            <v>0</v>
          </cell>
          <cell r="G8191">
            <v>0</v>
          </cell>
          <cell r="H8191"/>
        </row>
        <row r="8192">
          <cell r="A8192">
            <v>0</v>
          </cell>
          <cell r="B8192">
            <v>0</v>
          </cell>
          <cell r="C8192">
            <v>0</v>
          </cell>
          <cell r="D8192">
            <v>0</v>
          </cell>
          <cell r="E8192">
            <v>0</v>
          </cell>
          <cell r="F8192">
            <v>0</v>
          </cell>
          <cell r="G8192">
            <v>0</v>
          </cell>
          <cell r="H8192"/>
        </row>
        <row r="8193">
          <cell r="A8193">
            <v>0</v>
          </cell>
          <cell r="B8193">
            <v>0</v>
          </cell>
          <cell r="C8193">
            <v>0</v>
          </cell>
          <cell r="D8193">
            <v>0</v>
          </cell>
          <cell r="E8193">
            <v>0</v>
          </cell>
          <cell r="F8193">
            <v>0</v>
          </cell>
          <cell r="G8193">
            <v>0</v>
          </cell>
          <cell r="H8193"/>
        </row>
        <row r="8194">
          <cell r="A8194">
            <v>0</v>
          </cell>
          <cell r="B8194">
            <v>0</v>
          </cell>
          <cell r="C8194">
            <v>0</v>
          </cell>
          <cell r="D8194">
            <v>0</v>
          </cell>
          <cell r="E8194">
            <v>0</v>
          </cell>
          <cell r="F8194">
            <v>0</v>
          </cell>
          <cell r="G8194">
            <v>0</v>
          </cell>
          <cell r="H8194"/>
        </row>
        <row r="8195">
          <cell r="A8195">
            <v>0</v>
          </cell>
          <cell r="B8195">
            <v>0</v>
          </cell>
          <cell r="C8195">
            <v>0</v>
          </cell>
          <cell r="D8195">
            <v>0</v>
          </cell>
          <cell r="E8195">
            <v>0</v>
          </cell>
          <cell r="F8195">
            <v>0</v>
          </cell>
          <cell r="G8195">
            <v>0</v>
          </cell>
          <cell r="H8195"/>
        </row>
        <row r="8196">
          <cell r="A8196">
            <v>0</v>
          </cell>
          <cell r="B8196">
            <v>0</v>
          </cell>
          <cell r="C8196">
            <v>0</v>
          </cell>
          <cell r="D8196">
            <v>0</v>
          </cell>
          <cell r="E8196">
            <v>0</v>
          </cell>
          <cell r="F8196">
            <v>0</v>
          </cell>
          <cell r="G8196">
            <v>0</v>
          </cell>
          <cell r="H8196"/>
        </row>
        <row r="8197">
          <cell r="A8197">
            <v>0</v>
          </cell>
          <cell r="B8197">
            <v>0</v>
          </cell>
          <cell r="C8197">
            <v>0</v>
          </cell>
          <cell r="D8197">
            <v>0</v>
          </cell>
          <cell r="E8197">
            <v>0</v>
          </cell>
          <cell r="F8197">
            <v>0</v>
          </cell>
          <cell r="G8197">
            <v>0</v>
          </cell>
          <cell r="H8197"/>
        </row>
        <row r="8198">
          <cell r="A8198">
            <v>0</v>
          </cell>
          <cell r="B8198">
            <v>0</v>
          </cell>
          <cell r="C8198">
            <v>0</v>
          </cell>
          <cell r="D8198">
            <v>0</v>
          </cell>
          <cell r="E8198">
            <v>0</v>
          </cell>
          <cell r="F8198">
            <v>0</v>
          </cell>
          <cell r="G8198">
            <v>0</v>
          </cell>
          <cell r="H8198"/>
        </row>
        <row r="8199">
          <cell r="A8199">
            <v>0</v>
          </cell>
          <cell r="B8199">
            <v>0</v>
          </cell>
          <cell r="C8199">
            <v>0</v>
          </cell>
          <cell r="D8199">
            <v>0</v>
          </cell>
          <cell r="E8199">
            <v>0</v>
          </cell>
          <cell r="F8199">
            <v>0</v>
          </cell>
          <cell r="G8199">
            <v>0</v>
          </cell>
          <cell r="H8199"/>
        </row>
        <row r="8200">
          <cell r="A8200">
            <v>0</v>
          </cell>
          <cell r="B8200">
            <v>0</v>
          </cell>
          <cell r="C8200">
            <v>0</v>
          </cell>
          <cell r="D8200">
            <v>0</v>
          </cell>
          <cell r="E8200">
            <v>0</v>
          </cell>
          <cell r="F8200">
            <v>0</v>
          </cell>
          <cell r="G8200">
            <v>0</v>
          </cell>
          <cell r="H8200"/>
        </row>
        <row r="8201">
          <cell r="A8201">
            <v>0</v>
          </cell>
          <cell r="B8201">
            <v>0</v>
          </cell>
          <cell r="C8201">
            <v>0</v>
          </cell>
          <cell r="D8201">
            <v>0</v>
          </cell>
          <cell r="E8201">
            <v>0</v>
          </cell>
          <cell r="F8201">
            <v>0</v>
          </cell>
          <cell r="G8201">
            <v>0</v>
          </cell>
          <cell r="H8201"/>
        </row>
        <row r="8202">
          <cell r="A8202">
            <v>0</v>
          </cell>
          <cell r="B8202">
            <v>0</v>
          </cell>
          <cell r="C8202">
            <v>0</v>
          </cell>
          <cell r="D8202">
            <v>0</v>
          </cell>
          <cell r="E8202">
            <v>0</v>
          </cell>
          <cell r="F8202">
            <v>0</v>
          </cell>
          <cell r="G8202">
            <v>0</v>
          </cell>
          <cell r="H8202"/>
        </row>
        <row r="8203">
          <cell r="A8203">
            <v>0</v>
          </cell>
          <cell r="B8203">
            <v>0</v>
          </cell>
          <cell r="C8203">
            <v>0</v>
          </cell>
          <cell r="D8203">
            <v>0</v>
          </cell>
          <cell r="E8203">
            <v>0</v>
          </cell>
          <cell r="F8203">
            <v>0</v>
          </cell>
          <cell r="G8203">
            <v>0</v>
          </cell>
          <cell r="H8203"/>
        </row>
        <row r="8204">
          <cell r="A8204">
            <v>0</v>
          </cell>
          <cell r="B8204">
            <v>0</v>
          </cell>
          <cell r="C8204">
            <v>0</v>
          </cell>
          <cell r="D8204">
            <v>0</v>
          </cell>
          <cell r="E8204">
            <v>0</v>
          </cell>
          <cell r="F8204">
            <v>0</v>
          </cell>
          <cell r="G8204">
            <v>0</v>
          </cell>
          <cell r="H8204"/>
        </row>
        <row r="8205">
          <cell r="A8205">
            <v>0</v>
          </cell>
          <cell r="B8205">
            <v>0</v>
          </cell>
          <cell r="C8205">
            <v>0</v>
          </cell>
          <cell r="D8205">
            <v>0</v>
          </cell>
          <cell r="E8205">
            <v>0</v>
          </cell>
          <cell r="F8205">
            <v>0</v>
          </cell>
          <cell r="G8205">
            <v>0</v>
          </cell>
          <cell r="H8205"/>
        </row>
        <row r="8206">
          <cell r="A8206">
            <v>0</v>
          </cell>
          <cell r="B8206">
            <v>0</v>
          </cell>
          <cell r="C8206">
            <v>0</v>
          </cell>
          <cell r="D8206">
            <v>0</v>
          </cell>
          <cell r="E8206">
            <v>0</v>
          </cell>
          <cell r="F8206">
            <v>0</v>
          </cell>
          <cell r="G8206">
            <v>0</v>
          </cell>
          <cell r="H8206"/>
        </row>
        <row r="8207">
          <cell r="A8207">
            <v>0</v>
          </cell>
          <cell r="B8207">
            <v>0</v>
          </cell>
          <cell r="C8207">
            <v>0</v>
          </cell>
          <cell r="D8207">
            <v>0</v>
          </cell>
          <cell r="E8207">
            <v>0</v>
          </cell>
          <cell r="F8207">
            <v>0</v>
          </cell>
          <cell r="G8207">
            <v>0</v>
          </cell>
          <cell r="H8207"/>
        </row>
        <row r="8208">
          <cell r="A8208">
            <v>0</v>
          </cell>
          <cell r="B8208">
            <v>0</v>
          </cell>
          <cell r="C8208">
            <v>0</v>
          </cell>
          <cell r="D8208">
            <v>0</v>
          </cell>
          <cell r="E8208">
            <v>0</v>
          </cell>
          <cell r="F8208">
            <v>0</v>
          </cell>
          <cell r="G8208">
            <v>0</v>
          </cell>
          <cell r="H8208"/>
        </row>
        <row r="8209">
          <cell r="A8209">
            <v>0</v>
          </cell>
          <cell r="B8209">
            <v>0</v>
          </cell>
          <cell r="C8209">
            <v>0</v>
          </cell>
          <cell r="D8209">
            <v>0</v>
          </cell>
          <cell r="E8209">
            <v>0</v>
          </cell>
          <cell r="F8209">
            <v>0</v>
          </cell>
          <cell r="G8209">
            <v>0</v>
          </cell>
          <cell r="H8209"/>
        </row>
        <row r="8210">
          <cell r="A8210">
            <v>0</v>
          </cell>
          <cell r="B8210">
            <v>0</v>
          </cell>
          <cell r="C8210">
            <v>0</v>
          </cell>
          <cell r="D8210">
            <v>0</v>
          </cell>
          <cell r="E8210">
            <v>0</v>
          </cell>
          <cell r="F8210">
            <v>0</v>
          </cell>
          <cell r="G8210">
            <v>0</v>
          </cell>
          <cell r="H8210"/>
        </row>
        <row r="8211">
          <cell r="A8211">
            <v>0</v>
          </cell>
          <cell r="B8211">
            <v>0</v>
          </cell>
          <cell r="C8211">
            <v>0</v>
          </cell>
          <cell r="D8211">
            <v>0</v>
          </cell>
          <cell r="E8211">
            <v>0</v>
          </cell>
          <cell r="F8211">
            <v>0</v>
          </cell>
          <cell r="G8211">
            <v>0</v>
          </cell>
          <cell r="H8211"/>
        </row>
        <row r="8212">
          <cell r="A8212">
            <v>0</v>
          </cell>
          <cell r="B8212">
            <v>0</v>
          </cell>
          <cell r="C8212">
            <v>0</v>
          </cell>
          <cell r="D8212">
            <v>0</v>
          </cell>
          <cell r="E8212">
            <v>0</v>
          </cell>
          <cell r="F8212">
            <v>0</v>
          </cell>
          <cell r="G8212">
            <v>0</v>
          </cell>
          <cell r="H8212"/>
        </row>
        <row r="8213">
          <cell r="A8213">
            <v>0</v>
          </cell>
          <cell r="B8213">
            <v>0</v>
          </cell>
          <cell r="C8213">
            <v>0</v>
          </cell>
          <cell r="D8213">
            <v>0</v>
          </cell>
          <cell r="E8213">
            <v>0</v>
          </cell>
          <cell r="F8213">
            <v>0</v>
          </cell>
          <cell r="G8213">
            <v>0</v>
          </cell>
          <cell r="H8213"/>
        </row>
        <row r="8214">
          <cell r="A8214">
            <v>0</v>
          </cell>
          <cell r="B8214">
            <v>0</v>
          </cell>
          <cell r="C8214">
            <v>0</v>
          </cell>
          <cell r="D8214">
            <v>0</v>
          </cell>
          <cell r="E8214">
            <v>0</v>
          </cell>
          <cell r="F8214">
            <v>0</v>
          </cell>
          <cell r="G8214">
            <v>0</v>
          </cell>
          <cell r="H8214"/>
        </row>
        <row r="8215">
          <cell r="A8215">
            <v>0</v>
          </cell>
          <cell r="B8215">
            <v>0</v>
          </cell>
          <cell r="C8215">
            <v>0</v>
          </cell>
          <cell r="D8215">
            <v>0</v>
          </cell>
          <cell r="E8215">
            <v>0</v>
          </cell>
          <cell r="F8215">
            <v>0</v>
          </cell>
          <cell r="G8215">
            <v>0</v>
          </cell>
          <cell r="H8215"/>
        </row>
        <row r="8216">
          <cell r="A8216">
            <v>0</v>
          </cell>
          <cell r="B8216">
            <v>0</v>
          </cell>
          <cell r="C8216">
            <v>0</v>
          </cell>
          <cell r="D8216">
            <v>0</v>
          </cell>
          <cell r="E8216">
            <v>0</v>
          </cell>
          <cell r="F8216">
            <v>0</v>
          </cell>
          <cell r="G8216">
            <v>0</v>
          </cell>
          <cell r="H8216"/>
        </row>
        <row r="8217">
          <cell r="A8217">
            <v>0</v>
          </cell>
          <cell r="B8217">
            <v>0</v>
          </cell>
          <cell r="C8217">
            <v>0</v>
          </cell>
          <cell r="D8217">
            <v>0</v>
          </cell>
          <cell r="E8217">
            <v>0</v>
          </cell>
          <cell r="F8217">
            <v>0</v>
          </cell>
          <cell r="G8217">
            <v>0</v>
          </cell>
          <cell r="H8217"/>
        </row>
        <row r="8218">
          <cell r="A8218">
            <v>0</v>
          </cell>
          <cell r="B8218">
            <v>0</v>
          </cell>
          <cell r="C8218">
            <v>0</v>
          </cell>
          <cell r="D8218">
            <v>0</v>
          </cell>
          <cell r="E8218">
            <v>0</v>
          </cell>
          <cell r="F8218">
            <v>0</v>
          </cell>
          <cell r="G8218">
            <v>0</v>
          </cell>
          <cell r="H8218"/>
        </row>
        <row r="8219">
          <cell r="A8219">
            <v>0</v>
          </cell>
          <cell r="B8219">
            <v>0</v>
          </cell>
          <cell r="C8219">
            <v>0</v>
          </cell>
          <cell r="D8219">
            <v>0</v>
          </cell>
          <cell r="E8219">
            <v>0</v>
          </cell>
          <cell r="F8219">
            <v>0</v>
          </cell>
          <cell r="G8219">
            <v>0</v>
          </cell>
          <cell r="H8219"/>
        </row>
        <row r="8220">
          <cell r="A8220" t="str">
            <v>ITEM  - PÁGINA 1</v>
          </cell>
          <cell r="B8220">
            <v>0</v>
          </cell>
          <cell r="C8220">
            <v>0</v>
          </cell>
          <cell r="D8220">
            <v>0</v>
          </cell>
          <cell r="E8220">
            <v>0</v>
          </cell>
          <cell r="F8220">
            <v>0</v>
          </cell>
          <cell r="G8220">
            <v>0</v>
          </cell>
          <cell r="H8220">
            <v>0</v>
          </cell>
        </row>
        <row r="8221">
          <cell r="A8221">
            <v>0</v>
          </cell>
          <cell r="B8221">
            <v>0</v>
          </cell>
          <cell r="C8221">
            <v>0</v>
          </cell>
          <cell r="D8221">
            <v>0</v>
          </cell>
          <cell r="E8221">
            <v>0</v>
          </cell>
          <cell r="F8221">
            <v>0</v>
          </cell>
          <cell r="G8221">
            <v>0</v>
          </cell>
          <cell r="H8221"/>
        </row>
        <row r="8222">
          <cell r="A8222">
            <v>0</v>
          </cell>
          <cell r="B8222">
            <v>0</v>
          </cell>
          <cell r="C8222">
            <v>0</v>
          </cell>
          <cell r="D8222">
            <v>0</v>
          </cell>
          <cell r="E8222">
            <v>0</v>
          </cell>
          <cell r="F8222">
            <v>0</v>
          </cell>
          <cell r="G8222">
            <v>0</v>
          </cell>
          <cell r="H8222"/>
        </row>
        <row r="8223">
          <cell r="A8223">
            <v>0</v>
          </cell>
          <cell r="B8223">
            <v>0</v>
          </cell>
          <cell r="C8223">
            <v>0</v>
          </cell>
          <cell r="D8223">
            <v>0</v>
          </cell>
          <cell r="E8223">
            <v>0</v>
          </cell>
          <cell r="F8223">
            <v>0</v>
          </cell>
          <cell r="G8223">
            <v>0</v>
          </cell>
          <cell r="H8223"/>
        </row>
        <row r="8224">
          <cell r="A8224">
            <v>0</v>
          </cell>
          <cell r="B8224">
            <v>0</v>
          </cell>
          <cell r="C8224">
            <v>0</v>
          </cell>
          <cell r="D8224">
            <v>0</v>
          </cell>
          <cell r="E8224">
            <v>0</v>
          </cell>
          <cell r="F8224">
            <v>0</v>
          </cell>
          <cell r="G8224">
            <v>0</v>
          </cell>
          <cell r="H8224"/>
        </row>
        <row r="8225">
          <cell r="A8225">
            <v>0</v>
          </cell>
          <cell r="B8225">
            <v>0</v>
          </cell>
          <cell r="C8225">
            <v>0</v>
          </cell>
          <cell r="D8225">
            <v>0</v>
          </cell>
          <cell r="E8225">
            <v>0</v>
          </cell>
          <cell r="F8225">
            <v>0</v>
          </cell>
          <cell r="G8225">
            <v>0</v>
          </cell>
          <cell r="H8225"/>
        </row>
        <row r="8226">
          <cell r="A8226">
            <v>0</v>
          </cell>
          <cell r="B8226">
            <v>0</v>
          </cell>
          <cell r="C8226">
            <v>0</v>
          </cell>
          <cell r="D8226">
            <v>0</v>
          </cell>
          <cell r="E8226">
            <v>0</v>
          </cell>
          <cell r="F8226">
            <v>0</v>
          </cell>
          <cell r="G8226">
            <v>0</v>
          </cell>
          <cell r="H8226"/>
        </row>
        <row r="8227">
          <cell r="A8227">
            <v>0</v>
          </cell>
          <cell r="B8227">
            <v>0</v>
          </cell>
          <cell r="C8227">
            <v>0</v>
          </cell>
          <cell r="D8227">
            <v>0</v>
          </cell>
          <cell r="E8227">
            <v>0</v>
          </cell>
          <cell r="F8227">
            <v>0</v>
          </cell>
          <cell r="G8227">
            <v>0</v>
          </cell>
          <cell r="H8227"/>
        </row>
        <row r="8228">
          <cell r="A8228">
            <v>0</v>
          </cell>
          <cell r="B8228">
            <v>0</v>
          </cell>
          <cell r="C8228">
            <v>0</v>
          </cell>
          <cell r="D8228">
            <v>0</v>
          </cell>
          <cell r="E8228">
            <v>0</v>
          </cell>
          <cell r="F8228">
            <v>0</v>
          </cell>
          <cell r="G8228">
            <v>0</v>
          </cell>
          <cell r="H8228"/>
        </row>
        <row r="8229">
          <cell r="A8229">
            <v>0</v>
          </cell>
          <cell r="B8229">
            <v>0</v>
          </cell>
          <cell r="C8229">
            <v>0</v>
          </cell>
          <cell r="D8229">
            <v>0</v>
          </cell>
          <cell r="E8229">
            <v>0</v>
          </cell>
          <cell r="F8229">
            <v>0</v>
          </cell>
          <cell r="G8229">
            <v>0</v>
          </cell>
          <cell r="H8229"/>
        </row>
        <row r="8230">
          <cell r="A8230">
            <v>0</v>
          </cell>
          <cell r="B8230">
            <v>0</v>
          </cell>
          <cell r="C8230">
            <v>0</v>
          </cell>
          <cell r="D8230">
            <v>0</v>
          </cell>
          <cell r="E8230">
            <v>0</v>
          </cell>
          <cell r="F8230">
            <v>0</v>
          </cell>
          <cell r="G8230">
            <v>0</v>
          </cell>
          <cell r="H8230"/>
        </row>
        <row r="8231">
          <cell r="A8231">
            <v>0</v>
          </cell>
          <cell r="B8231">
            <v>0</v>
          </cell>
          <cell r="C8231">
            <v>0</v>
          </cell>
          <cell r="D8231">
            <v>0</v>
          </cell>
          <cell r="E8231">
            <v>0</v>
          </cell>
          <cell r="F8231">
            <v>0</v>
          </cell>
          <cell r="G8231">
            <v>0</v>
          </cell>
          <cell r="H8231"/>
        </row>
        <row r="8232">
          <cell r="A8232">
            <v>0</v>
          </cell>
          <cell r="B8232">
            <v>0</v>
          </cell>
          <cell r="C8232">
            <v>0</v>
          </cell>
          <cell r="D8232">
            <v>0</v>
          </cell>
          <cell r="E8232">
            <v>0</v>
          </cell>
          <cell r="F8232">
            <v>0</v>
          </cell>
          <cell r="G8232">
            <v>0</v>
          </cell>
          <cell r="H8232"/>
        </row>
        <row r="8233">
          <cell r="A8233">
            <v>0</v>
          </cell>
          <cell r="B8233">
            <v>0</v>
          </cell>
          <cell r="C8233">
            <v>0</v>
          </cell>
          <cell r="D8233">
            <v>0</v>
          </cell>
          <cell r="E8233">
            <v>0</v>
          </cell>
          <cell r="F8233">
            <v>0</v>
          </cell>
          <cell r="G8233">
            <v>0</v>
          </cell>
          <cell r="H8233"/>
        </row>
        <row r="8234">
          <cell r="A8234">
            <v>0</v>
          </cell>
          <cell r="B8234">
            <v>0</v>
          </cell>
          <cell r="C8234">
            <v>0</v>
          </cell>
          <cell r="D8234">
            <v>0</v>
          </cell>
          <cell r="E8234">
            <v>0</v>
          </cell>
          <cell r="F8234">
            <v>0</v>
          </cell>
          <cell r="G8234">
            <v>0</v>
          </cell>
          <cell r="H8234"/>
        </row>
        <row r="8235">
          <cell r="A8235">
            <v>0</v>
          </cell>
          <cell r="B8235">
            <v>0</v>
          </cell>
          <cell r="C8235">
            <v>0</v>
          </cell>
          <cell r="D8235">
            <v>0</v>
          </cell>
          <cell r="E8235">
            <v>0</v>
          </cell>
          <cell r="F8235">
            <v>0</v>
          </cell>
          <cell r="G8235">
            <v>0</v>
          </cell>
          <cell r="H8235"/>
        </row>
        <row r="8236">
          <cell r="A8236">
            <v>0</v>
          </cell>
          <cell r="B8236">
            <v>0</v>
          </cell>
          <cell r="C8236">
            <v>0</v>
          </cell>
          <cell r="D8236">
            <v>0</v>
          </cell>
          <cell r="E8236">
            <v>0</v>
          </cell>
          <cell r="F8236">
            <v>0</v>
          </cell>
          <cell r="G8236">
            <v>0</v>
          </cell>
          <cell r="H8236"/>
        </row>
        <row r="8237">
          <cell r="A8237">
            <v>0</v>
          </cell>
          <cell r="B8237">
            <v>0</v>
          </cell>
          <cell r="C8237">
            <v>0</v>
          </cell>
          <cell r="D8237">
            <v>0</v>
          </cell>
          <cell r="E8237">
            <v>0</v>
          </cell>
          <cell r="F8237">
            <v>0</v>
          </cell>
          <cell r="G8237">
            <v>0</v>
          </cell>
          <cell r="H8237"/>
        </row>
        <row r="8238">
          <cell r="A8238" t="str">
            <v xml:space="preserve">TOTAL CANTIDAD ITEM </v>
          </cell>
          <cell r="B8238">
            <v>0</v>
          </cell>
          <cell r="C8238">
            <v>0</v>
          </cell>
          <cell r="D8238">
            <v>0</v>
          </cell>
          <cell r="E8238">
            <v>0</v>
          </cell>
          <cell r="F8238">
            <v>0</v>
          </cell>
          <cell r="G8238">
            <v>0</v>
          </cell>
          <cell r="H8238"/>
        </row>
        <row r="8239">
          <cell r="A8239" t="str">
            <v>INSERTE PLANO, GRÁFICO O ESQUEMA AQUÍ</v>
          </cell>
          <cell r="B8239">
            <v>0</v>
          </cell>
          <cell r="C8239">
            <v>0</v>
          </cell>
          <cell r="D8239">
            <v>0</v>
          </cell>
          <cell r="E8239">
            <v>0</v>
          </cell>
          <cell r="F8239">
            <v>0</v>
          </cell>
          <cell r="G8239">
            <v>0</v>
          </cell>
          <cell r="H8239">
            <v>0</v>
          </cell>
        </row>
        <row r="8240">
          <cell r="A8240">
            <v>0</v>
          </cell>
          <cell r="B8240">
            <v>0</v>
          </cell>
          <cell r="C8240">
            <v>0</v>
          </cell>
          <cell r="D8240">
            <v>0</v>
          </cell>
          <cell r="E8240">
            <v>0</v>
          </cell>
          <cell r="F8240">
            <v>0</v>
          </cell>
          <cell r="G8240">
            <v>0</v>
          </cell>
          <cell r="H8240">
            <v>0</v>
          </cell>
        </row>
        <row r="8241">
          <cell r="A8241">
            <v>0</v>
          </cell>
          <cell r="B8241">
            <v>0</v>
          </cell>
          <cell r="C8241">
            <v>0</v>
          </cell>
          <cell r="D8241">
            <v>0</v>
          </cell>
          <cell r="E8241">
            <v>0</v>
          </cell>
          <cell r="F8241">
            <v>0</v>
          </cell>
          <cell r="G8241">
            <v>0</v>
          </cell>
          <cell r="H8241">
            <v>0</v>
          </cell>
        </row>
        <row r="8242">
          <cell r="A8242">
            <v>0</v>
          </cell>
          <cell r="B8242">
            <v>0</v>
          </cell>
          <cell r="C8242">
            <v>0</v>
          </cell>
          <cell r="D8242">
            <v>0</v>
          </cell>
          <cell r="E8242">
            <v>0</v>
          </cell>
          <cell r="F8242">
            <v>0</v>
          </cell>
          <cell r="G8242">
            <v>0</v>
          </cell>
          <cell r="H8242">
            <v>0</v>
          </cell>
        </row>
        <row r="8243">
          <cell r="A8243">
            <v>0</v>
          </cell>
          <cell r="B8243">
            <v>0</v>
          </cell>
          <cell r="C8243">
            <v>0</v>
          </cell>
          <cell r="D8243">
            <v>0</v>
          </cell>
          <cell r="E8243">
            <v>0</v>
          </cell>
          <cell r="F8243">
            <v>0</v>
          </cell>
          <cell r="G8243">
            <v>0</v>
          </cell>
          <cell r="H8243">
            <v>0</v>
          </cell>
        </row>
        <row r="8244">
          <cell r="A8244">
            <v>0</v>
          </cell>
          <cell r="B8244">
            <v>0</v>
          </cell>
          <cell r="C8244">
            <v>0</v>
          </cell>
          <cell r="D8244">
            <v>0</v>
          </cell>
          <cell r="E8244">
            <v>0</v>
          </cell>
          <cell r="F8244">
            <v>0</v>
          </cell>
          <cell r="G8244">
            <v>0</v>
          </cell>
          <cell r="H8244">
            <v>0</v>
          </cell>
        </row>
        <row r="8245">
          <cell r="A8245">
            <v>0</v>
          </cell>
          <cell r="B8245">
            <v>0</v>
          </cell>
          <cell r="C8245">
            <v>0</v>
          </cell>
          <cell r="D8245">
            <v>0</v>
          </cell>
          <cell r="E8245">
            <v>0</v>
          </cell>
          <cell r="F8245">
            <v>0</v>
          </cell>
          <cell r="G8245">
            <v>0</v>
          </cell>
          <cell r="H8245">
            <v>0</v>
          </cell>
        </row>
        <row r="8246">
          <cell r="A8246">
            <v>0</v>
          </cell>
          <cell r="B8246">
            <v>0</v>
          </cell>
          <cell r="C8246">
            <v>0</v>
          </cell>
          <cell r="D8246">
            <v>0</v>
          </cell>
          <cell r="E8246">
            <v>0</v>
          </cell>
          <cell r="F8246">
            <v>0</v>
          </cell>
          <cell r="G8246">
            <v>0</v>
          </cell>
          <cell r="H8246">
            <v>0</v>
          </cell>
        </row>
        <row r="8247">
          <cell r="A8247">
            <v>0</v>
          </cell>
          <cell r="B8247">
            <v>0</v>
          </cell>
          <cell r="C8247">
            <v>0</v>
          </cell>
          <cell r="D8247">
            <v>0</v>
          </cell>
          <cell r="E8247">
            <v>0</v>
          </cell>
          <cell r="F8247">
            <v>0</v>
          </cell>
          <cell r="G8247">
            <v>0</v>
          </cell>
          <cell r="H8247">
            <v>0</v>
          </cell>
        </row>
        <row r="8248">
          <cell r="A8248">
            <v>0</v>
          </cell>
          <cell r="B8248">
            <v>0</v>
          </cell>
          <cell r="C8248">
            <v>0</v>
          </cell>
          <cell r="D8248">
            <v>0</v>
          </cell>
          <cell r="E8248">
            <v>0</v>
          </cell>
          <cell r="F8248">
            <v>0</v>
          </cell>
          <cell r="G8248">
            <v>0</v>
          </cell>
          <cell r="H8248">
            <v>0</v>
          </cell>
        </row>
        <row r="8249">
          <cell r="A8249">
            <v>0</v>
          </cell>
          <cell r="B8249">
            <v>0</v>
          </cell>
          <cell r="C8249">
            <v>0</v>
          </cell>
          <cell r="D8249">
            <v>0</v>
          </cell>
          <cell r="E8249">
            <v>0</v>
          </cell>
          <cell r="F8249">
            <v>0</v>
          </cell>
          <cell r="G8249">
            <v>0</v>
          </cell>
          <cell r="H8249">
            <v>0</v>
          </cell>
        </row>
        <row r="8250">
          <cell r="A8250">
            <v>0</v>
          </cell>
          <cell r="B8250">
            <v>0</v>
          </cell>
          <cell r="C8250">
            <v>0</v>
          </cell>
          <cell r="D8250">
            <v>0</v>
          </cell>
          <cell r="E8250">
            <v>0</v>
          </cell>
          <cell r="F8250">
            <v>0</v>
          </cell>
          <cell r="G8250">
            <v>0</v>
          </cell>
          <cell r="H8250">
            <v>0</v>
          </cell>
        </row>
        <row r="8251">
          <cell r="A8251">
            <v>0</v>
          </cell>
          <cell r="B8251">
            <v>0</v>
          </cell>
          <cell r="C8251">
            <v>0</v>
          </cell>
          <cell r="D8251">
            <v>0</v>
          </cell>
          <cell r="E8251">
            <v>0</v>
          </cell>
          <cell r="F8251">
            <v>0</v>
          </cell>
          <cell r="G8251">
            <v>0</v>
          </cell>
          <cell r="H8251">
            <v>0</v>
          </cell>
        </row>
        <row r="8252">
          <cell r="A8252">
            <v>0</v>
          </cell>
          <cell r="B8252">
            <v>0</v>
          </cell>
          <cell r="C8252">
            <v>0</v>
          </cell>
          <cell r="D8252">
            <v>0</v>
          </cell>
          <cell r="E8252">
            <v>0</v>
          </cell>
          <cell r="F8252">
            <v>0</v>
          </cell>
          <cell r="G8252">
            <v>0</v>
          </cell>
          <cell r="H8252">
            <v>0</v>
          </cell>
        </row>
        <row r="8253">
          <cell r="A8253">
            <v>0</v>
          </cell>
          <cell r="B8253">
            <v>0</v>
          </cell>
          <cell r="C8253">
            <v>0</v>
          </cell>
          <cell r="D8253">
            <v>0</v>
          </cell>
          <cell r="E8253">
            <v>0</v>
          </cell>
          <cell r="F8253">
            <v>0</v>
          </cell>
          <cell r="G8253">
            <v>0</v>
          </cell>
          <cell r="H8253">
            <v>0</v>
          </cell>
        </row>
        <row r="8254">
          <cell r="A8254">
            <v>0</v>
          </cell>
          <cell r="B8254">
            <v>0</v>
          </cell>
          <cell r="C8254">
            <v>0</v>
          </cell>
          <cell r="D8254">
            <v>0</v>
          </cell>
          <cell r="E8254">
            <v>0</v>
          </cell>
          <cell r="F8254">
            <v>0</v>
          </cell>
          <cell r="G8254">
            <v>0</v>
          </cell>
          <cell r="H8254">
            <v>0</v>
          </cell>
        </row>
        <row r="8255">
          <cell r="A8255">
            <v>0</v>
          </cell>
          <cell r="B8255">
            <v>0</v>
          </cell>
          <cell r="C8255">
            <v>0</v>
          </cell>
          <cell r="D8255">
            <v>0</v>
          </cell>
          <cell r="E8255">
            <v>0</v>
          </cell>
          <cell r="F8255">
            <v>0</v>
          </cell>
          <cell r="G8255">
            <v>0</v>
          </cell>
          <cell r="H8255">
            <v>0</v>
          </cell>
        </row>
        <row r="8256">
          <cell r="A8256">
            <v>0</v>
          </cell>
          <cell r="B8256">
            <v>0</v>
          </cell>
          <cell r="C8256">
            <v>0</v>
          </cell>
          <cell r="D8256">
            <v>0</v>
          </cell>
          <cell r="E8256">
            <v>0</v>
          </cell>
          <cell r="F8256">
            <v>0</v>
          </cell>
          <cell r="G8256">
            <v>0</v>
          </cell>
          <cell r="H8256">
            <v>0</v>
          </cell>
        </row>
        <row r="8257">
          <cell r="A8257">
            <v>0</v>
          </cell>
          <cell r="B8257">
            <v>0</v>
          </cell>
          <cell r="C8257">
            <v>0</v>
          </cell>
          <cell r="D8257">
            <v>0</v>
          </cell>
          <cell r="E8257">
            <v>0</v>
          </cell>
          <cell r="F8257">
            <v>0</v>
          </cell>
          <cell r="G8257">
            <v>0</v>
          </cell>
          <cell r="H8257">
            <v>0</v>
          </cell>
        </row>
        <row r="8258">
          <cell r="A8258">
            <v>0</v>
          </cell>
          <cell r="B8258">
            <v>0</v>
          </cell>
          <cell r="C8258">
            <v>0</v>
          </cell>
          <cell r="D8258">
            <v>0</v>
          </cell>
          <cell r="E8258">
            <v>0</v>
          </cell>
          <cell r="F8258">
            <v>0</v>
          </cell>
          <cell r="G8258">
            <v>0</v>
          </cell>
          <cell r="H8258">
            <v>0</v>
          </cell>
        </row>
        <row r="8259">
          <cell r="A8259">
            <v>0</v>
          </cell>
          <cell r="C8259">
            <v>0</v>
          </cell>
          <cell r="D8259">
            <v>0</v>
          </cell>
          <cell r="E8259">
            <v>0</v>
          </cell>
          <cell r="F8259">
            <v>0</v>
          </cell>
          <cell r="G8259">
            <v>0</v>
          </cell>
        </row>
        <row r="8260">
          <cell r="A8260">
            <v>0</v>
          </cell>
          <cell r="C8260">
            <v>0</v>
          </cell>
          <cell r="D8260">
            <v>0</v>
          </cell>
          <cell r="E8260">
            <v>0</v>
          </cell>
          <cell r="F8260">
            <v>0</v>
          </cell>
          <cell r="G8260">
            <v>0</v>
          </cell>
        </row>
        <row r="8261">
          <cell r="A8261">
            <v>0</v>
          </cell>
          <cell r="B8261">
            <v>0</v>
          </cell>
          <cell r="C8261">
            <v>0</v>
          </cell>
          <cell r="D8261">
            <v>0</v>
          </cell>
          <cell r="E8261">
            <v>0</v>
          </cell>
          <cell r="F8261">
            <v>0</v>
          </cell>
          <cell r="G8261">
            <v>0</v>
          </cell>
        </row>
        <row r="8262">
          <cell r="A8262">
            <v>0</v>
          </cell>
          <cell r="B8262" t="str">
            <v>OVIDIO HURTADO MOSQUERA</v>
          </cell>
          <cell r="C8262">
            <v>0</v>
          </cell>
          <cell r="D8262">
            <v>0</v>
          </cell>
          <cell r="E8262">
            <v>0</v>
          </cell>
          <cell r="F8262">
            <v>0</v>
          </cell>
          <cell r="G8262">
            <v>0</v>
          </cell>
        </row>
        <row r="8263">
          <cell r="A8263">
            <v>0</v>
          </cell>
          <cell r="B8263" t="str">
            <v>Consultor</v>
          </cell>
          <cell r="C8263">
            <v>0</v>
          </cell>
          <cell r="D8263">
            <v>0</v>
          </cell>
          <cell r="E8263">
            <v>0</v>
          </cell>
          <cell r="F8263">
            <v>0</v>
          </cell>
          <cell r="G8263">
            <v>0</v>
          </cell>
        </row>
        <row r="8264">
          <cell r="A8264">
            <v>0</v>
          </cell>
          <cell r="B8264" t="str">
            <v>Consultor</v>
          </cell>
          <cell r="C8264">
            <v>0</v>
          </cell>
          <cell r="D8264">
            <v>0</v>
          </cell>
          <cell r="E8264">
            <v>0</v>
          </cell>
          <cell r="F8264">
            <v>0</v>
          </cell>
          <cell r="G8264">
            <v>0</v>
          </cell>
        </row>
        <row r="8265">
          <cell r="A8265">
            <v>0</v>
          </cell>
          <cell r="B8265" t="str">
            <v>M.P. 05202-260189 ANT</v>
          </cell>
          <cell r="C8265" t="str">
            <v>ITEM  - PÁGINA 2</v>
          </cell>
          <cell r="D8265">
            <v>0</v>
          </cell>
          <cell r="E8265">
            <v>0</v>
          </cell>
          <cell r="F8265">
            <v>0</v>
          </cell>
          <cell r="G8265">
            <v>0</v>
          </cell>
          <cell r="H8265">
            <v>0</v>
          </cell>
        </row>
        <row r="8266">
          <cell r="A8266" t="str">
            <v>DEPARTAMENTO DE ANTIOQUIA</v>
          </cell>
          <cell r="B8266">
            <v>0</v>
          </cell>
          <cell r="C8266">
            <v>0</v>
          </cell>
          <cell r="D8266">
            <v>0</v>
          </cell>
          <cell r="E8266">
            <v>0</v>
          </cell>
          <cell r="F8266">
            <v>0</v>
          </cell>
          <cell r="G8266">
            <v>0</v>
          </cell>
          <cell r="H8266">
            <v>0</v>
          </cell>
        </row>
        <row r="8267">
          <cell r="A8267" t="str">
            <v>MUNICIPIO DE SAN VICENTE FERRER</v>
          </cell>
          <cell r="B8267">
            <v>0</v>
          </cell>
          <cell r="C8267">
            <v>0</v>
          </cell>
          <cell r="D8267">
            <v>0</v>
          </cell>
          <cell r="E8267">
            <v>0</v>
          </cell>
          <cell r="F8267">
            <v>0</v>
          </cell>
          <cell r="G8267">
            <v>0</v>
          </cell>
          <cell r="H8267">
            <v>0</v>
          </cell>
        </row>
        <row r="8268">
          <cell r="A8268" t="str">
            <v>PROYECTO:  INTERVENCION DE CALLEJONES EN LA ZONA URBANA DEL MUNICIPIO SAN VICENTE FERRER_CALLEJÓN 01-COCIACA</v>
          </cell>
          <cell r="B8268">
            <v>0</v>
          </cell>
          <cell r="C8268">
            <v>0</v>
          </cell>
          <cell r="D8268">
            <v>0</v>
          </cell>
          <cell r="E8268">
            <v>0</v>
          </cell>
          <cell r="F8268">
            <v>0</v>
          </cell>
          <cell r="G8268">
            <v>0</v>
          </cell>
          <cell r="H8268">
            <v>0</v>
          </cell>
        </row>
        <row r="8269">
          <cell r="A8269">
            <v>0</v>
          </cell>
          <cell r="C8269">
            <v>0</v>
          </cell>
          <cell r="D8269">
            <v>0</v>
          </cell>
          <cell r="E8269">
            <v>0</v>
          </cell>
          <cell r="F8269">
            <v>0</v>
          </cell>
          <cell r="G8269">
            <v>0</v>
          </cell>
          <cell r="H8269">
            <v>0</v>
          </cell>
        </row>
        <row r="8270">
          <cell r="A8270" t="str">
            <v>MEMORIAS DE OBRA</v>
          </cell>
          <cell r="B8270">
            <v>0</v>
          </cell>
          <cell r="C8270">
            <v>0</v>
          </cell>
          <cell r="D8270">
            <v>0</v>
          </cell>
          <cell r="E8270">
            <v>0</v>
          </cell>
          <cell r="F8270">
            <v>0</v>
          </cell>
          <cell r="G8270">
            <v>0</v>
          </cell>
          <cell r="H8270">
            <v>0</v>
          </cell>
        </row>
        <row r="8272">
          <cell r="A8272" t="str">
            <v>ITEM</v>
          </cell>
          <cell r="B8272" t="str">
            <v>DESCRIPCIÓN</v>
          </cell>
          <cell r="C8272">
            <v>0</v>
          </cell>
          <cell r="D8272">
            <v>0</v>
          </cell>
          <cell r="E8272">
            <v>0</v>
          </cell>
          <cell r="F8272">
            <v>0</v>
          </cell>
          <cell r="G8272" t="str">
            <v>UNIDAD</v>
          </cell>
          <cell r="H8272" t="str">
            <v>CANTIDAD</v>
          </cell>
        </row>
        <row r="8273">
          <cell r="A8273">
            <v>0</v>
          </cell>
          <cell r="B8273"/>
          <cell r="C8273">
            <v>0</v>
          </cell>
          <cell r="D8273">
            <v>0</v>
          </cell>
          <cell r="E8273">
            <v>0</v>
          </cell>
          <cell r="F8273">
            <v>0</v>
          </cell>
          <cell r="G8273"/>
          <cell r="H8273"/>
        </row>
        <row r="8274">
          <cell r="A8274">
            <v>0</v>
          </cell>
          <cell r="B8274">
            <v>0</v>
          </cell>
          <cell r="C8274">
            <v>0</v>
          </cell>
          <cell r="D8274">
            <v>0</v>
          </cell>
          <cell r="E8274">
            <v>0</v>
          </cell>
          <cell r="F8274">
            <v>0</v>
          </cell>
          <cell r="G8274">
            <v>0</v>
          </cell>
        </row>
        <row r="8275">
          <cell r="A8275" t="str">
            <v>DETALLE</v>
          </cell>
          <cell r="B8275">
            <v>0</v>
          </cell>
          <cell r="C8275" t="str">
            <v>FACTOR</v>
          </cell>
          <cell r="D8275" t="str">
            <v>CANTIDAD</v>
          </cell>
          <cell r="E8275" t="str">
            <v>A (ML)</v>
          </cell>
          <cell r="F8275" t="str">
            <v>B (M2)</v>
          </cell>
          <cell r="G8275" t="str">
            <v>C (M3)</v>
          </cell>
          <cell r="H8275" t="str">
            <v>TOTAL</v>
          </cell>
        </row>
        <row r="8276">
          <cell r="A8276">
            <v>0</v>
          </cell>
          <cell r="B8276">
            <v>0</v>
          </cell>
          <cell r="C8276">
            <v>0</v>
          </cell>
          <cell r="D8276">
            <v>0</v>
          </cell>
          <cell r="E8276">
            <v>0</v>
          </cell>
          <cell r="F8276">
            <v>0</v>
          </cell>
          <cell r="G8276">
            <v>0</v>
          </cell>
          <cell r="H8276"/>
        </row>
        <row r="8277">
          <cell r="A8277">
            <v>0</v>
          </cell>
          <cell r="B8277">
            <v>0</v>
          </cell>
          <cell r="C8277">
            <v>0</v>
          </cell>
          <cell r="D8277">
            <v>0</v>
          </cell>
          <cell r="E8277">
            <v>0</v>
          </cell>
          <cell r="F8277">
            <v>0</v>
          </cell>
          <cell r="G8277">
            <v>0</v>
          </cell>
          <cell r="H8277"/>
        </row>
        <row r="8278">
          <cell r="A8278">
            <v>0</v>
          </cell>
          <cell r="B8278">
            <v>0</v>
          </cell>
          <cell r="C8278">
            <v>0</v>
          </cell>
          <cell r="D8278">
            <v>0</v>
          </cell>
          <cell r="E8278">
            <v>0</v>
          </cell>
          <cell r="F8278">
            <v>0</v>
          </cell>
          <cell r="G8278">
            <v>0</v>
          </cell>
          <cell r="H8278"/>
        </row>
        <row r="8279">
          <cell r="A8279">
            <v>0</v>
          </cell>
          <cell r="B8279">
            <v>0</v>
          </cell>
          <cell r="C8279">
            <v>0</v>
          </cell>
          <cell r="D8279">
            <v>0</v>
          </cell>
          <cell r="E8279">
            <v>0</v>
          </cell>
          <cell r="F8279">
            <v>0</v>
          </cell>
          <cell r="G8279">
            <v>0</v>
          </cell>
          <cell r="H8279"/>
        </row>
        <row r="8280">
          <cell r="A8280">
            <v>0</v>
          </cell>
          <cell r="B8280">
            <v>0</v>
          </cell>
          <cell r="C8280">
            <v>0</v>
          </cell>
          <cell r="D8280">
            <v>0</v>
          </cell>
          <cell r="E8280">
            <v>0</v>
          </cell>
          <cell r="F8280">
            <v>0</v>
          </cell>
          <cell r="G8280">
            <v>0</v>
          </cell>
          <cell r="H8280"/>
        </row>
        <row r="8281">
          <cell r="A8281">
            <v>0</v>
          </cell>
          <cell r="B8281">
            <v>0</v>
          </cell>
          <cell r="C8281">
            <v>0</v>
          </cell>
          <cell r="D8281">
            <v>0</v>
          </cell>
          <cell r="E8281">
            <v>0</v>
          </cell>
          <cell r="F8281">
            <v>0</v>
          </cell>
          <cell r="G8281">
            <v>0</v>
          </cell>
          <cell r="H8281"/>
        </row>
        <row r="8282">
          <cell r="A8282">
            <v>0</v>
          </cell>
          <cell r="B8282">
            <v>0</v>
          </cell>
          <cell r="C8282">
            <v>0</v>
          </cell>
          <cell r="D8282">
            <v>0</v>
          </cell>
          <cell r="E8282">
            <v>0</v>
          </cell>
          <cell r="F8282">
            <v>0</v>
          </cell>
          <cell r="G8282">
            <v>0</v>
          </cell>
          <cell r="H8282"/>
        </row>
        <row r="8283">
          <cell r="A8283">
            <v>0</v>
          </cell>
          <cell r="B8283">
            <v>0</v>
          </cell>
          <cell r="C8283">
            <v>0</v>
          </cell>
          <cell r="D8283">
            <v>0</v>
          </cell>
          <cell r="E8283">
            <v>0</v>
          </cell>
          <cell r="F8283">
            <v>0</v>
          </cell>
          <cell r="G8283">
            <v>0</v>
          </cell>
          <cell r="H8283"/>
        </row>
        <row r="8284">
          <cell r="A8284">
            <v>0</v>
          </cell>
          <cell r="B8284">
            <v>0</v>
          </cell>
          <cell r="C8284">
            <v>0</v>
          </cell>
          <cell r="D8284">
            <v>0</v>
          </cell>
          <cell r="E8284">
            <v>0</v>
          </cell>
          <cell r="F8284">
            <v>0</v>
          </cell>
          <cell r="G8284">
            <v>0</v>
          </cell>
          <cell r="H8284"/>
        </row>
        <row r="8285">
          <cell r="A8285">
            <v>0</v>
          </cell>
          <cell r="B8285">
            <v>0</v>
          </cell>
          <cell r="C8285">
            <v>0</v>
          </cell>
          <cell r="D8285">
            <v>0</v>
          </cell>
          <cell r="E8285">
            <v>0</v>
          </cell>
          <cell r="F8285">
            <v>0</v>
          </cell>
          <cell r="G8285">
            <v>0</v>
          </cell>
          <cell r="H8285"/>
        </row>
        <row r="8286">
          <cell r="A8286">
            <v>0</v>
          </cell>
          <cell r="B8286">
            <v>0</v>
          </cell>
          <cell r="C8286">
            <v>0</v>
          </cell>
          <cell r="D8286">
            <v>0</v>
          </cell>
          <cell r="E8286">
            <v>0</v>
          </cell>
          <cell r="F8286">
            <v>0</v>
          </cell>
          <cell r="G8286">
            <v>0</v>
          </cell>
          <cell r="H8286"/>
        </row>
        <row r="8287">
          <cell r="A8287">
            <v>0</v>
          </cell>
          <cell r="B8287">
            <v>0</v>
          </cell>
          <cell r="C8287">
            <v>0</v>
          </cell>
          <cell r="D8287">
            <v>0</v>
          </cell>
          <cell r="E8287">
            <v>0</v>
          </cell>
          <cell r="F8287">
            <v>0</v>
          </cell>
          <cell r="G8287">
            <v>0</v>
          </cell>
          <cell r="H8287"/>
        </row>
        <row r="8288">
          <cell r="A8288">
            <v>0</v>
          </cell>
          <cell r="B8288">
            <v>0</v>
          </cell>
          <cell r="C8288">
            <v>0</v>
          </cell>
          <cell r="D8288">
            <v>0</v>
          </cell>
          <cell r="E8288">
            <v>0</v>
          </cell>
          <cell r="F8288">
            <v>0</v>
          </cell>
          <cell r="G8288">
            <v>0</v>
          </cell>
          <cell r="H8288"/>
        </row>
        <row r="8289">
          <cell r="A8289">
            <v>0</v>
          </cell>
          <cell r="B8289">
            <v>0</v>
          </cell>
          <cell r="C8289">
            <v>0</v>
          </cell>
          <cell r="D8289">
            <v>0</v>
          </cell>
          <cell r="E8289">
            <v>0</v>
          </cell>
          <cell r="F8289">
            <v>0</v>
          </cell>
          <cell r="G8289">
            <v>0</v>
          </cell>
          <cell r="H8289"/>
        </row>
        <row r="8290">
          <cell r="A8290">
            <v>0</v>
          </cell>
          <cell r="B8290">
            <v>0</v>
          </cell>
          <cell r="C8290">
            <v>0</v>
          </cell>
          <cell r="D8290">
            <v>0</v>
          </cell>
          <cell r="E8290">
            <v>0</v>
          </cell>
          <cell r="F8290">
            <v>0</v>
          </cell>
          <cell r="G8290">
            <v>0</v>
          </cell>
          <cell r="H8290"/>
        </row>
        <row r="8291">
          <cell r="A8291">
            <v>0</v>
          </cell>
          <cell r="B8291">
            <v>0</v>
          </cell>
          <cell r="C8291">
            <v>0</v>
          </cell>
          <cell r="D8291">
            <v>0</v>
          </cell>
          <cell r="E8291">
            <v>0</v>
          </cell>
          <cell r="F8291">
            <v>0</v>
          </cell>
          <cell r="G8291">
            <v>0</v>
          </cell>
          <cell r="H8291"/>
        </row>
        <row r="8292">
          <cell r="A8292">
            <v>0</v>
          </cell>
          <cell r="B8292">
            <v>0</v>
          </cell>
          <cell r="C8292">
            <v>0</v>
          </cell>
          <cell r="D8292">
            <v>0</v>
          </cell>
          <cell r="E8292">
            <v>0</v>
          </cell>
          <cell r="F8292">
            <v>0</v>
          </cell>
          <cell r="G8292">
            <v>0</v>
          </cell>
          <cell r="H8292"/>
        </row>
        <row r="8293">
          <cell r="A8293">
            <v>0</v>
          </cell>
          <cell r="B8293">
            <v>0</v>
          </cell>
          <cell r="C8293">
            <v>0</v>
          </cell>
          <cell r="D8293">
            <v>0</v>
          </cell>
          <cell r="E8293">
            <v>0</v>
          </cell>
          <cell r="F8293">
            <v>0</v>
          </cell>
          <cell r="G8293">
            <v>0</v>
          </cell>
          <cell r="H8293"/>
        </row>
        <row r="8294">
          <cell r="A8294">
            <v>0</v>
          </cell>
          <cell r="B8294">
            <v>0</v>
          </cell>
          <cell r="C8294">
            <v>0</v>
          </cell>
          <cell r="D8294">
            <v>0</v>
          </cell>
          <cell r="E8294">
            <v>0</v>
          </cell>
          <cell r="F8294">
            <v>0</v>
          </cell>
          <cell r="G8294">
            <v>0</v>
          </cell>
          <cell r="H8294"/>
        </row>
        <row r="8295">
          <cell r="A8295">
            <v>0</v>
          </cell>
          <cell r="B8295">
            <v>0</v>
          </cell>
          <cell r="C8295">
            <v>0</v>
          </cell>
          <cell r="D8295">
            <v>0</v>
          </cell>
          <cell r="E8295">
            <v>0</v>
          </cell>
          <cell r="F8295">
            <v>0</v>
          </cell>
          <cell r="G8295">
            <v>0</v>
          </cell>
          <cell r="H8295"/>
        </row>
        <row r="8296">
          <cell r="A8296">
            <v>0</v>
          </cell>
          <cell r="B8296">
            <v>0</v>
          </cell>
          <cell r="C8296">
            <v>0</v>
          </cell>
          <cell r="D8296">
            <v>0</v>
          </cell>
          <cell r="E8296">
            <v>0</v>
          </cell>
          <cell r="F8296">
            <v>0</v>
          </cell>
          <cell r="G8296">
            <v>0</v>
          </cell>
          <cell r="H8296"/>
        </row>
        <row r="8297">
          <cell r="A8297">
            <v>0</v>
          </cell>
          <cell r="B8297">
            <v>0</v>
          </cell>
          <cell r="C8297">
            <v>0</v>
          </cell>
          <cell r="D8297">
            <v>0</v>
          </cell>
          <cell r="E8297">
            <v>0</v>
          </cell>
          <cell r="F8297">
            <v>0</v>
          </cell>
          <cell r="G8297">
            <v>0</v>
          </cell>
          <cell r="H8297"/>
        </row>
        <row r="8298">
          <cell r="A8298">
            <v>0</v>
          </cell>
          <cell r="B8298">
            <v>0</v>
          </cell>
          <cell r="C8298">
            <v>0</v>
          </cell>
          <cell r="D8298">
            <v>0</v>
          </cell>
          <cell r="E8298">
            <v>0</v>
          </cell>
          <cell r="F8298">
            <v>0</v>
          </cell>
          <cell r="G8298">
            <v>0</v>
          </cell>
          <cell r="H8298"/>
        </row>
        <row r="8299">
          <cell r="A8299">
            <v>0</v>
          </cell>
          <cell r="B8299">
            <v>0</v>
          </cell>
          <cell r="C8299">
            <v>0</v>
          </cell>
          <cell r="D8299">
            <v>0</v>
          </cell>
          <cell r="E8299">
            <v>0</v>
          </cell>
          <cell r="F8299">
            <v>0</v>
          </cell>
          <cell r="G8299">
            <v>0</v>
          </cell>
          <cell r="H8299"/>
        </row>
        <row r="8300">
          <cell r="A8300">
            <v>0</v>
          </cell>
          <cell r="B8300">
            <v>0</v>
          </cell>
          <cell r="C8300">
            <v>0</v>
          </cell>
          <cell r="D8300">
            <v>0</v>
          </cell>
          <cell r="E8300">
            <v>0</v>
          </cell>
          <cell r="F8300">
            <v>0</v>
          </cell>
          <cell r="G8300">
            <v>0</v>
          </cell>
          <cell r="H8300"/>
        </row>
        <row r="8301">
          <cell r="A8301">
            <v>0</v>
          </cell>
          <cell r="B8301">
            <v>0</v>
          </cell>
          <cell r="C8301">
            <v>0</v>
          </cell>
          <cell r="D8301">
            <v>0</v>
          </cell>
          <cell r="E8301">
            <v>0</v>
          </cell>
          <cell r="F8301">
            <v>0</v>
          </cell>
          <cell r="G8301">
            <v>0</v>
          </cell>
          <cell r="H8301"/>
        </row>
        <row r="8302">
          <cell r="A8302">
            <v>0</v>
          </cell>
          <cell r="B8302">
            <v>0</v>
          </cell>
          <cell r="C8302">
            <v>0</v>
          </cell>
          <cell r="D8302">
            <v>0</v>
          </cell>
          <cell r="E8302">
            <v>0</v>
          </cell>
          <cell r="F8302">
            <v>0</v>
          </cell>
          <cell r="G8302">
            <v>0</v>
          </cell>
          <cell r="H8302"/>
        </row>
        <row r="8303">
          <cell r="A8303">
            <v>0</v>
          </cell>
          <cell r="B8303">
            <v>0</v>
          </cell>
          <cell r="C8303">
            <v>0</v>
          </cell>
          <cell r="D8303">
            <v>0</v>
          </cell>
          <cell r="E8303">
            <v>0</v>
          </cell>
          <cell r="F8303">
            <v>0</v>
          </cell>
          <cell r="G8303">
            <v>0</v>
          </cell>
          <cell r="H8303"/>
        </row>
        <row r="8304">
          <cell r="A8304">
            <v>0</v>
          </cell>
          <cell r="B8304">
            <v>0</v>
          </cell>
          <cell r="C8304">
            <v>0</v>
          </cell>
          <cell r="D8304">
            <v>0</v>
          </cell>
          <cell r="E8304">
            <v>0</v>
          </cell>
          <cell r="F8304">
            <v>0</v>
          </cell>
          <cell r="G8304">
            <v>0</v>
          </cell>
          <cell r="H8304"/>
        </row>
        <row r="8305">
          <cell r="A8305">
            <v>0</v>
          </cell>
          <cell r="B8305">
            <v>0</v>
          </cell>
          <cell r="C8305">
            <v>0</v>
          </cell>
          <cell r="D8305">
            <v>0</v>
          </cell>
          <cell r="E8305">
            <v>0</v>
          </cell>
          <cell r="F8305">
            <v>0</v>
          </cell>
          <cell r="G8305">
            <v>0</v>
          </cell>
          <cell r="H8305"/>
        </row>
        <row r="8306">
          <cell r="A8306">
            <v>0</v>
          </cell>
          <cell r="B8306">
            <v>0</v>
          </cell>
          <cell r="C8306">
            <v>0</v>
          </cell>
          <cell r="D8306">
            <v>0</v>
          </cell>
          <cell r="E8306">
            <v>0</v>
          </cell>
          <cell r="F8306">
            <v>0</v>
          </cell>
          <cell r="G8306">
            <v>0</v>
          </cell>
          <cell r="H8306"/>
        </row>
        <row r="8307">
          <cell r="A8307" t="str">
            <v>ITEM  - PÁGINA 1</v>
          </cell>
          <cell r="B8307">
            <v>0</v>
          </cell>
          <cell r="C8307">
            <v>0</v>
          </cell>
          <cell r="D8307">
            <v>0</v>
          </cell>
          <cell r="E8307">
            <v>0</v>
          </cell>
          <cell r="F8307">
            <v>0</v>
          </cell>
          <cell r="G8307">
            <v>0</v>
          </cell>
          <cell r="H8307">
            <v>0</v>
          </cell>
        </row>
        <row r="8308">
          <cell r="A8308">
            <v>0</v>
          </cell>
          <cell r="B8308">
            <v>0</v>
          </cell>
          <cell r="C8308">
            <v>0</v>
          </cell>
          <cell r="D8308">
            <v>0</v>
          </cell>
          <cell r="E8308">
            <v>0</v>
          </cell>
          <cell r="F8308">
            <v>0</v>
          </cell>
          <cell r="G8308">
            <v>0</v>
          </cell>
          <cell r="H8308"/>
        </row>
        <row r="8309">
          <cell r="A8309">
            <v>0</v>
          </cell>
          <cell r="B8309">
            <v>0</v>
          </cell>
          <cell r="C8309">
            <v>0</v>
          </cell>
          <cell r="D8309">
            <v>0</v>
          </cell>
          <cell r="E8309">
            <v>0</v>
          </cell>
          <cell r="F8309">
            <v>0</v>
          </cell>
          <cell r="G8309">
            <v>0</v>
          </cell>
          <cell r="H8309"/>
        </row>
        <row r="8310">
          <cell r="A8310">
            <v>0</v>
          </cell>
          <cell r="B8310">
            <v>0</v>
          </cell>
          <cell r="C8310">
            <v>0</v>
          </cell>
          <cell r="D8310">
            <v>0</v>
          </cell>
          <cell r="E8310">
            <v>0</v>
          </cell>
          <cell r="F8310">
            <v>0</v>
          </cell>
          <cell r="G8310">
            <v>0</v>
          </cell>
          <cell r="H8310"/>
        </row>
        <row r="8311">
          <cell r="A8311">
            <v>0</v>
          </cell>
          <cell r="B8311">
            <v>0</v>
          </cell>
          <cell r="C8311">
            <v>0</v>
          </cell>
          <cell r="D8311">
            <v>0</v>
          </cell>
          <cell r="E8311">
            <v>0</v>
          </cell>
          <cell r="F8311">
            <v>0</v>
          </cell>
          <cell r="G8311">
            <v>0</v>
          </cell>
          <cell r="H8311"/>
        </row>
        <row r="8312">
          <cell r="A8312">
            <v>0</v>
          </cell>
          <cell r="B8312">
            <v>0</v>
          </cell>
          <cell r="C8312">
            <v>0</v>
          </cell>
          <cell r="D8312">
            <v>0</v>
          </cell>
          <cell r="E8312">
            <v>0</v>
          </cell>
          <cell r="F8312">
            <v>0</v>
          </cell>
          <cell r="G8312">
            <v>0</v>
          </cell>
          <cell r="H8312"/>
        </row>
        <row r="8313">
          <cell r="A8313">
            <v>0</v>
          </cell>
          <cell r="B8313">
            <v>0</v>
          </cell>
          <cell r="C8313">
            <v>0</v>
          </cell>
          <cell r="D8313">
            <v>0</v>
          </cell>
          <cell r="E8313">
            <v>0</v>
          </cell>
          <cell r="F8313">
            <v>0</v>
          </cell>
          <cell r="G8313">
            <v>0</v>
          </cell>
          <cell r="H8313"/>
        </row>
        <row r="8314">
          <cell r="A8314">
            <v>0</v>
          </cell>
          <cell r="B8314">
            <v>0</v>
          </cell>
          <cell r="C8314">
            <v>0</v>
          </cell>
          <cell r="D8314">
            <v>0</v>
          </cell>
          <cell r="E8314">
            <v>0</v>
          </cell>
          <cell r="F8314">
            <v>0</v>
          </cell>
          <cell r="G8314">
            <v>0</v>
          </cell>
          <cell r="H8314"/>
        </row>
        <row r="8315">
          <cell r="A8315">
            <v>0</v>
          </cell>
          <cell r="B8315">
            <v>0</v>
          </cell>
          <cell r="C8315">
            <v>0</v>
          </cell>
          <cell r="D8315">
            <v>0</v>
          </cell>
          <cell r="E8315">
            <v>0</v>
          </cell>
          <cell r="F8315">
            <v>0</v>
          </cell>
          <cell r="G8315">
            <v>0</v>
          </cell>
          <cell r="H8315"/>
        </row>
        <row r="8316">
          <cell r="A8316">
            <v>0</v>
          </cell>
          <cell r="B8316">
            <v>0</v>
          </cell>
          <cell r="C8316">
            <v>0</v>
          </cell>
          <cell r="D8316">
            <v>0</v>
          </cell>
          <cell r="E8316">
            <v>0</v>
          </cell>
          <cell r="F8316">
            <v>0</v>
          </cell>
          <cell r="G8316">
            <v>0</v>
          </cell>
          <cell r="H8316"/>
        </row>
        <row r="8317">
          <cell r="A8317">
            <v>0</v>
          </cell>
          <cell r="B8317">
            <v>0</v>
          </cell>
          <cell r="C8317">
            <v>0</v>
          </cell>
          <cell r="D8317">
            <v>0</v>
          </cell>
          <cell r="E8317">
            <v>0</v>
          </cell>
          <cell r="F8317">
            <v>0</v>
          </cell>
          <cell r="G8317">
            <v>0</v>
          </cell>
          <cell r="H8317"/>
        </row>
        <row r="8318">
          <cell r="A8318">
            <v>0</v>
          </cell>
          <cell r="B8318">
            <v>0</v>
          </cell>
          <cell r="C8318">
            <v>0</v>
          </cell>
          <cell r="D8318">
            <v>0</v>
          </cell>
          <cell r="E8318">
            <v>0</v>
          </cell>
          <cell r="F8318">
            <v>0</v>
          </cell>
          <cell r="G8318">
            <v>0</v>
          </cell>
          <cell r="H8318"/>
        </row>
        <row r="8319">
          <cell r="A8319">
            <v>0</v>
          </cell>
          <cell r="B8319">
            <v>0</v>
          </cell>
          <cell r="C8319">
            <v>0</v>
          </cell>
          <cell r="D8319">
            <v>0</v>
          </cell>
          <cell r="E8319">
            <v>0</v>
          </cell>
          <cell r="F8319">
            <v>0</v>
          </cell>
          <cell r="G8319">
            <v>0</v>
          </cell>
          <cell r="H8319"/>
        </row>
        <row r="8320">
          <cell r="A8320">
            <v>0</v>
          </cell>
          <cell r="B8320">
            <v>0</v>
          </cell>
          <cell r="C8320">
            <v>0</v>
          </cell>
          <cell r="D8320">
            <v>0</v>
          </cell>
          <cell r="E8320">
            <v>0</v>
          </cell>
          <cell r="F8320">
            <v>0</v>
          </cell>
          <cell r="G8320">
            <v>0</v>
          </cell>
          <cell r="H8320"/>
        </row>
        <row r="8321">
          <cell r="A8321">
            <v>0</v>
          </cell>
          <cell r="B8321">
            <v>0</v>
          </cell>
          <cell r="C8321">
            <v>0</v>
          </cell>
          <cell r="D8321">
            <v>0</v>
          </cell>
          <cell r="E8321">
            <v>0</v>
          </cell>
          <cell r="F8321">
            <v>0</v>
          </cell>
          <cell r="G8321">
            <v>0</v>
          </cell>
          <cell r="H8321"/>
        </row>
        <row r="8322">
          <cell r="A8322">
            <v>0</v>
          </cell>
          <cell r="B8322">
            <v>0</v>
          </cell>
          <cell r="C8322">
            <v>0</v>
          </cell>
          <cell r="D8322">
            <v>0</v>
          </cell>
          <cell r="E8322">
            <v>0</v>
          </cell>
          <cell r="F8322">
            <v>0</v>
          </cell>
          <cell r="G8322">
            <v>0</v>
          </cell>
          <cell r="H8322"/>
        </row>
        <row r="8323">
          <cell r="A8323">
            <v>0</v>
          </cell>
          <cell r="B8323">
            <v>0</v>
          </cell>
          <cell r="C8323">
            <v>0</v>
          </cell>
          <cell r="D8323">
            <v>0</v>
          </cell>
          <cell r="E8323">
            <v>0</v>
          </cell>
          <cell r="F8323">
            <v>0</v>
          </cell>
          <cell r="G8323">
            <v>0</v>
          </cell>
          <cell r="H8323"/>
        </row>
        <row r="8324">
          <cell r="A8324">
            <v>0</v>
          </cell>
          <cell r="B8324">
            <v>0</v>
          </cell>
          <cell r="C8324">
            <v>0</v>
          </cell>
          <cell r="D8324">
            <v>0</v>
          </cell>
          <cell r="E8324">
            <v>0</v>
          </cell>
          <cell r="F8324">
            <v>0</v>
          </cell>
          <cell r="G8324">
            <v>0</v>
          </cell>
          <cell r="H8324"/>
        </row>
        <row r="8325">
          <cell r="A8325" t="str">
            <v xml:space="preserve">TOTAL CANTIDAD ITEM </v>
          </cell>
          <cell r="B8325">
            <v>0</v>
          </cell>
          <cell r="C8325">
            <v>0</v>
          </cell>
          <cell r="D8325">
            <v>0</v>
          </cell>
          <cell r="E8325">
            <v>0</v>
          </cell>
          <cell r="F8325">
            <v>0</v>
          </cell>
          <cell r="G8325">
            <v>0</v>
          </cell>
          <cell r="H8325"/>
        </row>
        <row r="8326">
          <cell r="A8326" t="str">
            <v>INSERTE PLANO, GRÁFICO O ESQUEMA AQUÍ</v>
          </cell>
          <cell r="B8326">
            <v>0</v>
          </cell>
          <cell r="C8326">
            <v>0</v>
          </cell>
          <cell r="D8326">
            <v>0</v>
          </cell>
          <cell r="E8326">
            <v>0</v>
          </cell>
          <cell r="F8326">
            <v>0</v>
          </cell>
          <cell r="G8326">
            <v>0</v>
          </cell>
          <cell r="H8326">
            <v>0</v>
          </cell>
        </row>
        <row r="8327">
          <cell r="A8327">
            <v>0</v>
          </cell>
          <cell r="B8327">
            <v>0</v>
          </cell>
          <cell r="C8327">
            <v>0</v>
          </cell>
          <cell r="D8327">
            <v>0</v>
          </cell>
          <cell r="E8327">
            <v>0</v>
          </cell>
          <cell r="F8327">
            <v>0</v>
          </cell>
          <cell r="G8327">
            <v>0</v>
          </cell>
          <cell r="H8327">
            <v>0</v>
          </cell>
        </row>
        <row r="8328">
          <cell r="A8328">
            <v>0</v>
          </cell>
          <cell r="B8328">
            <v>0</v>
          </cell>
          <cell r="C8328">
            <v>0</v>
          </cell>
          <cell r="D8328">
            <v>0</v>
          </cell>
          <cell r="E8328">
            <v>0</v>
          </cell>
          <cell r="F8328">
            <v>0</v>
          </cell>
          <cell r="G8328">
            <v>0</v>
          </cell>
          <cell r="H8328">
            <v>0</v>
          </cell>
        </row>
        <row r="8329">
          <cell r="A8329">
            <v>0</v>
          </cell>
          <cell r="B8329">
            <v>0</v>
          </cell>
          <cell r="C8329">
            <v>0</v>
          </cell>
          <cell r="D8329">
            <v>0</v>
          </cell>
          <cell r="E8329">
            <v>0</v>
          </cell>
          <cell r="F8329">
            <v>0</v>
          </cell>
          <cell r="G8329">
            <v>0</v>
          </cell>
          <cell r="H8329">
            <v>0</v>
          </cell>
        </row>
        <row r="8330">
          <cell r="A8330">
            <v>0</v>
          </cell>
          <cell r="B8330">
            <v>0</v>
          </cell>
          <cell r="C8330">
            <v>0</v>
          </cell>
          <cell r="D8330">
            <v>0</v>
          </cell>
          <cell r="E8330">
            <v>0</v>
          </cell>
          <cell r="F8330">
            <v>0</v>
          </cell>
          <cell r="G8330">
            <v>0</v>
          </cell>
          <cell r="H8330">
            <v>0</v>
          </cell>
        </row>
        <row r="8331">
          <cell r="A8331">
            <v>0</v>
          </cell>
          <cell r="B8331">
            <v>0</v>
          </cell>
          <cell r="C8331">
            <v>0</v>
          </cell>
          <cell r="D8331">
            <v>0</v>
          </cell>
          <cell r="E8331">
            <v>0</v>
          </cell>
          <cell r="F8331">
            <v>0</v>
          </cell>
          <cell r="G8331">
            <v>0</v>
          </cell>
          <cell r="H8331">
            <v>0</v>
          </cell>
        </row>
        <row r="8332">
          <cell r="A8332">
            <v>0</v>
          </cell>
          <cell r="B8332">
            <v>0</v>
          </cell>
          <cell r="C8332">
            <v>0</v>
          </cell>
          <cell r="D8332">
            <v>0</v>
          </cell>
          <cell r="E8332">
            <v>0</v>
          </cell>
          <cell r="F8332">
            <v>0</v>
          </cell>
          <cell r="G8332">
            <v>0</v>
          </cell>
          <cell r="H8332">
            <v>0</v>
          </cell>
        </row>
        <row r="8333">
          <cell r="A8333">
            <v>0</v>
          </cell>
          <cell r="B8333">
            <v>0</v>
          </cell>
          <cell r="C8333">
            <v>0</v>
          </cell>
          <cell r="D8333">
            <v>0</v>
          </cell>
          <cell r="E8333">
            <v>0</v>
          </cell>
          <cell r="F8333">
            <v>0</v>
          </cell>
          <cell r="G8333">
            <v>0</v>
          </cell>
          <cell r="H8333">
            <v>0</v>
          </cell>
        </row>
        <row r="8334">
          <cell r="A8334">
            <v>0</v>
          </cell>
          <cell r="B8334">
            <v>0</v>
          </cell>
          <cell r="C8334">
            <v>0</v>
          </cell>
          <cell r="D8334">
            <v>0</v>
          </cell>
          <cell r="E8334">
            <v>0</v>
          </cell>
          <cell r="F8334">
            <v>0</v>
          </cell>
          <cell r="G8334">
            <v>0</v>
          </cell>
          <cell r="H8334">
            <v>0</v>
          </cell>
        </row>
        <row r="8335">
          <cell r="A8335">
            <v>0</v>
          </cell>
          <cell r="B8335">
            <v>0</v>
          </cell>
          <cell r="C8335">
            <v>0</v>
          </cell>
          <cell r="D8335">
            <v>0</v>
          </cell>
          <cell r="E8335">
            <v>0</v>
          </cell>
          <cell r="F8335">
            <v>0</v>
          </cell>
          <cell r="G8335">
            <v>0</v>
          </cell>
          <cell r="H8335">
            <v>0</v>
          </cell>
        </row>
        <row r="8336">
          <cell r="A8336">
            <v>0</v>
          </cell>
          <cell r="B8336">
            <v>0</v>
          </cell>
          <cell r="C8336">
            <v>0</v>
          </cell>
          <cell r="D8336">
            <v>0</v>
          </cell>
          <cell r="E8336">
            <v>0</v>
          </cell>
          <cell r="F8336">
            <v>0</v>
          </cell>
          <cell r="G8336">
            <v>0</v>
          </cell>
          <cell r="H8336">
            <v>0</v>
          </cell>
        </row>
        <row r="8337">
          <cell r="A8337">
            <v>0</v>
          </cell>
          <cell r="B8337">
            <v>0</v>
          </cell>
          <cell r="C8337">
            <v>0</v>
          </cell>
          <cell r="D8337">
            <v>0</v>
          </cell>
          <cell r="E8337">
            <v>0</v>
          </cell>
          <cell r="F8337">
            <v>0</v>
          </cell>
          <cell r="G8337">
            <v>0</v>
          </cell>
          <cell r="H8337">
            <v>0</v>
          </cell>
        </row>
        <row r="8338">
          <cell r="A8338">
            <v>0</v>
          </cell>
          <cell r="B8338">
            <v>0</v>
          </cell>
          <cell r="C8338">
            <v>0</v>
          </cell>
          <cell r="D8338">
            <v>0</v>
          </cell>
          <cell r="E8338">
            <v>0</v>
          </cell>
          <cell r="F8338">
            <v>0</v>
          </cell>
          <cell r="G8338">
            <v>0</v>
          </cell>
          <cell r="H8338">
            <v>0</v>
          </cell>
        </row>
        <row r="8339">
          <cell r="A8339">
            <v>0</v>
          </cell>
          <cell r="B8339">
            <v>0</v>
          </cell>
          <cell r="C8339">
            <v>0</v>
          </cell>
          <cell r="D8339">
            <v>0</v>
          </cell>
          <cell r="E8339">
            <v>0</v>
          </cell>
          <cell r="F8339">
            <v>0</v>
          </cell>
          <cell r="G8339">
            <v>0</v>
          </cell>
          <cell r="H8339">
            <v>0</v>
          </cell>
        </row>
        <row r="8340">
          <cell r="A8340">
            <v>0</v>
          </cell>
          <cell r="B8340">
            <v>0</v>
          </cell>
          <cell r="C8340">
            <v>0</v>
          </cell>
          <cell r="D8340">
            <v>0</v>
          </cell>
          <cell r="E8340">
            <v>0</v>
          </cell>
          <cell r="F8340">
            <v>0</v>
          </cell>
          <cell r="G8340">
            <v>0</v>
          </cell>
          <cell r="H8340">
            <v>0</v>
          </cell>
        </row>
        <row r="8341">
          <cell r="A8341">
            <v>0</v>
          </cell>
          <cell r="B8341">
            <v>0</v>
          </cell>
          <cell r="C8341">
            <v>0</v>
          </cell>
          <cell r="D8341">
            <v>0</v>
          </cell>
          <cell r="E8341">
            <v>0</v>
          </cell>
          <cell r="F8341">
            <v>0</v>
          </cell>
          <cell r="G8341">
            <v>0</v>
          </cell>
          <cell r="H8341">
            <v>0</v>
          </cell>
        </row>
        <row r="8342">
          <cell r="A8342">
            <v>0</v>
          </cell>
          <cell r="B8342">
            <v>0</v>
          </cell>
          <cell r="C8342">
            <v>0</v>
          </cell>
          <cell r="D8342">
            <v>0</v>
          </cell>
          <cell r="E8342">
            <v>0</v>
          </cell>
          <cell r="F8342">
            <v>0</v>
          </cell>
          <cell r="G8342">
            <v>0</v>
          </cell>
          <cell r="H8342">
            <v>0</v>
          </cell>
        </row>
        <row r="8343">
          <cell r="A8343">
            <v>0</v>
          </cell>
          <cell r="B8343">
            <v>0</v>
          </cell>
          <cell r="C8343">
            <v>0</v>
          </cell>
          <cell r="D8343">
            <v>0</v>
          </cell>
          <cell r="E8343">
            <v>0</v>
          </cell>
          <cell r="F8343">
            <v>0</v>
          </cell>
          <cell r="G8343">
            <v>0</v>
          </cell>
          <cell r="H8343">
            <v>0</v>
          </cell>
        </row>
        <row r="8344">
          <cell r="A8344">
            <v>0</v>
          </cell>
          <cell r="B8344">
            <v>0</v>
          </cell>
          <cell r="C8344">
            <v>0</v>
          </cell>
          <cell r="D8344">
            <v>0</v>
          </cell>
          <cell r="E8344">
            <v>0</v>
          </cell>
          <cell r="F8344">
            <v>0</v>
          </cell>
          <cell r="G8344">
            <v>0</v>
          </cell>
          <cell r="H8344">
            <v>0</v>
          </cell>
        </row>
        <row r="8345">
          <cell r="A8345">
            <v>0</v>
          </cell>
          <cell r="B8345">
            <v>0</v>
          </cell>
          <cell r="C8345">
            <v>0</v>
          </cell>
          <cell r="D8345">
            <v>0</v>
          </cell>
          <cell r="E8345">
            <v>0</v>
          </cell>
          <cell r="F8345">
            <v>0</v>
          </cell>
          <cell r="G8345">
            <v>0</v>
          </cell>
          <cell r="H8345">
            <v>0</v>
          </cell>
        </row>
        <row r="8346">
          <cell r="A8346">
            <v>0</v>
          </cell>
          <cell r="C8346">
            <v>0</v>
          </cell>
          <cell r="D8346">
            <v>0</v>
          </cell>
          <cell r="E8346">
            <v>0</v>
          </cell>
          <cell r="F8346">
            <v>0</v>
          </cell>
          <cell r="G8346">
            <v>0</v>
          </cell>
        </row>
        <row r="8347">
          <cell r="A8347">
            <v>0</v>
          </cell>
          <cell r="C8347">
            <v>0</v>
          </cell>
          <cell r="D8347">
            <v>0</v>
          </cell>
          <cell r="E8347">
            <v>0</v>
          </cell>
          <cell r="F8347">
            <v>0</v>
          </cell>
          <cell r="G8347">
            <v>0</v>
          </cell>
        </row>
        <row r="8348">
          <cell r="A8348">
            <v>0</v>
          </cell>
          <cell r="B8348">
            <v>0</v>
          </cell>
          <cell r="C8348">
            <v>0</v>
          </cell>
          <cell r="D8348">
            <v>0</v>
          </cell>
          <cell r="E8348">
            <v>0</v>
          </cell>
          <cell r="F8348">
            <v>0</v>
          </cell>
          <cell r="G8348">
            <v>0</v>
          </cell>
        </row>
        <row r="8349">
          <cell r="A8349">
            <v>0</v>
          </cell>
          <cell r="B8349" t="str">
            <v>OVIDIO HURTADO MOSQUERA</v>
          </cell>
          <cell r="C8349">
            <v>0</v>
          </cell>
          <cell r="D8349">
            <v>0</v>
          </cell>
          <cell r="E8349">
            <v>0</v>
          </cell>
          <cell r="F8349">
            <v>0</v>
          </cell>
          <cell r="G8349">
            <v>0</v>
          </cell>
        </row>
        <row r="8350">
          <cell r="A8350">
            <v>0</v>
          </cell>
          <cell r="B8350" t="str">
            <v>Consultor</v>
          </cell>
          <cell r="C8350">
            <v>0</v>
          </cell>
          <cell r="D8350">
            <v>0</v>
          </cell>
          <cell r="E8350">
            <v>0</v>
          </cell>
          <cell r="F8350">
            <v>0</v>
          </cell>
          <cell r="G8350">
            <v>0</v>
          </cell>
        </row>
        <row r="8351">
          <cell r="A8351">
            <v>0</v>
          </cell>
          <cell r="B8351" t="str">
            <v>Consultor</v>
          </cell>
          <cell r="C8351">
            <v>0</v>
          </cell>
          <cell r="D8351">
            <v>0</v>
          </cell>
          <cell r="E8351">
            <v>0</v>
          </cell>
          <cell r="F8351">
            <v>0</v>
          </cell>
          <cell r="G8351">
            <v>0</v>
          </cell>
        </row>
        <row r="8352">
          <cell r="A8352">
            <v>0</v>
          </cell>
          <cell r="B8352" t="str">
            <v>M.P. 05202-260189 ANT</v>
          </cell>
          <cell r="C8352" t="str">
            <v>ITEM  - PÁGINA 2</v>
          </cell>
          <cell r="D8352">
            <v>0</v>
          </cell>
          <cell r="E8352">
            <v>0</v>
          </cell>
          <cell r="F8352">
            <v>0</v>
          </cell>
          <cell r="G8352">
            <v>0</v>
          </cell>
          <cell r="H8352">
            <v>0</v>
          </cell>
        </row>
        <row r="8353">
          <cell r="A8353" t="str">
            <v>DEPARTAMENTO DE ANTIOQUIA</v>
          </cell>
          <cell r="B8353">
            <v>0</v>
          </cell>
          <cell r="C8353">
            <v>0</v>
          </cell>
          <cell r="D8353">
            <v>0</v>
          </cell>
          <cell r="E8353">
            <v>0</v>
          </cell>
          <cell r="F8353">
            <v>0</v>
          </cell>
          <cell r="G8353">
            <v>0</v>
          </cell>
          <cell r="H8353">
            <v>0</v>
          </cell>
        </row>
        <row r="8354">
          <cell r="A8354" t="str">
            <v>MUNICIPIO DE SAN VICENTE FERRER</v>
          </cell>
          <cell r="B8354">
            <v>0</v>
          </cell>
          <cell r="C8354">
            <v>0</v>
          </cell>
          <cell r="D8354">
            <v>0</v>
          </cell>
          <cell r="E8354">
            <v>0</v>
          </cell>
          <cell r="F8354">
            <v>0</v>
          </cell>
          <cell r="G8354">
            <v>0</v>
          </cell>
          <cell r="H8354">
            <v>0</v>
          </cell>
        </row>
        <row r="8355">
          <cell r="A8355" t="str">
            <v>PROYECTO:  INTERVENCION DE CALLEJONES EN LA ZONA URBANA DEL MUNICIPIO SAN VICENTE FERRER_CALLEJÓN 01-COCIACA</v>
          </cell>
          <cell r="B8355">
            <v>0</v>
          </cell>
          <cell r="C8355">
            <v>0</v>
          </cell>
          <cell r="D8355">
            <v>0</v>
          </cell>
          <cell r="E8355">
            <v>0</v>
          </cell>
          <cell r="F8355">
            <v>0</v>
          </cell>
          <cell r="G8355">
            <v>0</v>
          </cell>
          <cell r="H8355">
            <v>0</v>
          </cell>
        </row>
        <row r="8356">
          <cell r="A8356">
            <v>0</v>
          </cell>
          <cell r="C8356">
            <v>0</v>
          </cell>
          <cell r="D8356">
            <v>0</v>
          </cell>
          <cell r="E8356">
            <v>0</v>
          </cell>
          <cell r="F8356">
            <v>0</v>
          </cell>
          <cell r="G8356">
            <v>0</v>
          </cell>
          <cell r="H8356">
            <v>0</v>
          </cell>
        </row>
        <row r="8357">
          <cell r="A8357" t="str">
            <v>MEMORIAS DE OBRA</v>
          </cell>
          <cell r="B8357">
            <v>0</v>
          </cell>
          <cell r="C8357">
            <v>0</v>
          </cell>
          <cell r="D8357">
            <v>0</v>
          </cell>
          <cell r="E8357">
            <v>0</v>
          </cell>
          <cell r="F8357">
            <v>0</v>
          </cell>
          <cell r="G8357">
            <v>0</v>
          </cell>
          <cell r="H8357">
            <v>0</v>
          </cell>
        </row>
        <row r="8359">
          <cell r="A8359" t="str">
            <v>ITEM</v>
          </cell>
          <cell r="B8359" t="str">
            <v>DESCRIPCIÓN</v>
          </cell>
          <cell r="C8359">
            <v>0</v>
          </cell>
          <cell r="D8359">
            <v>0</v>
          </cell>
          <cell r="E8359">
            <v>0</v>
          </cell>
          <cell r="F8359">
            <v>0</v>
          </cell>
          <cell r="G8359" t="str">
            <v>UNIDAD</v>
          </cell>
          <cell r="H8359" t="str">
            <v>CANTIDAD</v>
          </cell>
        </row>
        <row r="8360">
          <cell r="A8360">
            <v>0</v>
          </cell>
          <cell r="B8360"/>
          <cell r="C8360">
            <v>0</v>
          </cell>
          <cell r="D8360">
            <v>0</v>
          </cell>
          <cell r="E8360">
            <v>0</v>
          </cell>
          <cell r="F8360">
            <v>0</v>
          </cell>
          <cell r="G8360"/>
          <cell r="H8360"/>
        </row>
        <row r="8361">
          <cell r="A8361">
            <v>0</v>
          </cell>
          <cell r="B8361">
            <v>0</v>
          </cell>
          <cell r="C8361">
            <v>0</v>
          </cell>
          <cell r="D8361">
            <v>0</v>
          </cell>
          <cell r="E8361">
            <v>0</v>
          </cell>
          <cell r="F8361">
            <v>0</v>
          </cell>
          <cell r="G8361">
            <v>0</v>
          </cell>
        </row>
        <row r="8362">
          <cell r="A8362" t="str">
            <v>DETALLE</v>
          </cell>
          <cell r="B8362">
            <v>0</v>
          </cell>
          <cell r="C8362" t="str">
            <v>FACTOR</v>
          </cell>
          <cell r="D8362" t="str">
            <v>CANTIDAD</v>
          </cell>
          <cell r="E8362" t="str">
            <v>A (ML)</v>
          </cell>
          <cell r="F8362" t="str">
            <v>B (M2)</v>
          </cell>
          <cell r="G8362" t="str">
            <v>C (M3)</v>
          </cell>
          <cell r="H8362" t="str">
            <v>TOTAL</v>
          </cell>
        </row>
        <row r="8363">
          <cell r="A8363">
            <v>0</v>
          </cell>
          <cell r="B8363">
            <v>0</v>
          </cell>
          <cell r="C8363">
            <v>0</v>
          </cell>
          <cell r="D8363">
            <v>0</v>
          </cell>
          <cell r="E8363">
            <v>0</v>
          </cell>
          <cell r="F8363">
            <v>0</v>
          </cell>
          <cell r="G8363">
            <v>0</v>
          </cell>
          <cell r="H8363"/>
        </row>
        <row r="8364">
          <cell r="A8364">
            <v>0</v>
          </cell>
          <cell r="B8364">
            <v>0</v>
          </cell>
          <cell r="C8364">
            <v>0</v>
          </cell>
          <cell r="D8364">
            <v>0</v>
          </cell>
          <cell r="E8364">
            <v>0</v>
          </cell>
          <cell r="F8364">
            <v>0</v>
          </cell>
          <cell r="G8364">
            <v>0</v>
          </cell>
          <cell r="H8364"/>
        </row>
        <row r="8365">
          <cell r="A8365">
            <v>0</v>
          </cell>
          <cell r="B8365">
            <v>0</v>
          </cell>
          <cell r="C8365">
            <v>0</v>
          </cell>
          <cell r="D8365">
            <v>0</v>
          </cell>
          <cell r="E8365">
            <v>0</v>
          </cell>
          <cell r="F8365">
            <v>0</v>
          </cell>
          <cell r="G8365">
            <v>0</v>
          </cell>
          <cell r="H8365"/>
        </row>
        <row r="8366">
          <cell r="A8366">
            <v>0</v>
          </cell>
          <cell r="B8366">
            <v>0</v>
          </cell>
          <cell r="C8366">
            <v>0</v>
          </cell>
          <cell r="D8366">
            <v>0</v>
          </cell>
          <cell r="E8366">
            <v>0</v>
          </cell>
          <cell r="F8366">
            <v>0</v>
          </cell>
          <cell r="G8366">
            <v>0</v>
          </cell>
          <cell r="H8366"/>
        </row>
        <row r="8367">
          <cell r="A8367">
            <v>0</v>
          </cell>
          <cell r="B8367">
            <v>0</v>
          </cell>
          <cell r="C8367">
            <v>0</v>
          </cell>
          <cell r="D8367">
            <v>0</v>
          </cell>
          <cell r="E8367">
            <v>0</v>
          </cell>
          <cell r="F8367">
            <v>0</v>
          </cell>
          <cell r="G8367">
            <v>0</v>
          </cell>
          <cell r="H8367"/>
        </row>
        <row r="8368">
          <cell r="A8368">
            <v>0</v>
          </cell>
          <cell r="B8368">
            <v>0</v>
          </cell>
          <cell r="C8368">
            <v>0</v>
          </cell>
          <cell r="D8368">
            <v>0</v>
          </cell>
          <cell r="E8368">
            <v>0</v>
          </cell>
          <cell r="F8368">
            <v>0</v>
          </cell>
          <cell r="G8368">
            <v>0</v>
          </cell>
          <cell r="H8368"/>
        </row>
        <row r="8369">
          <cell r="A8369">
            <v>0</v>
          </cell>
          <cell r="B8369">
            <v>0</v>
          </cell>
          <cell r="C8369">
            <v>0</v>
          </cell>
          <cell r="D8369">
            <v>0</v>
          </cell>
          <cell r="E8369">
            <v>0</v>
          </cell>
          <cell r="F8369">
            <v>0</v>
          </cell>
          <cell r="G8369">
            <v>0</v>
          </cell>
          <cell r="H8369"/>
        </row>
        <row r="8370">
          <cell r="A8370">
            <v>0</v>
          </cell>
          <cell r="B8370">
            <v>0</v>
          </cell>
          <cell r="C8370">
            <v>0</v>
          </cell>
          <cell r="D8370">
            <v>0</v>
          </cell>
          <cell r="E8370">
            <v>0</v>
          </cell>
          <cell r="F8370">
            <v>0</v>
          </cell>
          <cell r="G8370">
            <v>0</v>
          </cell>
          <cell r="H8370"/>
        </row>
        <row r="8371">
          <cell r="A8371">
            <v>0</v>
          </cell>
          <cell r="B8371">
            <v>0</v>
          </cell>
          <cell r="C8371">
            <v>0</v>
          </cell>
          <cell r="D8371">
            <v>0</v>
          </cell>
          <cell r="E8371">
            <v>0</v>
          </cell>
          <cell r="F8371">
            <v>0</v>
          </cell>
          <cell r="G8371">
            <v>0</v>
          </cell>
          <cell r="H8371"/>
        </row>
        <row r="8372">
          <cell r="A8372">
            <v>0</v>
          </cell>
          <cell r="B8372">
            <v>0</v>
          </cell>
          <cell r="C8372">
            <v>0</v>
          </cell>
          <cell r="D8372">
            <v>0</v>
          </cell>
          <cell r="E8372">
            <v>0</v>
          </cell>
          <cell r="F8372">
            <v>0</v>
          </cell>
          <cell r="G8372">
            <v>0</v>
          </cell>
          <cell r="H8372"/>
        </row>
        <row r="8373">
          <cell r="A8373">
            <v>0</v>
          </cell>
          <cell r="B8373">
            <v>0</v>
          </cell>
          <cell r="C8373">
            <v>0</v>
          </cell>
          <cell r="D8373">
            <v>0</v>
          </cell>
          <cell r="E8373">
            <v>0</v>
          </cell>
          <cell r="F8373">
            <v>0</v>
          </cell>
          <cell r="G8373">
            <v>0</v>
          </cell>
          <cell r="H8373"/>
        </row>
        <row r="8374">
          <cell r="A8374">
            <v>0</v>
          </cell>
          <cell r="B8374">
            <v>0</v>
          </cell>
          <cell r="C8374">
            <v>0</v>
          </cell>
          <cell r="D8374">
            <v>0</v>
          </cell>
          <cell r="E8374">
            <v>0</v>
          </cell>
          <cell r="F8374">
            <v>0</v>
          </cell>
          <cell r="G8374">
            <v>0</v>
          </cell>
          <cell r="H8374"/>
        </row>
        <row r="8375">
          <cell r="A8375">
            <v>0</v>
          </cell>
          <cell r="B8375">
            <v>0</v>
          </cell>
          <cell r="C8375">
            <v>0</v>
          </cell>
          <cell r="D8375">
            <v>0</v>
          </cell>
          <cell r="E8375">
            <v>0</v>
          </cell>
          <cell r="F8375">
            <v>0</v>
          </cell>
          <cell r="G8375">
            <v>0</v>
          </cell>
          <cell r="H8375"/>
        </row>
        <row r="8376">
          <cell r="A8376">
            <v>0</v>
          </cell>
          <cell r="B8376">
            <v>0</v>
          </cell>
          <cell r="C8376">
            <v>0</v>
          </cell>
          <cell r="D8376">
            <v>0</v>
          </cell>
          <cell r="E8376">
            <v>0</v>
          </cell>
          <cell r="F8376">
            <v>0</v>
          </cell>
          <cell r="G8376">
            <v>0</v>
          </cell>
          <cell r="H8376"/>
        </row>
        <row r="8377">
          <cell r="A8377">
            <v>0</v>
          </cell>
          <cell r="B8377">
            <v>0</v>
          </cell>
          <cell r="C8377">
            <v>0</v>
          </cell>
          <cell r="D8377">
            <v>0</v>
          </cell>
          <cell r="E8377">
            <v>0</v>
          </cell>
          <cell r="F8377">
            <v>0</v>
          </cell>
          <cell r="G8377">
            <v>0</v>
          </cell>
          <cell r="H8377"/>
        </row>
        <row r="8378">
          <cell r="A8378">
            <v>0</v>
          </cell>
          <cell r="B8378">
            <v>0</v>
          </cell>
          <cell r="C8378">
            <v>0</v>
          </cell>
          <cell r="D8378">
            <v>0</v>
          </cell>
          <cell r="E8378">
            <v>0</v>
          </cell>
          <cell r="F8378">
            <v>0</v>
          </cell>
          <cell r="G8378">
            <v>0</v>
          </cell>
          <cell r="H8378"/>
        </row>
        <row r="8379">
          <cell r="A8379">
            <v>0</v>
          </cell>
          <cell r="B8379">
            <v>0</v>
          </cell>
          <cell r="C8379">
            <v>0</v>
          </cell>
          <cell r="D8379">
            <v>0</v>
          </cell>
          <cell r="E8379">
            <v>0</v>
          </cell>
          <cell r="F8379">
            <v>0</v>
          </cell>
          <cell r="G8379">
            <v>0</v>
          </cell>
          <cell r="H8379"/>
        </row>
        <row r="8380">
          <cell r="A8380">
            <v>0</v>
          </cell>
          <cell r="B8380">
            <v>0</v>
          </cell>
          <cell r="C8380">
            <v>0</v>
          </cell>
          <cell r="D8380">
            <v>0</v>
          </cell>
          <cell r="E8380">
            <v>0</v>
          </cell>
          <cell r="F8380">
            <v>0</v>
          </cell>
          <cell r="G8380">
            <v>0</v>
          </cell>
          <cell r="H8380"/>
        </row>
        <row r="8381">
          <cell r="A8381">
            <v>0</v>
          </cell>
          <cell r="B8381">
            <v>0</v>
          </cell>
          <cell r="C8381">
            <v>0</v>
          </cell>
          <cell r="D8381">
            <v>0</v>
          </cell>
          <cell r="E8381">
            <v>0</v>
          </cell>
          <cell r="F8381">
            <v>0</v>
          </cell>
          <cell r="G8381">
            <v>0</v>
          </cell>
          <cell r="H8381"/>
        </row>
        <row r="8382">
          <cell r="A8382">
            <v>0</v>
          </cell>
          <cell r="B8382">
            <v>0</v>
          </cell>
          <cell r="C8382">
            <v>0</v>
          </cell>
          <cell r="D8382">
            <v>0</v>
          </cell>
          <cell r="E8382">
            <v>0</v>
          </cell>
          <cell r="F8382">
            <v>0</v>
          </cell>
          <cell r="G8382">
            <v>0</v>
          </cell>
          <cell r="H8382"/>
        </row>
        <row r="8383">
          <cell r="A8383">
            <v>0</v>
          </cell>
          <cell r="B8383">
            <v>0</v>
          </cell>
          <cell r="C8383">
            <v>0</v>
          </cell>
          <cell r="D8383">
            <v>0</v>
          </cell>
          <cell r="E8383">
            <v>0</v>
          </cell>
          <cell r="F8383">
            <v>0</v>
          </cell>
          <cell r="G8383">
            <v>0</v>
          </cell>
          <cell r="H8383"/>
        </row>
        <row r="8384">
          <cell r="A8384">
            <v>0</v>
          </cell>
          <cell r="B8384">
            <v>0</v>
          </cell>
          <cell r="C8384">
            <v>0</v>
          </cell>
          <cell r="D8384">
            <v>0</v>
          </cell>
          <cell r="E8384">
            <v>0</v>
          </cell>
          <cell r="F8384">
            <v>0</v>
          </cell>
          <cell r="G8384">
            <v>0</v>
          </cell>
          <cell r="H8384"/>
        </row>
        <row r="8385">
          <cell r="A8385">
            <v>0</v>
          </cell>
          <cell r="B8385">
            <v>0</v>
          </cell>
          <cell r="C8385">
            <v>0</v>
          </cell>
          <cell r="D8385">
            <v>0</v>
          </cell>
          <cell r="E8385">
            <v>0</v>
          </cell>
          <cell r="F8385">
            <v>0</v>
          </cell>
          <cell r="G8385">
            <v>0</v>
          </cell>
          <cell r="H8385"/>
        </row>
        <row r="8386">
          <cell r="A8386">
            <v>0</v>
          </cell>
          <cell r="B8386">
            <v>0</v>
          </cell>
          <cell r="C8386">
            <v>0</v>
          </cell>
          <cell r="D8386">
            <v>0</v>
          </cell>
          <cell r="E8386">
            <v>0</v>
          </cell>
          <cell r="F8386">
            <v>0</v>
          </cell>
          <cell r="G8386">
            <v>0</v>
          </cell>
          <cell r="H8386"/>
        </row>
        <row r="8387">
          <cell r="A8387">
            <v>0</v>
          </cell>
          <cell r="B8387">
            <v>0</v>
          </cell>
          <cell r="C8387">
            <v>0</v>
          </cell>
          <cell r="D8387">
            <v>0</v>
          </cell>
          <cell r="E8387">
            <v>0</v>
          </cell>
          <cell r="F8387">
            <v>0</v>
          </cell>
          <cell r="G8387">
            <v>0</v>
          </cell>
          <cell r="H8387"/>
        </row>
        <row r="8388">
          <cell r="A8388">
            <v>0</v>
          </cell>
          <cell r="B8388">
            <v>0</v>
          </cell>
          <cell r="C8388">
            <v>0</v>
          </cell>
          <cell r="D8388">
            <v>0</v>
          </cell>
          <cell r="E8388">
            <v>0</v>
          </cell>
          <cell r="F8388">
            <v>0</v>
          </cell>
          <cell r="G8388">
            <v>0</v>
          </cell>
          <cell r="H8388"/>
        </row>
        <row r="8389">
          <cell r="A8389">
            <v>0</v>
          </cell>
          <cell r="B8389">
            <v>0</v>
          </cell>
          <cell r="C8389">
            <v>0</v>
          </cell>
          <cell r="D8389">
            <v>0</v>
          </cell>
          <cell r="E8389">
            <v>0</v>
          </cell>
          <cell r="F8389">
            <v>0</v>
          </cell>
          <cell r="G8389">
            <v>0</v>
          </cell>
          <cell r="H8389"/>
        </row>
        <row r="8390">
          <cell r="A8390">
            <v>0</v>
          </cell>
          <cell r="B8390">
            <v>0</v>
          </cell>
          <cell r="C8390">
            <v>0</v>
          </cell>
          <cell r="D8390">
            <v>0</v>
          </cell>
          <cell r="E8390">
            <v>0</v>
          </cell>
          <cell r="F8390">
            <v>0</v>
          </cell>
          <cell r="G8390">
            <v>0</v>
          </cell>
          <cell r="H8390"/>
        </row>
        <row r="8391">
          <cell r="A8391">
            <v>0</v>
          </cell>
          <cell r="B8391">
            <v>0</v>
          </cell>
          <cell r="C8391">
            <v>0</v>
          </cell>
          <cell r="D8391">
            <v>0</v>
          </cell>
          <cell r="E8391">
            <v>0</v>
          </cell>
          <cell r="F8391">
            <v>0</v>
          </cell>
          <cell r="G8391">
            <v>0</v>
          </cell>
          <cell r="H8391"/>
        </row>
        <row r="8392">
          <cell r="A8392">
            <v>0</v>
          </cell>
          <cell r="B8392">
            <v>0</v>
          </cell>
          <cell r="C8392">
            <v>0</v>
          </cell>
          <cell r="D8392">
            <v>0</v>
          </cell>
          <cell r="E8392">
            <v>0</v>
          </cell>
          <cell r="F8392">
            <v>0</v>
          </cell>
          <cell r="G8392">
            <v>0</v>
          </cell>
          <cell r="H8392"/>
        </row>
        <row r="8393">
          <cell r="A8393">
            <v>0</v>
          </cell>
          <cell r="B8393">
            <v>0</v>
          </cell>
          <cell r="C8393">
            <v>0</v>
          </cell>
          <cell r="D8393">
            <v>0</v>
          </cell>
          <cell r="E8393">
            <v>0</v>
          </cell>
          <cell r="F8393">
            <v>0</v>
          </cell>
          <cell r="G8393">
            <v>0</v>
          </cell>
          <cell r="H8393"/>
        </row>
        <row r="8394">
          <cell r="A8394" t="str">
            <v>ITEM  - PÁGINA 1</v>
          </cell>
          <cell r="B8394">
            <v>0</v>
          </cell>
          <cell r="C8394">
            <v>0</v>
          </cell>
          <cell r="D8394">
            <v>0</v>
          </cell>
          <cell r="E8394">
            <v>0</v>
          </cell>
          <cell r="F8394">
            <v>0</v>
          </cell>
          <cell r="G8394">
            <v>0</v>
          </cell>
          <cell r="H8394">
            <v>0</v>
          </cell>
        </row>
        <row r="8395">
          <cell r="A8395">
            <v>0</v>
          </cell>
          <cell r="B8395">
            <v>0</v>
          </cell>
          <cell r="C8395">
            <v>0</v>
          </cell>
          <cell r="D8395">
            <v>0</v>
          </cell>
          <cell r="E8395">
            <v>0</v>
          </cell>
          <cell r="F8395">
            <v>0</v>
          </cell>
          <cell r="G8395">
            <v>0</v>
          </cell>
          <cell r="H8395"/>
        </row>
        <row r="8396">
          <cell r="A8396">
            <v>0</v>
          </cell>
          <cell r="B8396">
            <v>0</v>
          </cell>
          <cell r="C8396">
            <v>0</v>
          </cell>
          <cell r="D8396">
            <v>0</v>
          </cell>
          <cell r="E8396">
            <v>0</v>
          </cell>
          <cell r="F8396">
            <v>0</v>
          </cell>
          <cell r="G8396">
            <v>0</v>
          </cell>
          <cell r="H8396"/>
        </row>
        <row r="8397">
          <cell r="A8397">
            <v>0</v>
          </cell>
          <cell r="B8397">
            <v>0</v>
          </cell>
          <cell r="C8397">
            <v>0</v>
          </cell>
          <cell r="D8397">
            <v>0</v>
          </cell>
          <cell r="E8397">
            <v>0</v>
          </cell>
          <cell r="F8397">
            <v>0</v>
          </cell>
          <cell r="G8397">
            <v>0</v>
          </cell>
          <cell r="H8397"/>
        </row>
        <row r="8398">
          <cell r="A8398">
            <v>0</v>
          </cell>
          <cell r="B8398">
            <v>0</v>
          </cell>
          <cell r="C8398">
            <v>0</v>
          </cell>
          <cell r="D8398">
            <v>0</v>
          </cell>
          <cell r="E8398">
            <v>0</v>
          </cell>
          <cell r="F8398">
            <v>0</v>
          </cell>
          <cell r="G8398">
            <v>0</v>
          </cell>
          <cell r="H8398"/>
        </row>
        <row r="8399">
          <cell r="A8399">
            <v>0</v>
          </cell>
          <cell r="B8399">
            <v>0</v>
          </cell>
          <cell r="C8399">
            <v>0</v>
          </cell>
          <cell r="D8399">
            <v>0</v>
          </cell>
          <cell r="E8399">
            <v>0</v>
          </cell>
          <cell r="F8399">
            <v>0</v>
          </cell>
          <cell r="G8399">
            <v>0</v>
          </cell>
          <cell r="H8399"/>
        </row>
        <row r="8400">
          <cell r="A8400">
            <v>0</v>
          </cell>
          <cell r="B8400">
            <v>0</v>
          </cell>
          <cell r="C8400">
            <v>0</v>
          </cell>
          <cell r="D8400">
            <v>0</v>
          </cell>
          <cell r="E8400">
            <v>0</v>
          </cell>
          <cell r="F8400">
            <v>0</v>
          </cell>
          <cell r="G8400">
            <v>0</v>
          </cell>
          <cell r="H8400"/>
        </row>
        <row r="8401">
          <cell r="A8401">
            <v>0</v>
          </cell>
          <cell r="B8401">
            <v>0</v>
          </cell>
          <cell r="C8401">
            <v>0</v>
          </cell>
          <cell r="D8401">
            <v>0</v>
          </cell>
          <cell r="E8401">
            <v>0</v>
          </cell>
          <cell r="F8401">
            <v>0</v>
          </cell>
          <cell r="G8401">
            <v>0</v>
          </cell>
          <cell r="H8401"/>
        </row>
        <row r="8402">
          <cell r="A8402">
            <v>0</v>
          </cell>
          <cell r="B8402">
            <v>0</v>
          </cell>
          <cell r="C8402">
            <v>0</v>
          </cell>
          <cell r="D8402">
            <v>0</v>
          </cell>
          <cell r="E8402">
            <v>0</v>
          </cell>
          <cell r="F8402">
            <v>0</v>
          </cell>
          <cell r="G8402">
            <v>0</v>
          </cell>
          <cell r="H8402"/>
        </row>
        <row r="8403">
          <cell r="A8403">
            <v>0</v>
          </cell>
          <cell r="B8403">
            <v>0</v>
          </cell>
          <cell r="C8403">
            <v>0</v>
          </cell>
          <cell r="D8403">
            <v>0</v>
          </cell>
          <cell r="E8403">
            <v>0</v>
          </cell>
          <cell r="F8403">
            <v>0</v>
          </cell>
          <cell r="G8403">
            <v>0</v>
          </cell>
          <cell r="H8403"/>
        </row>
        <row r="8404">
          <cell r="A8404">
            <v>0</v>
          </cell>
          <cell r="B8404">
            <v>0</v>
          </cell>
          <cell r="C8404">
            <v>0</v>
          </cell>
          <cell r="D8404">
            <v>0</v>
          </cell>
          <cell r="E8404">
            <v>0</v>
          </cell>
          <cell r="F8404">
            <v>0</v>
          </cell>
          <cell r="G8404">
            <v>0</v>
          </cell>
          <cell r="H8404"/>
        </row>
        <row r="8405">
          <cell r="A8405">
            <v>0</v>
          </cell>
          <cell r="B8405">
            <v>0</v>
          </cell>
          <cell r="C8405">
            <v>0</v>
          </cell>
          <cell r="D8405">
            <v>0</v>
          </cell>
          <cell r="E8405">
            <v>0</v>
          </cell>
          <cell r="F8405">
            <v>0</v>
          </cell>
          <cell r="G8405">
            <v>0</v>
          </cell>
          <cell r="H8405"/>
        </row>
        <row r="8406">
          <cell r="A8406">
            <v>0</v>
          </cell>
          <cell r="B8406">
            <v>0</v>
          </cell>
          <cell r="C8406">
            <v>0</v>
          </cell>
          <cell r="D8406">
            <v>0</v>
          </cell>
          <cell r="E8406">
            <v>0</v>
          </cell>
          <cell r="F8406">
            <v>0</v>
          </cell>
          <cell r="G8406">
            <v>0</v>
          </cell>
          <cell r="H8406"/>
        </row>
        <row r="8407">
          <cell r="A8407">
            <v>0</v>
          </cell>
          <cell r="B8407">
            <v>0</v>
          </cell>
          <cell r="C8407">
            <v>0</v>
          </cell>
          <cell r="D8407">
            <v>0</v>
          </cell>
          <cell r="E8407">
            <v>0</v>
          </cell>
          <cell r="F8407">
            <v>0</v>
          </cell>
          <cell r="G8407">
            <v>0</v>
          </cell>
          <cell r="H8407"/>
        </row>
        <row r="8408">
          <cell r="A8408">
            <v>0</v>
          </cell>
          <cell r="B8408">
            <v>0</v>
          </cell>
          <cell r="C8408">
            <v>0</v>
          </cell>
          <cell r="D8408">
            <v>0</v>
          </cell>
          <cell r="E8408">
            <v>0</v>
          </cell>
          <cell r="F8408">
            <v>0</v>
          </cell>
          <cell r="G8408">
            <v>0</v>
          </cell>
          <cell r="H8408"/>
        </row>
        <row r="8409">
          <cell r="A8409">
            <v>0</v>
          </cell>
          <cell r="B8409">
            <v>0</v>
          </cell>
          <cell r="C8409">
            <v>0</v>
          </cell>
          <cell r="D8409">
            <v>0</v>
          </cell>
          <cell r="E8409">
            <v>0</v>
          </cell>
          <cell r="F8409">
            <v>0</v>
          </cell>
          <cell r="G8409">
            <v>0</v>
          </cell>
          <cell r="H8409"/>
        </row>
        <row r="8410">
          <cell r="A8410">
            <v>0</v>
          </cell>
          <cell r="B8410">
            <v>0</v>
          </cell>
          <cell r="C8410">
            <v>0</v>
          </cell>
          <cell r="D8410">
            <v>0</v>
          </cell>
          <cell r="E8410">
            <v>0</v>
          </cell>
          <cell r="F8410">
            <v>0</v>
          </cell>
          <cell r="G8410">
            <v>0</v>
          </cell>
          <cell r="H8410"/>
        </row>
        <row r="8411">
          <cell r="A8411">
            <v>0</v>
          </cell>
          <cell r="B8411">
            <v>0</v>
          </cell>
          <cell r="C8411">
            <v>0</v>
          </cell>
          <cell r="D8411">
            <v>0</v>
          </cell>
          <cell r="E8411">
            <v>0</v>
          </cell>
          <cell r="F8411">
            <v>0</v>
          </cell>
          <cell r="G8411">
            <v>0</v>
          </cell>
          <cell r="H8411"/>
        </row>
        <row r="8412">
          <cell r="A8412" t="str">
            <v xml:space="preserve">TOTAL CANTIDAD ITEM </v>
          </cell>
          <cell r="B8412">
            <v>0</v>
          </cell>
          <cell r="C8412">
            <v>0</v>
          </cell>
          <cell r="D8412">
            <v>0</v>
          </cell>
          <cell r="E8412">
            <v>0</v>
          </cell>
          <cell r="F8412">
            <v>0</v>
          </cell>
          <cell r="G8412">
            <v>0</v>
          </cell>
          <cell r="H8412"/>
        </row>
        <row r="8413">
          <cell r="A8413" t="str">
            <v>INSERTE PLANO, GRÁFICO O ESQUEMA AQUÍ</v>
          </cell>
          <cell r="B8413">
            <v>0</v>
          </cell>
          <cell r="C8413">
            <v>0</v>
          </cell>
          <cell r="D8413">
            <v>0</v>
          </cell>
          <cell r="E8413">
            <v>0</v>
          </cell>
          <cell r="F8413">
            <v>0</v>
          </cell>
          <cell r="G8413">
            <v>0</v>
          </cell>
          <cell r="H8413">
            <v>0</v>
          </cell>
        </row>
        <row r="8414">
          <cell r="A8414">
            <v>0</v>
          </cell>
          <cell r="B8414">
            <v>0</v>
          </cell>
          <cell r="C8414">
            <v>0</v>
          </cell>
          <cell r="D8414">
            <v>0</v>
          </cell>
          <cell r="E8414">
            <v>0</v>
          </cell>
          <cell r="F8414">
            <v>0</v>
          </cell>
          <cell r="G8414">
            <v>0</v>
          </cell>
          <cell r="H8414">
            <v>0</v>
          </cell>
        </row>
        <row r="8415">
          <cell r="A8415">
            <v>0</v>
          </cell>
          <cell r="B8415">
            <v>0</v>
          </cell>
          <cell r="C8415">
            <v>0</v>
          </cell>
          <cell r="D8415">
            <v>0</v>
          </cell>
          <cell r="E8415">
            <v>0</v>
          </cell>
          <cell r="F8415">
            <v>0</v>
          </cell>
          <cell r="G8415">
            <v>0</v>
          </cell>
          <cell r="H8415">
            <v>0</v>
          </cell>
        </row>
        <row r="8416">
          <cell r="A8416">
            <v>0</v>
          </cell>
          <cell r="B8416">
            <v>0</v>
          </cell>
          <cell r="C8416">
            <v>0</v>
          </cell>
          <cell r="D8416">
            <v>0</v>
          </cell>
          <cell r="E8416">
            <v>0</v>
          </cell>
          <cell r="F8416">
            <v>0</v>
          </cell>
          <cell r="G8416">
            <v>0</v>
          </cell>
          <cell r="H8416">
            <v>0</v>
          </cell>
        </row>
        <row r="8417">
          <cell r="A8417">
            <v>0</v>
          </cell>
          <cell r="B8417">
            <v>0</v>
          </cell>
          <cell r="C8417">
            <v>0</v>
          </cell>
          <cell r="D8417">
            <v>0</v>
          </cell>
          <cell r="E8417">
            <v>0</v>
          </cell>
          <cell r="F8417">
            <v>0</v>
          </cell>
          <cell r="G8417">
            <v>0</v>
          </cell>
          <cell r="H8417">
            <v>0</v>
          </cell>
        </row>
        <row r="8418">
          <cell r="A8418">
            <v>0</v>
          </cell>
          <cell r="B8418">
            <v>0</v>
          </cell>
          <cell r="C8418">
            <v>0</v>
          </cell>
          <cell r="D8418">
            <v>0</v>
          </cell>
          <cell r="E8418">
            <v>0</v>
          </cell>
          <cell r="F8418">
            <v>0</v>
          </cell>
          <cell r="G8418">
            <v>0</v>
          </cell>
          <cell r="H8418">
            <v>0</v>
          </cell>
        </row>
        <row r="8419">
          <cell r="A8419">
            <v>0</v>
          </cell>
          <cell r="B8419">
            <v>0</v>
          </cell>
          <cell r="C8419">
            <v>0</v>
          </cell>
          <cell r="D8419">
            <v>0</v>
          </cell>
          <cell r="E8419">
            <v>0</v>
          </cell>
          <cell r="F8419">
            <v>0</v>
          </cell>
          <cell r="G8419">
            <v>0</v>
          </cell>
          <cell r="H8419">
            <v>0</v>
          </cell>
        </row>
        <row r="8420">
          <cell r="A8420">
            <v>0</v>
          </cell>
          <cell r="B8420">
            <v>0</v>
          </cell>
          <cell r="C8420">
            <v>0</v>
          </cell>
          <cell r="D8420">
            <v>0</v>
          </cell>
          <cell r="E8420">
            <v>0</v>
          </cell>
          <cell r="F8420">
            <v>0</v>
          </cell>
          <cell r="G8420">
            <v>0</v>
          </cell>
          <cell r="H8420">
            <v>0</v>
          </cell>
        </row>
        <row r="8421">
          <cell r="A8421">
            <v>0</v>
          </cell>
          <cell r="B8421">
            <v>0</v>
          </cell>
          <cell r="C8421">
            <v>0</v>
          </cell>
          <cell r="D8421">
            <v>0</v>
          </cell>
          <cell r="E8421">
            <v>0</v>
          </cell>
          <cell r="F8421">
            <v>0</v>
          </cell>
          <cell r="G8421">
            <v>0</v>
          </cell>
          <cell r="H8421">
            <v>0</v>
          </cell>
        </row>
        <row r="8422">
          <cell r="A8422">
            <v>0</v>
          </cell>
          <cell r="B8422">
            <v>0</v>
          </cell>
          <cell r="C8422">
            <v>0</v>
          </cell>
          <cell r="D8422">
            <v>0</v>
          </cell>
          <cell r="E8422">
            <v>0</v>
          </cell>
          <cell r="F8422">
            <v>0</v>
          </cell>
          <cell r="G8422">
            <v>0</v>
          </cell>
          <cell r="H8422">
            <v>0</v>
          </cell>
        </row>
        <row r="8423">
          <cell r="A8423">
            <v>0</v>
          </cell>
          <cell r="B8423">
            <v>0</v>
          </cell>
          <cell r="C8423">
            <v>0</v>
          </cell>
          <cell r="D8423">
            <v>0</v>
          </cell>
          <cell r="E8423">
            <v>0</v>
          </cell>
          <cell r="F8423">
            <v>0</v>
          </cell>
          <cell r="G8423">
            <v>0</v>
          </cell>
          <cell r="H8423">
            <v>0</v>
          </cell>
        </row>
        <row r="8424">
          <cell r="A8424">
            <v>0</v>
          </cell>
          <cell r="B8424">
            <v>0</v>
          </cell>
          <cell r="C8424">
            <v>0</v>
          </cell>
          <cell r="D8424">
            <v>0</v>
          </cell>
          <cell r="E8424">
            <v>0</v>
          </cell>
          <cell r="F8424">
            <v>0</v>
          </cell>
          <cell r="G8424">
            <v>0</v>
          </cell>
          <cell r="H8424">
            <v>0</v>
          </cell>
        </row>
        <row r="8425">
          <cell r="A8425">
            <v>0</v>
          </cell>
          <cell r="B8425">
            <v>0</v>
          </cell>
          <cell r="C8425">
            <v>0</v>
          </cell>
          <cell r="D8425">
            <v>0</v>
          </cell>
          <cell r="E8425">
            <v>0</v>
          </cell>
          <cell r="F8425">
            <v>0</v>
          </cell>
          <cell r="G8425">
            <v>0</v>
          </cell>
          <cell r="H8425">
            <v>0</v>
          </cell>
        </row>
        <row r="8426">
          <cell r="A8426">
            <v>0</v>
          </cell>
          <cell r="B8426">
            <v>0</v>
          </cell>
          <cell r="C8426">
            <v>0</v>
          </cell>
          <cell r="D8426">
            <v>0</v>
          </cell>
          <cell r="E8426">
            <v>0</v>
          </cell>
          <cell r="F8426">
            <v>0</v>
          </cell>
          <cell r="G8426">
            <v>0</v>
          </cell>
          <cell r="H8426">
            <v>0</v>
          </cell>
        </row>
        <row r="8427">
          <cell r="A8427">
            <v>0</v>
          </cell>
          <cell r="B8427">
            <v>0</v>
          </cell>
          <cell r="C8427">
            <v>0</v>
          </cell>
          <cell r="D8427">
            <v>0</v>
          </cell>
          <cell r="E8427">
            <v>0</v>
          </cell>
          <cell r="F8427">
            <v>0</v>
          </cell>
          <cell r="G8427">
            <v>0</v>
          </cell>
          <cell r="H8427">
            <v>0</v>
          </cell>
        </row>
        <row r="8428">
          <cell r="A8428">
            <v>0</v>
          </cell>
          <cell r="B8428">
            <v>0</v>
          </cell>
          <cell r="C8428">
            <v>0</v>
          </cell>
          <cell r="D8428">
            <v>0</v>
          </cell>
          <cell r="E8428">
            <v>0</v>
          </cell>
          <cell r="F8428">
            <v>0</v>
          </cell>
          <cell r="G8428">
            <v>0</v>
          </cell>
          <cell r="H8428">
            <v>0</v>
          </cell>
        </row>
        <row r="8429">
          <cell r="A8429">
            <v>0</v>
          </cell>
          <cell r="B8429">
            <v>0</v>
          </cell>
          <cell r="C8429">
            <v>0</v>
          </cell>
          <cell r="D8429">
            <v>0</v>
          </cell>
          <cell r="E8429">
            <v>0</v>
          </cell>
          <cell r="F8429">
            <v>0</v>
          </cell>
          <cell r="G8429">
            <v>0</v>
          </cell>
          <cell r="H8429">
            <v>0</v>
          </cell>
        </row>
        <row r="8430">
          <cell r="A8430">
            <v>0</v>
          </cell>
          <cell r="B8430">
            <v>0</v>
          </cell>
          <cell r="C8430">
            <v>0</v>
          </cell>
          <cell r="D8430">
            <v>0</v>
          </cell>
          <cell r="E8430">
            <v>0</v>
          </cell>
          <cell r="F8430">
            <v>0</v>
          </cell>
          <cell r="G8430">
            <v>0</v>
          </cell>
          <cell r="H8430">
            <v>0</v>
          </cell>
        </row>
        <row r="8431">
          <cell r="A8431">
            <v>0</v>
          </cell>
          <cell r="B8431">
            <v>0</v>
          </cell>
          <cell r="C8431">
            <v>0</v>
          </cell>
          <cell r="D8431">
            <v>0</v>
          </cell>
          <cell r="E8431">
            <v>0</v>
          </cell>
          <cell r="F8431">
            <v>0</v>
          </cell>
          <cell r="G8431">
            <v>0</v>
          </cell>
          <cell r="H8431">
            <v>0</v>
          </cell>
        </row>
        <row r="8432">
          <cell r="A8432">
            <v>0</v>
          </cell>
          <cell r="B8432">
            <v>0</v>
          </cell>
          <cell r="C8432">
            <v>0</v>
          </cell>
          <cell r="D8432">
            <v>0</v>
          </cell>
          <cell r="E8432">
            <v>0</v>
          </cell>
          <cell r="F8432">
            <v>0</v>
          </cell>
          <cell r="G8432">
            <v>0</v>
          </cell>
          <cell r="H8432">
            <v>0</v>
          </cell>
        </row>
        <row r="8433">
          <cell r="A8433">
            <v>0</v>
          </cell>
          <cell r="C8433">
            <v>0</v>
          </cell>
          <cell r="D8433">
            <v>0</v>
          </cell>
          <cell r="E8433">
            <v>0</v>
          </cell>
          <cell r="F8433">
            <v>0</v>
          </cell>
          <cell r="G8433">
            <v>0</v>
          </cell>
        </row>
        <row r="8434">
          <cell r="A8434">
            <v>0</v>
          </cell>
          <cell r="C8434">
            <v>0</v>
          </cell>
          <cell r="D8434">
            <v>0</v>
          </cell>
          <cell r="E8434">
            <v>0</v>
          </cell>
          <cell r="F8434">
            <v>0</v>
          </cell>
          <cell r="G8434">
            <v>0</v>
          </cell>
        </row>
        <row r="8435">
          <cell r="A8435">
            <v>0</v>
          </cell>
          <cell r="B8435">
            <v>0</v>
          </cell>
          <cell r="C8435">
            <v>0</v>
          </cell>
          <cell r="D8435">
            <v>0</v>
          </cell>
          <cell r="E8435">
            <v>0</v>
          </cell>
          <cell r="F8435">
            <v>0</v>
          </cell>
          <cell r="G8435">
            <v>0</v>
          </cell>
        </row>
        <row r="8436">
          <cell r="A8436">
            <v>0</v>
          </cell>
          <cell r="B8436" t="str">
            <v>OVIDIO HURTADO MOSQUERA</v>
          </cell>
          <cell r="C8436">
            <v>0</v>
          </cell>
          <cell r="D8436">
            <v>0</v>
          </cell>
          <cell r="E8436">
            <v>0</v>
          </cell>
          <cell r="F8436">
            <v>0</v>
          </cell>
          <cell r="G8436">
            <v>0</v>
          </cell>
        </row>
        <row r="8437">
          <cell r="A8437">
            <v>0</v>
          </cell>
          <cell r="B8437" t="str">
            <v>Consultor</v>
          </cell>
          <cell r="C8437">
            <v>0</v>
          </cell>
          <cell r="D8437">
            <v>0</v>
          </cell>
          <cell r="E8437">
            <v>0</v>
          </cell>
          <cell r="F8437">
            <v>0</v>
          </cell>
          <cell r="G8437">
            <v>0</v>
          </cell>
        </row>
        <row r="8438">
          <cell r="A8438">
            <v>0</v>
          </cell>
          <cell r="B8438" t="str">
            <v>Consultor</v>
          </cell>
          <cell r="C8438">
            <v>0</v>
          </cell>
          <cell r="D8438">
            <v>0</v>
          </cell>
          <cell r="E8438">
            <v>0</v>
          </cell>
          <cell r="F8438">
            <v>0</v>
          </cell>
          <cell r="G8438">
            <v>0</v>
          </cell>
        </row>
        <row r="8439">
          <cell r="A8439">
            <v>0</v>
          </cell>
          <cell r="B8439" t="str">
            <v>M.P. 05202-260189 ANT</v>
          </cell>
          <cell r="C8439" t="str">
            <v>ITEM  - PÁGINA 2</v>
          </cell>
          <cell r="D8439">
            <v>0</v>
          </cell>
          <cell r="E8439">
            <v>0</v>
          </cell>
          <cell r="F8439">
            <v>0</v>
          </cell>
          <cell r="G8439">
            <v>0</v>
          </cell>
          <cell r="H8439">
            <v>0</v>
          </cell>
        </row>
        <row r="8440">
          <cell r="A8440" t="str">
            <v>DEPARTAMENTO DE ANTIOQUIA</v>
          </cell>
          <cell r="B8440">
            <v>0</v>
          </cell>
          <cell r="C8440">
            <v>0</v>
          </cell>
          <cell r="D8440">
            <v>0</v>
          </cell>
          <cell r="E8440">
            <v>0</v>
          </cell>
          <cell r="F8440">
            <v>0</v>
          </cell>
          <cell r="G8440">
            <v>0</v>
          </cell>
          <cell r="H8440">
            <v>0</v>
          </cell>
        </row>
        <row r="8441">
          <cell r="A8441" t="str">
            <v>MUNICIPIO DE SAN VICENTE FERRER</v>
          </cell>
          <cell r="B8441">
            <v>0</v>
          </cell>
          <cell r="C8441">
            <v>0</v>
          </cell>
          <cell r="D8441">
            <v>0</v>
          </cell>
          <cell r="E8441">
            <v>0</v>
          </cell>
          <cell r="F8441">
            <v>0</v>
          </cell>
          <cell r="G8441">
            <v>0</v>
          </cell>
          <cell r="H8441">
            <v>0</v>
          </cell>
        </row>
        <row r="8442">
          <cell r="A8442" t="str">
            <v>PROYECTO:  INTERVENCION DE CALLEJONES EN LA ZONA URBANA DEL MUNICIPIO SAN VICENTE FERRER_CALLEJÓN 01-COCIACA</v>
          </cell>
          <cell r="B8442">
            <v>0</v>
          </cell>
          <cell r="C8442">
            <v>0</v>
          </cell>
          <cell r="D8442">
            <v>0</v>
          </cell>
          <cell r="E8442">
            <v>0</v>
          </cell>
          <cell r="F8442">
            <v>0</v>
          </cell>
          <cell r="G8442">
            <v>0</v>
          </cell>
          <cell r="H8442">
            <v>0</v>
          </cell>
        </row>
        <row r="8443">
          <cell r="A8443">
            <v>0</v>
          </cell>
          <cell r="C8443">
            <v>0</v>
          </cell>
          <cell r="D8443">
            <v>0</v>
          </cell>
          <cell r="E8443">
            <v>0</v>
          </cell>
          <cell r="F8443">
            <v>0</v>
          </cell>
          <cell r="G8443">
            <v>0</v>
          </cell>
          <cell r="H8443">
            <v>0</v>
          </cell>
        </row>
        <row r="8444">
          <cell r="A8444" t="str">
            <v>MEMORIAS DE OBRA</v>
          </cell>
          <cell r="B8444">
            <v>0</v>
          </cell>
          <cell r="C8444">
            <v>0</v>
          </cell>
          <cell r="D8444">
            <v>0</v>
          </cell>
          <cell r="E8444">
            <v>0</v>
          </cell>
          <cell r="F8444">
            <v>0</v>
          </cell>
          <cell r="G8444">
            <v>0</v>
          </cell>
          <cell r="H8444">
            <v>0</v>
          </cell>
        </row>
        <row r="8446">
          <cell r="A8446" t="str">
            <v>ITEM</v>
          </cell>
          <cell r="B8446" t="str">
            <v>DESCRIPCIÓN</v>
          </cell>
          <cell r="C8446">
            <v>0</v>
          </cell>
          <cell r="D8446">
            <v>0</v>
          </cell>
          <cell r="E8446">
            <v>0</v>
          </cell>
          <cell r="F8446">
            <v>0</v>
          </cell>
          <cell r="G8446" t="str">
            <v>UNIDAD</v>
          </cell>
          <cell r="H8446" t="str">
            <v>CANTIDAD</v>
          </cell>
        </row>
        <row r="8447">
          <cell r="A8447">
            <v>0</v>
          </cell>
          <cell r="B8447"/>
          <cell r="C8447">
            <v>0</v>
          </cell>
          <cell r="D8447">
            <v>0</v>
          </cell>
          <cell r="E8447">
            <v>0</v>
          </cell>
          <cell r="F8447">
            <v>0</v>
          </cell>
          <cell r="G8447"/>
          <cell r="H8447"/>
        </row>
        <row r="8448">
          <cell r="A8448">
            <v>0</v>
          </cell>
          <cell r="B8448">
            <v>0</v>
          </cell>
          <cell r="C8448">
            <v>0</v>
          </cell>
          <cell r="D8448">
            <v>0</v>
          </cell>
          <cell r="E8448">
            <v>0</v>
          </cell>
          <cell r="F8448">
            <v>0</v>
          </cell>
          <cell r="G8448">
            <v>0</v>
          </cell>
        </row>
        <row r="8449">
          <cell r="A8449" t="str">
            <v>DETALLE</v>
          </cell>
          <cell r="B8449">
            <v>0</v>
          </cell>
          <cell r="C8449" t="str">
            <v>FACTOR</v>
          </cell>
          <cell r="D8449" t="str">
            <v>CANTIDAD</v>
          </cell>
          <cell r="E8449" t="str">
            <v>A (ML)</v>
          </cell>
          <cell r="F8449" t="str">
            <v>B (M2)</v>
          </cell>
          <cell r="G8449" t="str">
            <v>C (M3)</v>
          </cell>
          <cell r="H8449" t="str">
            <v>TOTAL</v>
          </cell>
        </row>
        <row r="8450">
          <cell r="A8450">
            <v>0</v>
          </cell>
          <cell r="B8450">
            <v>0</v>
          </cell>
          <cell r="C8450">
            <v>0</v>
          </cell>
          <cell r="D8450">
            <v>0</v>
          </cell>
          <cell r="E8450">
            <v>0</v>
          </cell>
          <cell r="F8450">
            <v>0</v>
          </cell>
          <cell r="G8450">
            <v>0</v>
          </cell>
          <cell r="H8450"/>
        </row>
        <row r="8451">
          <cell r="A8451">
            <v>0</v>
          </cell>
          <cell r="B8451">
            <v>0</v>
          </cell>
          <cell r="C8451">
            <v>0</v>
          </cell>
          <cell r="D8451">
            <v>0</v>
          </cell>
          <cell r="E8451">
            <v>0</v>
          </cell>
          <cell r="F8451">
            <v>0</v>
          </cell>
          <cell r="G8451">
            <v>0</v>
          </cell>
          <cell r="H8451"/>
        </row>
        <row r="8452">
          <cell r="A8452">
            <v>0</v>
          </cell>
          <cell r="B8452">
            <v>0</v>
          </cell>
          <cell r="C8452">
            <v>0</v>
          </cell>
          <cell r="D8452">
            <v>0</v>
          </cell>
          <cell r="E8452">
            <v>0</v>
          </cell>
          <cell r="F8452">
            <v>0</v>
          </cell>
          <cell r="G8452">
            <v>0</v>
          </cell>
          <cell r="H8452"/>
        </row>
        <row r="8453">
          <cell r="A8453">
            <v>0</v>
          </cell>
          <cell r="B8453">
            <v>0</v>
          </cell>
          <cell r="C8453">
            <v>0</v>
          </cell>
          <cell r="D8453">
            <v>0</v>
          </cell>
          <cell r="E8453">
            <v>0</v>
          </cell>
          <cell r="F8453">
            <v>0</v>
          </cell>
          <cell r="G8453">
            <v>0</v>
          </cell>
          <cell r="H8453"/>
        </row>
        <row r="8454">
          <cell r="A8454">
            <v>0</v>
          </cell>
          <cell r="B8454">
            <v>0</v>
          </cell>
          <cell r="C8454">
            <v>0</v>
          </cell>
          <cell r="D8454">
            <v>0</v>
          </cell>
          <cell r="E8454">
            <v>0</v>
          </cell>
          <cell r="F8454">
            <v>0</v>
          </cell>
          <cell r="G8454">
            <v>0</v>
          </cell>
          <cell r="H8454"/>
        </row>
        <row r="8455">
          <cell r="A8455">
            <v>0</v>
          </cell>
          <cell r="B8455">
            <v>0</v>
          </cell>
          <cell r="C8455">
            <v>0</v>
          </cell>
          <cell r="D8455">
            <v>0</v>
          </cell>
          <cell r="E8455">
            <v>0</v>
          </cell>
          <cell r="F8455">
            <v>0</v>
          </cell>
          <cell r="G8455">
            <v>0</v>
          </cell>
          <cell r="H8455"/>
        </row>
        <row r="8456">
          <cell r="A8456">
            <v>0</v>
          </cell>
          <cell r="B8456">
            <v>0</v>
          </cell>
          <cell r="C8456">
            <v>0</v>
          </cell>
          <cell r="D8456">
            <v>0</v>
          </cell>
          <cell r="E8456">
            <v>0</v>
          </cell>
          <cell r="F8456">
            <v>0</v>
          </cell>
          <cell r="G8456">
            <v>0</v>
          </cell>
          <cell r="H8456"/>
        </row>
        <row r="8457">
          <cell r="A8457">
            <v>0</v>
          </cell>
          <cell r="B8457">
            <v>0</v>
          </cell>
          <cell r="C8457">
            <v>0</v>
          </cell>
          <cell r="D8457">
            <v>0</v>
          </cell>
          <cell r="E8457">
            <v>0</v>
          </cell>
          <cell r="F8457">
            <v>0</v>
          </cell>
          <cell r="G8457">
            <v>0</v>
          </cell>
          <cell r="H8457"/>
        </row>
        <row r="8458">
          <cell r="A8458">
            <v>0</v>
          </cell>
          <cell r="B8458">
            <v>0</v>
          </cell>
          <cell r="C8458">
            <v>0</v>
          </cell>
          <cell r="D8458">
            <v>0</v>
          </cell>
          <cell r="E8458">
            <v>0</v>
          </cell>
          <cell r="F8458">
            <v>0</v>
          </cell>
          <cell r="G8458">
            <v>0</v>
          </cell>
          <cell r="H8458"/>
        </row>
        <row r="8459">
          <cell r="A8459">
            <v>0</v>
          </cell>
          <cell r="B8459">
            <v>0</v>
          </cell>
          <cell r="C8459">
            <v>0</v>
          </cell>
          <cell r="D8459">
            <v>0</v>
          </cell>
          <cell r="E8459">
            <v>0</v>
          </cell>
          <cell r="F8459">
            <v>0</v>
          </cell>
          <cell r="G8459">
            <v>0</v>
          </cell>
          <cell r="H8459"/>
        </row>
        <row r="8460">
          <cell r="A8460">
            <v>0</v>
          </cell>
          <cell r="B8460">
            <v>0</v>
          </cell>
          <cell r="C8460">
            <v>0</v>
          </cell>
          <cell r="D8460">
            <v>0</v>
          </cell>
          <cell r="E8460">
            <v>0</v>
          </cell>
          <cell r="F8460">
            <v>0</v>
          </cell>
          <cell r="G8460">
            <v>0</v>
          </cell>
          <cell r="H8460"/>
        </row>
        <row r="8461">
          <cell r="A8461">
            <v>0</v>
          </cell>
          <cell r="B8461">
            <v>0</v>
          </cell>
          <cell r="C8461">
            <v>0</v>
          </cell>
          <cell r="D8461">
            <v>0</v>
          </cell>
          <cell r="E8461">
            <v>0</v>
          </cell>
          <cell r="F8461">
            <v>0</v>
          </cell>
          <cell r="G8461">
            <v>0</v>
          </cell>
          <cell r="H8461"/>
        </row>
        <row r="8462">
          <cell r="A8462">
            <v>0</v>
          </cell>
          <cell r="B8462">
            <v>0</v>
          </cell>
          <cell r="C8462">
            <v>0</v>
          </cell>
          <cell r="D8462">
            <v>0</v>
          </cell>
          <cell r="E8462">
            <v>0</v>
          </cell>
          <cell r="F8462">
            <v>0</v>
          </cell>
          <cell r="G8462">
            <v>0</v>
          </cell>
          <cell r="H8462"/>
        </row>
        <row r="8463">
          <cell r="A8463">
            <v>0</v>
          </cell>
          <cell r="B8463">
            <v>0</v>
          </cell>
          <cell r="C8463">
            <v>0</v>
          </cell>
          <cell r="D8463">
            <v>0</v>
          </cell>
          <cell r="E8463">
            <v>0</v>
          </cell>
          <cell r="F8463">
            <v>0</v>
          </cell>
          <cell r="G8463">
            <v>0</v>
          </cell>
          <cell r="H8463"/>
        </row>
        <row r="8464">
          <cell r="A8464">
            <v>0</v>
          </cell>
          <cell r="B8464">
            <v>0</v>
          </cell>
          <cell r="C8464">
            <v>0</v>
          </cell>
          <cell r="D8464">
            <v>0</v>
          </cell>
          <cell r="E8464">
            <v>0</v>
          </cell>
          <cell r="F8464">
            <v>0</v>
          </cell>
          <cell r="G8464">
            <v>0</v>
          </cell>
          <cell r="H8464"/>
        </row>
        <row r="8465">
          <cell r="A8465">
            <v>0</v>
          </cell>
          <cell r="B8465">
            <v>0</v>
          </cell>
          <cell r="C8465">
            <v>0</v>
          </cell>
          <cell r="D8465">
            <v>0</v>
          </cell>
          <cell r="E8465">
            <v>0</v>
          </cell>
          <cell r="F8465">
            <v>0</v>
          </cell>
          <cell r="G8465">
            <v>0</v>
          </cell>
          <cell r="H8465"/>
        </row>
        <row r="8466">
          <cell r="A8466">
            <v>0</v>
          </cell>
          <cell r="B8466">
            <v>0</v>
          </cell>
          <cell r="C8466">
            <v>0</v>
          </cell>
          <cell r="D8466">
            <v>0</v>
          </cell>
          <cell r="E8466">
            <v>0</v>
          </cell>
          <cell r="F8466">
            <v>0</v>
          </cell>
          <cell r="G8466">
            <v>0</v>
          </cell>
          <cell r="H8466"/>
        </row>
        <row r="8467">
          <cell r="A8467">
            <v>0</v>
          </cell>
          <cell r="B8467">
            <v>0</v>
          </cell>
          <cell r="C8467">
            <v>0</v>
          </cell>
          <cell r="D8467">
            <v>0</v>
          </cell>
          <cell r="E8467">
            <v>0</v>
          </cell>
          <cell r="F8467">
            <v>0</v>
          </cell>
          <cell r="G8467">
            <v>0</v>
          </cell>
          <cell r="H8467"/>
        </row>
        <row r="8468">
          <cell r="A8468">
            <v>0</v>
          </cell>
          <cell r="B8468">
            <v>0</v>
          </cell>
          <cell r="C8468">
            <v>0</v>
          </cell>
          <cell r="D8468">
            <v>0</v>
          </cell>
          <cell r="E8468">
            <v>0</v>
          </cell>
          <cell r="F8468">
            <v>0</v>
          </cell>
          <cell r="G8468">
            <v>0</v>
          </cell>
          <cell r="H8468"/>
        </row>
        <row r="8469">
          <cell r="A8469">
            <v>0</v>
          </cell>
          <cell r="B8469">
            <v>0</v>
          </cell>
          <cell r="C8469">
            <v>0</v>
          </cell>
          <cell r="D8469">
            <v>0</v>
          </cell>
          <cell r="E8469">
            <v>0</v>
          </cell>
          <cell r="F8469">
            <v>0</v>
          </cell>
          <cell r="G8469">
            <v>0</v>
          </cell>
          <cell r="H8469"/>
        </row>
        <row r="8470">
          <cell r="A8470">
            <v>0</v>
          </cell>
          <cell r="B8470">
            <v>0</v>
          </cell>
          <cell r="C8470">
            <v>0</v>
          </cell>
          <cell r="D8470">
            <v>0</v>
          </cell>
          <cell r="E8470">
            <v>0</v>
          </cell>
          <cell r="F8470">
            <v>0</v>
          </cell>
          <cell r="G8470">
            <v>0</v>
          </cell>
          <cell r="H8470"/>
        </row>
        <row r="8471">
          <cell r="A8471">
            <v>0</v>
          </cell>
          <cell r="B8471">
            <v>0</v>
          </cell>
          <cell r="C8471">
            <v>0</v>
          </cell>
          <cell r="D8471">
            <v>0</v>
          </cell>
          <cell r="E8471">
            <v>0</v>
          </cell>
          <cell r="F8471">
            <v>0</v>
          </cell>
          <cell r="G8471">
            <v>0</v>
          </cell>
          <cell r="H8471"/>
        </row>
        <row r="8472">
          <cell r="A8472">
            <v>0</v>
          </cell>
          <cell r="B8472">
            <v>0</v>
          </cell>
          <cell r="C8472">
            <v>0</v>
          </cell>
          <cell r="D8472">
            <v>0</v>
          </cell>
          <cell r="E8472">
            <v>0</v>
          </cell>
          <cell r="F8472">
            <v>0</v>
          </cell>
          <cell r="G8472">
            <v>0</v>
          </cell>
          <cell r="H8472"/>
        </row>
        <row r="8473">
          <cell r="A8473">
            <v>0</v>
          </cell>
          <cell r="B8473">
            <v>0</v>
          </cell>
          <cell r="C8473">
            <v>0</v>
          </cell>
          <cell r="D8473">
            <v>0</v>
          </cell>
          <cell r="E8473">
            <v>0</v>
          </cell>
          <cell r="F8473">
            <v>0</v>
          </cell>
          <cell r="G8473">
            <v>0</v>
          </cell>
          <cell r="H8473"/>
        </row>
        <row r="8474">
          <cell r="A8474">
            <v>0</v>
          </cell>
          <cell r="B8474">
            <v>0</v>
          </cell>
          <cell r="C8474">
            <v>0</v>
          </cell>
          <cell r="D8474">
            <v>0</v>
          </cell>
          <cell r="E8474">
            <v>0</v>
          </cell>
          <cell r="F8474">
            <v>0</v>
          </cell>
          <cell r="G8474">
            <v>0</v>
          </cell>
          <cell r="H8474"/>
        </row>
        <row r="8475">
          <cell r="A8475">
            <v>0</v>
          </cell>
          <cell r="B8475">
            <v>0</v>
          </cell>
          <cell r="C8475">
            <v>0</v>
          </cell>
          <cell r="D8475">
            <v>0</v>
          </cell>
          <cell r="E8475">
            <v>0</v>
          </cell>
          <cell r="F8475">
            <v>0</v>
          </cell>
          <cell r="G8475">
            <v>0</v>
          </cell>
          <cell r="H8475"/>
        </row>
        <row r="8476">
          <cell r="A8476">
            <v>0</v>
          </cell>
          <cell r="B8476">
            <v>0</v>
          </cell>
          <cell r="C8476">
            <v>0</v>
          </cell>
          <cell r="D8476">
            <v>0</v>
          </cell>
          <cell r="E8476">
            <v>0</v>
          </cell>
          <cell r="F8476">
            <v>0</v>
          </cell>
          <cell r="G8476">
            <v>0</v>
          </cell>
          <cell r="H8476"/>
        </row>
        <row r="8477">
          <cell r="A8477">
            <v>0</v>
          </cell>
          <cell r="B8477">
            <v>0</v>
          </cell>
          <cell r="C8477">
            <v>0</v>
          </cell>
          <cell r="D8477">
            <v>0</v>
          </cell>
          <cell r="E8477">
            <v>0</v>
          </cell>
          <cell r="F8477">
            <v>0</v>
          </cell>
          <cell r="G8477">
            <v>0</v>
          </cell>
          <cell r="H8477"/>
        </row>
        <row r="8478">
          <cell r="A8478">
            <v>0</v>
          </cell>
          <cell r="B8478">
            <v>0</v>
          </cell>
          <cell r="C8478">
            <v>0</v>
          </cell>
          <cell r="D8478">
            <v>0</v>
          </cell>
          <cell r="E8478">
            <v>0</v>
          </cell>
          <cell r="F8478">
            <v>0</v>
          </cell>
          <cell r="G8478">
            <v>0</v>
          </cell>
          <cell r="H8478"/>
        </row>
        <row r="8479">
          <cell r="A8479">
            <v>0</v>
          </cell>
          <cell r="B8479">
            <v>0</v>
          </cell>
          <cell r="C8479">
            <v>0</v>
          </cell>
          <cell r="D8479">
            <v>0</v>
          </cell>
          <cell r="E8479">
            <v>0</v>
          </cell>
          <cell r="F8479">
            <v>0</v>
          </cell>
          <cell r="G8479">
            <v>0</v>
          </cell>
          <cell r="H8479"/>
        </row>
        <row r="8480">
          <cell r="A8480">
            <v>0</v>
          </cell>
          <cell r="B8480">
            <v>0</v>
          </cell>
          <cell r="C8480">
            <v>0</v>
          </cell>
          <cell r="D8480">
            <v>0</v>
          </cell>
          <cell r="E8480">
            <v>0</v>
          </cell>
          <cell r="F8480">
            <v>0</v>
          </cell>
          <cell r="G8480">
            <v>0</v>
          </cell>
          <cell r="H8480"/>
        </row>
        <row r="8481">
          <cell r="A8481" t="str">
            <v>ITEM  - PÁGINA 1</v>
          </cell>
          <cell r="B8481">
            <v>0</v>
          </cell>
          <cell r="C8481">
            <v>0</v>
          </cell>
          <cell r="D8481">
            <v>0</v>
          </cell>
          <cell r="E8481">
            <v>0</v>
          </cell>
          <cell r="F8481">
            <v>0</v>
          </cell>
          <cell r="G8481">
            <v>0</v>
          </cell>
          <cell r="H8481">
            <v>0</v>
          </cell>
        </row>
        <row r="8482">
          <cell r="A8482">
            <v>0</v>
          </cell>
          <cell r="B8482">
            <v>0</v>
          </cell>
          <cell r="C8482">
            <v>0</v>
          </cell>
          <cell r="D8482">
            <v>0</v>
          </cell>
          <cell r="E8482">
            <v>0</v>
          </cell>
          <cell r="F8482">
            <v>0</v>
          </cell>
          <cell r="G8482">
            <v>0</v>
          </cell>
          <cell r="H8482"/>
        </row>
        <row r="8483">
          <cell r="A8483">
            <v>0</v>
          </cell>
          <cell r="B8483">
            <v>0</v>
          </cell>
          <cell r="C8483">
            <v>0</v>
          </cell>
          <cell r="D8483">
            <v>0</v>
          </cell>
          <cell r="E8483">
            <v>0</v>
          </cell>
          <cell r="F8483">
            <v>0</v>
          </cell>
          <cell r="G8483">
            <v>0</v>
          </cell>
          <cell r="H8483"/>
        </row>
        <row r="8484">
          <cell r="A8484">
            <v>0</v>
          </cell>
          <cell r="B8484">
            <v>0</v>
          </cell>
          <cell r="C8484">
            <v>0</v>
          </cell>
          <cell r="D8484">
            <v>0</v>
          </cell>
          <cell r="E8484">
            <v>0</v>
          </cell>
          <cell r="F8484">
            <v>0</v>
          </cell>
          <cell r="G8484">
            <v>0</v>
          </cell>
          <cell r="H8484"/>
        </row>
        <row r="8485">
          <cell r="A8485">
            <v>0</v>
          </cell>
          <cell r="B8485">
            <v>0</v>
          </cell>
          <cell r="C8485">
            <v>0</v>
          </cell>
          <cell r="D8485">
            <v>0</v>
          </cell>
          <cell r="E8485">
            <v>0</v>
          </cell>
          <cell r="F8485">
            <v>0</v>
          </cell>
          <cell r="G8485">
            <v>0</v>
          </cell>
          <cell r="H8485"/>
        </row>
        <row r="8486">
          <cell r="A8486">
            <v>0</v>
          </cell>
          <cell r="B8486">
            <v>0</v>
          </cell>
          <cell r="C8486">
            <v>0</v>
          </cell>
          <cell r="D8486">
            <v>0</v>
          </cell>
          <cell r="E8486">
            <v>0</v>
          </cell>
          <cell r="F8486">
            <v>0</v>
          </cell>
          <cell r="G8486">
            <v>0</v>
          </cell>
          <cell r="H8486"/>
        </row>
        <row r="8487">
          <cell r="A8487">
            <v>0</v>
          </cell>
          <cell r="B8487">
            <v>0</v>
          </cell>
          <cell r="C8487">
            <v>0</v>
          </cell>
          <cell r="D8487">
            <v>0</v>
          </cell>
          <cell r="E8487">
            <v>0</v>
          </cell>
          <cell r="F8487">
            <v>0</v>
          </cell>
          <cell r="G8487">
            <v>0</v>
          </cell>
          <cell r="H8487"/>
        </row>
        <row r="8488">
          <cell r="A8488">
            <v>0</v>
          </cell>
          <cell r="B8488">
            <v>0</v>
          </cell>
          <cell r="C8488">
            <v>0</v>
          </cell>
          <cell r="D8488">
            <v>0</v>
          </cell>
          <cell r="E8488">
            <v>0</v>
          </cell>
          <cell r="F8488">
            <v>0</v>
          </cell>
          <cell r="G8488">
            <v>0</v>
          </cell>
          <cell r="H8488"/>
        </row>
        <row r="8489">
          <cell r="A8489">
            <v>0</v>
          </cell>
          <cell r="B8489">
            <v>0</v>
          </cell>
          <cell r="C8489">
            <v>0</v>
          </cell>
          <cell r="D8489">
            <v>0</v>
          </cell>
          <cell r="E8489">
            <v>0</v>
          </cell>
          <cell r="F8489">
            <v>0</v>
          </cell>
          <cell r="G8489">
            <v>0</v>
          </cell>
          <cell r="H8489"/>
        </row>
        <row r="8490">
          <cell r="A8490">
            <v>0</v>
          </cell>
          <cell r="B8490">
            <v>0</v>
          </cell>
          <cell r="C8490">
            <v>0</v>
          </cell>
          <cell r="D8490">
            <v>0</v>
          </cell>
          <cell r="E8490">
            <v>0</v>
          </cell>
          <cell r="F8490">
            <v>0</v>
          </cell>
          <cell r="G8490">
            <v>0</v>
          </cell>
          <cell r="H8490"/>
        </row>
        <row r="8491">
          <cell r="A8491">
            <v>0</v>
          </cell>
          <cell r="B8491">
            <v>0</v>
          </cell>
          <cell r="C8491">
            <v>0</v>
          </cell>
          <cell r="D8491">
            <v>0</v>
          </cell>
          <cell r="E8491">
            <v>0</v>
          </cell>
          <cell r="F8491">
            <v>0</v>
          </cell>
          <cell r="G8491">
            <v>0</v>
          </cell>
          <cell r="H8491"/>
        </row>
        <row r="8492">
          <cell r="A8492">
            <v>0</v>
          </cell>
          <cell r="B8492">
            <v>0</v>
          </cell>
          <cell r="C8492">
            <v>0</v>
          </cell>
          <cell r="D8492">
            <v>0</v>
          </cell>
          <cell r="E8492">
            <v>0</v>
          </cell>
          <cell r="F8492">
            <v>0</v>
          </cell>
          <cell r="G8492">
            <v>0</v>
          </cell>
          <cell r="H8492"/>
        </row>
        <row r="8493">
          <cell r="A8493">
            <v>0</v>
          </cell>
          <cell r="B8493">
            <v>0</v>
          </cell>
          <cell r="C8493">
            <v>0</v>
          </cell>
          <cell r="D8493">
            <v>0</v>
          </cell>
          <cell r="E8493">
            <v>0</v>
          </cell>
          <cell r="F8493">
            <v>0</v>
          </cell>
          <cell r="G8493">
            <v>0</v>
          </cell>
          <cell r="H8493"/>
        </row>
        <row r="8494">
          <cell r="A8494">
            <v>0</v>
          </cell>
          <cell r="B8494">
            <v>0</v>
          </cell>
          <cell r="C8494">
            <v>0</v>
          </cell>
          <cell r="D8494">
            <v>0</v>
          </cell>
          <cell r="E8494">
            <v>0</v>
          </cell>
          <cell r="F8494">
            <v>0</v>
          </cell>
          <cell r="G8494">
            <v>0</v>
          </cell>
          <cell r="H8494"/>
        </row>
        <row r="8495">
          <cell r="A8495">
            <v>0</v>
          </cell>
          <cell r="B8495">
            <v>0</v>
          </cell>
          <cell r="C8495">
            <v>0</v>
          </cell>
          <cell r="D8495">
            <v>0</v>
          </cell>
          <cell r="E8495">
            <v>0</v>
          </cell>
          <cell r="F8495">
            <v>0</v>
          </cell>
          <cell r="G8495">
            <v>0</v>
          </cell>
          <cell r="H8495"/>
        </row>
        <row r="8496">
          <cell r="A8496">
            <v>0</v>
          </cell>
          <cell r="B8496">
            <v>0</v>
          </cell>
          <cell r="C8496">
            <v>0</v>
          </cell>
          <cell r="D8496">
            <v>0</v>
          </cell>
          <cell r="E8496">
            <v>0</v>
          </cell>
          <cell r="F8496">
            <v>0</v>
          </cell>
          <cell r="G8496">
            <v>0</v>
          </cell>
          <cell r="H8496"/>
        </row>
        <row r="8497">
          <cell r="A8497">
            <v>0</v>
          </cell>
          <cell r="B8497">
            <v>0</v>
          </cell>
          <cell r="C8497">
            <v>0</v>
          </cell>
          <cell r="D8497">
            <v>0</v>
          </cell>
          <cell r="E8497">
            <v>0</v>
          </cell>
          <cell r="F8497">
            <v>0</v>
          </cell>
          <cell r="G8497">
            <v>0</v>
          </cell>
          <cell r="H8497"/>
        </row>
        <row r="8498">
          <cell r="A8498">
            <v>0</v>
          </cell>
          <cell r="B8498">
            <v>0</v>
          </cell>
          <cell r="C8498">
            <v>0</v>
          </cell>
          <cell r="D8498">
            <v>0</v>
          </cell>
          <cell r="E8498">
            <v>0</v>
          </cell>
          <cell r="F8498">
            <v>0</v>
          </cell>
          <cell r="G8498">
            <v>0</v>
          </cell>
          <cell r="H8498"/>
        </row>
        <row r="8499">
          <cell r="A8499" t="str">
            <v xml:space="preserve">TOTAL CANTIDAD ITEM </v>
          </cell>
          <cell r="B8499">
            <v>0</v>
          </cell>
          <cell r="C8499">
            <v>0</v>
          </cell>
          <cell r="D8499">
            <v>0</v>
          </cell>
          <cell r="E8499">
            <v>0</v>
          </cell>
          <cell r="F8499">
            <v>0</v>
          </cell>
          <cell r="G8499">
            <v>0</v>
          </cell>
          <cell r="H8499"/>
        </row>
        <row r="8500">
          <cell r="A8500" t="str">
            <v>INSERTE PLANO, GRÁFICO O ESQUEMA AQUÍ</v>
          </cell>
          <cell r="B8500">
            <v>0</v>
          </cell>
          <cell r="C8500">
            <v>0</v>
          </cell>
          <cell r="D8500">
            <v>0</v>
          </cell>
          <cell r="E8500">
            <v>0</v>
          </cell>
          <cell r="F8500">
            <v>0</v>
          </cell>
          <cell r="G8500">
            <v>0</v>
          </cell>
          <cell r="H8500">
            <v>0</v>
          </cell>
        </row>
        <row r="8501">
          <cell r="A8501">
            <v>0</v>
          </cell>
          <cell r="B8501">
            <v>0</v>
          </cell>
          <cell r="C8501">
            <v>0</v>
          </cell>
          <cell r="D8501">
            <v>0</v>
          </cell>
          <cell r="E8501">
            <v>0</v>
          </cell>
          <cell r="F8501">
            <v>0</v>
          </cell>
          <cell r="G8501">
            <v>0</v>
          </cell>
          <cell r="H8501">
            <v>0</v>
          </cell>
        </row>
        <row r="8502">
          <cell r="A8502">
            <v>0</v>
          </cell>
          <cell r="B8502">
            <v>0</v>
          </cell>
          <cell r="C8502">
            <v>0</v>
          </cell>
          <cell r="D8502">
            <v>0</v>
          </cell>
          <cell r="E8502">
            <v>0</v>
          </cell>
          <cell r="F8502">
            <v>0</v>
          </cell>
          <cell r="G8502">
            <v>0</v>
          </cell>
          <cell r="H8502">
            <v>0</v>
          </cell>
        </row>
        <row r="8503">
          <cell r="A8503">
            <v>0</v>
          </cell>
          <cell r="B8503">
            <v>0</v>
          </cell>
          <cell r="C8503">
            <v>0</v>
          </cell>
          <cell r="D8503">
            <v>0</v>
          </cell>
          <cell r="E8503">
            <v>0</v>
          </cell>
          <cell r="F8503">
            <v>0</v>
          </cell>
          <cell r="G8503">
            <v>0</v>
          </cell>
          <cell r="H8503">
            <v>0</v>
          </cell>
        </row>
        <row r="8504">
          <cell r="A8504">
            <v>0</v>
          </cell>
          <cell r="B8504">
            <v>0</v>
          </cell>
          <cell r="C8504">
            <v>0</v>
          </cell>
          <cell r="D8504">
            <v>0</v>
          </cell>
          <cell r="E8504">
            <v>0</v>
          </cell>
          <cell r="F8504">
            <v>0</v>
          </cell>
          <cell r="G8504">
            <v>0</v>
          </cell>
          <cell r="H8504">
            <v>0</v>
          </cell>
        </row>
        <row r="8505">
          <cell r="A8505">
            <v>0</v>
          </cell>
          <cell r="B8505">
            <v>0</v>
          </cell>
          <cell r="C8505">
            <v>0</v>
          </cell>
          <cell r="D8505">
            <v>0</v>
          </cell>
          <cell r="E8505">
            <v>0</v>
          </cell>
          <cell r="F8505">
            <v>0</v>
          </cell>
          <cell r="G8505">
            <v>0</v>
          </cell>
          <cell r="H8505">
            <v>0</v>
          </cell>
        </row>
        <row r="8506">
          <cell r="A8506">
            <v>0</v>
          </cell>
          <cell r="B8506">
            <v>0</v>
          </cell>
          <cell r="C8506">
            <v>0</v>
          </cell>
          <cell r="D8506">
            <v>0</v>
          </cell>
          <cell r="E8506">
            <v>0</v>
          </cell>
          <cell r="F8506">
            <v>0</v>
          </cell>
          <cell r="G8506">
            <v>0</v>
          </cell>
          <cell r="H8506">
            <v>0</v>
          </cell>
        </row>
        <row r="8507">
          <cell r="A8507">
            <v>0</v>
          </cell>
          <cell r="B8507">
            <v>0</v>
          </cell>
          <cell r="C8507">
            <v>0</v>
          </cell>
          <cell r="D8507">
            <v>0</v>
          </cell>
          <cell r="E8507">
            <v>0</v>
          </cell>
          <cell r="F8507">
            <v>0</v>
          </cell>
          <cell r="G8507">
            <v>0</v>
          </cell>
          <cell r="H8507">
            <v>0</v>
          </cell>
        </row>
        <row r="8508">
          <cell r="A8508">
            <v>0</v>
          </cell>
          <cell r="B8508">
            <v>0</v>
          </cell>
          <cell r="C8508">
            <v>0</v>
          </cell>
          <cell r="D8508">
            <v>0</v>
          </cell>
          <cell r="E8508">
            <v>0</v>
          </cell>
          <cell r="F8508">
            <v>0</v>
          </cell>
          <cell r="G8508">
            <v>0</v>
          </cell>
          <cell r="H8508">
            <v>0</v>
          </cell>
        </row>
        <row r="8509">
          <cell r="A8509">
            <v>0</v>
          </cell>
          <cell r="B8509">
            <v>0</v>
          </cell>
          <cell r="C8509">
            <v>0</v>
          </cell>
          <cell r="D8509">
            <v>0</v>
          </cell>
          <cell r="E8509">
            <v>0</v>
          </cell>
          <cell r="F8509">
            <v>0</v>
          </cell>
          <cell r="G8509">
            <v>0</v>
          </cell>
          <cell r="H8509">
            <v>0</v>
          </cell>
        </row>
        <row r="8510">
          <cell r="A8510">
            <v>0</v>
          </cell>
          <cell r="B8510">
            <v>0</v>
          </cell>
          <cell r="C8510">
            <v>0</v>
          </cell>
          <cell r="D8510">
            <v>0</v>
          </cell>
          <cell r="E8510">
            <v>0</v>
          </cell>
          <cell r="F8510">
            <v>0</v>
          </cell>
          <cell r="G8510">
            <v>0</v>
          </cell>
          <cell r="H8510">
            <v>0</v>
          </cell>
        </row>
        <row r="8511">
          <cell r="A8511">
            <v>0</v>
          </cell>
          <cell r="B8511">
            <v>0</v>
          </cell>
          <cell r="C8511">
            <v>0</v>
          </cell>
          <cell r="D8511">
            <v>0</v>
          </cell>
          <cell r="E8511">
            <v>0</v>
          </cell>
          <cell r="F8511">
            <v>0</v>
          </cell>
          <cell r="G8511">
            <v>0</v>
          </cell>
          <cell r="H8511">
            <v>0</v>
          </cell>
        </row>
        <row r="8512">
          <cell r="A8512">
            <v>0</v>
          </cell>
          <cell r="B8512">
            <v>0</v>
          </cell>
          <cell r="C8512">
            <v>0</v>
          </cell>
          <cell r="D8512">
            <v>0</v>
          </cell>
          <cell r="E8512">
            <v>0</v>
          </cell>
          <cell r="F8512">
            <v>0</v>
          </cell>
          <cell r="G8512">
            <v>0</v>
          </cell>
          <cell r="H8512">
            <v>0</v>
          </cell>
        </row>
        <row r="8513">
          <cell r="A8513">
            <v>0</v>
          </cell>
          <cell r="B8513">
            <v>0</v>
          </cell>
          <cell r="C8513">
            <v>0</v>
          </cell>
          <cell r="D8513">
            <v>0</v>
          </cell>
          <cell r="E8513">
            <v>0</v>
          </cell>
          <cell r="F8513">
            <v>0</v>
          </cell>
          <cell r="G8513">
            <v>0</v>
          </cell>
          <cell r="H8513">
            <v>0</v>
          </cell>
        </row>
        <row r="8514">
          <cell r="A8514">
            <v>0</v>
          </cell>
          <cell r="B8514">
            <v>0</v>
          </cell>
          <cell r="C8514">
            <v>0</v>
          </cell>
          <cell r="D8514">
            <v>0</v>
          </cell>
          <cell r="E8514">
            <v>0</v>
          </cell>
          <cell r="F8514">
            <v>0</v>
          </cell>
          <cell r="G8514">
            <v>0</v>
          </cell>
          <cell r="H8514">
            <v>0</v>
          </cell>
        </row>
        <row r="8515">
          <cell r="A8515">
            <v>0</v>
          </cell>
          <cell r="B8515">
            <v>0</v>
          </cell>
          <cell r="C8515">
            <v>0</v>
          </cell>
          <cell r="D8515">
            <v>0</v>
          </cell>
          <cell r="E8515">
            <v>0</v>
          </cell>
          <cell r="F8515">
            <v>0</v>
          </cell>
          <cell r="G8515">
            <v>0</v>
          </cell>
          <cell r="H8515">
            <v>0</v>
          </cell>
        </row>
        <row r="8516">
          <cell r="A8516">
            <v>0</v>
          </cell>
          <cell r="B8516">
            <v>0</v>
          </cell>
          <cell r="C8516">
            <v>0</v>
          </cell>
          <cell r="D8516">
            <v>0</v>
          </cell>
          <cell r="E8516">
            <v>0</v>
          </cell>
          <cell r="F8516">
            <v>0</v>
          </cell>
          <cell r="G8516">
            <v>0</v>
          </cell>
          <cell r="H8516">
            <v>0</v>
          </cell>
        </row>
        <row r="8517">
          <cell r="A8517">
            <v>0</v>
          </cell>
          <cell r="B8517">
            <v>0</v>
          </cell>
          <cell r="C8517">
            <v>0</v>
          </cell>
          <cell r="D8517">
            <v>0</v>
          </cell>
          <cell r="E8517">
            <v>0</v>
          </cell>
          <cell r="F8517">
            <v>0</v>
          </cell>
          <cell r="G8517">
            <v>0</v>
          </cell>
          <cell r="H8517">
            <v>0</v>
          </cell>
        </row>
        <row r="8518">
          <cell r="A8518">
            <v>0</v>
          </cell>
          <cell r="B8518">
            <v>0</v>
          </cell>
          <cell r="C8518">
            <v>0</v>
          </cell>
          <cell r="D8518">
            <v>0</v>
          </cell>
          <cell r="E8518">
            <v>0</v>
          </cell>
          <cell r="F8518">
            <v>0</v>
          </cell>
          <cell r="G8518">
            <v>0</v>
          </cell>
          <cell r="H8518">
            <v>0</v>
          </cell>
        </row>
        <row r="8519">
          <cell r="A8519">
            <v>0</v>
          </cell>
          <cell r="B8519">
            <v>0</v>
          </cell>
          <cell r="C8519">
            <v>0</v>
          </cell>
          <cell r="D8519">
            <v>0</v>
          </cell>
          <cell r="E8519">
            <v>0</v>
          </cell>
          <cell r="F8519">
            <v>0</v>
          </cell>
          <cell r="G8519">
            <v>0</v>
          </cell>
          <cell r="H8519">
            <v>0</v>
          </cell>
        </row>
        <row r="8520">
          <cell r="A8520">
            <v>0</v>
          </cell>
          <cell r="C8520">
            <v>0</v>
          </cell>
          <cell r="D8520">
            <v>0</v>
          </cell>
          <cell r="E8520">
            <v>0</v>
          </cell>
          <cell r="F8520">
            <v>0</v>
          </cell>
          <cell r="G8520">
            <v>0</v>
          </cell>
        </row>
        <row r="8521">
          <cell r="A8521">
            <v>0</v>
          </cell>
          <cell r="C8521">
            <v>0</v>
          </cell>
          <cell r="D8521">
            <v>0</v>
          </cell>
          <cell r="E8521">
            <v>0</v>
          </cell>
          <cell r="F8521">
            <v>0</v>
          </cell>
          <cell r="G8521">
            <v>0</v>
          </cell>
        </row>
        <row r="8522">
          <cell r="A8522">
            <v>0</v>
          </cell>
          <cell r="B8522">
            <v>0</v>
          </cell>
          <cell r="C8522">
            <v>0</v>
          </cell>
          <cell r="D8522">
            <v>0</v>
          </cell>
          <cell r="E8522">
            <v>0</v>
          </cell>
          <cell r="F8522">
            <v>0</v>
          </cell>
          <cell r="G8522">
            <v>0</v>
          </cell>
        </row>
        <row r="8523">
          <cell r="A8523">
            <v>0</v>
          </cell>
          <cell r="B8523" t="str">
            <v>OVIDIO HURTADO MOSQUERA</v>
          </cell>
          <cell r="C8523">
            <v>0</v>
          </cell>
          <cell r="D8523">
            <v>0</v>
          </cell>
          <cell r="E8523">
            <v>0</v>
          </cell>
          <cell r="F8523">
            <v>0</v>
          </cell>
          <cell r="G8523">
            <v>0</v>
          </cell>
        </row>
        <row r="8524">
          <cell r="A8524">
            <v>0</v>
          </cell>
          <cell r="B8524" t="str">
            <v>Consultor</v>
          </cell>
          <cell r="C8524">
            <v>0</v>
          </cell>
          <cell r="D8524">
            <v>0</v>
          </cell>
          <cell r="E8524">
            <v>0</v>
          </cell>
          <cell r="F8524">
            <v>0</v>
          </cell>
          <cell r="G8524">
            <v>0</v>
          </cell>
        </row>
        <row r="8525">
          <cell r="A8525">
            <v>0</v>
          </cell>
          <cell r="B8525" t="str">
            <v>Consultor</v>
          </cell>
          <cell r="C8525">
            <v>0</v>
          </cell>
          <cell r="D8525">
            <v>0</v>
          </cell>
          <cell r="E8525">
            <v>0</v>
          </cell>
          <cell r="F8525">
            <v>0</v>
          </cell>
          <cell r="G8525">
            <v>0</v>
          </cell>
        </row>
        <row r="8526">
          <cell r="A8526">
            <v>0</v>
          </cell>
          <cell r="B8526" t="str">
            <v>M.P. 05202-260189 ANT</v>
          </cell>
          <cell r="C8526" t="str">
            <v>ITEM  - PÁGINA 2</v>
          </cell>
          <cell r="D8526">
            <v>0</v>
          </cell>
          <cell r="E8526">
            <v>0</v>
          </cell>
          <cell r="F8526">
            <v>0</v>
          </cell>
          <cell r="G8526">
            <v>0</v>
          </cell>
          <cell r="H8526">
            <v>0</v>
          </cell>
        </row>
        <row r="8527">
          <cell r="A8527" t="str">
            <v>DEPARTAMENTO DE ANTIOQUIA</v>
          </cell>
          <cell r="B8527">
            <v>0</v>
          </cell>
          <cell r="C8527">
            <v>0</v>
          </cell>
          <cell r="D8527">
            <v>0</v>
          </cell>
          <cell r="E8527">
            <v>0</v>
          </cell>
          <cell r="F8527">
            <v>0</v>
          </cell>
          <cell r="G8527">
            <v>0</v>
          </cell>
          <cell r="H8527">
            <v>0</v>
          </cell>
        </row>
        <row r="8528">
          <cell r="A8528" t="str">
            <v>MUNICIPIO DE SAN VICENTE FERRER</v>
          </cell>
          <cell r="B8528">
            <v>0</v>
          </cell>
          <cell r="C8528">
            <v>0</v>
          </cell>
          <cell r="D8528">
            <v>0</v>
          </cell>
          <cell r="E8528">
            <v>0</v>
          </cell>
          <cell r="F8528">
            <v>0</v>
          </cell>
          <cell r="G8528">
            <v>0</v>
          </cell>
          <cell r="H8528">
            <v>0</v>
          </cell>
        </row>
        <row r="8529">
          <cell r="A8529" t="str">
            <v>PROYECTO:  INTERVENCION DE CALLEJONES EN LA ZONA URBANA DEL MUNICIPIO SAN VICENTE FERRER_CALLEJÓN 01-COCIACA</v>
          </cell>
          <cell r="B8529">
            <v>0</v>
          </cell>
          <cell r="C8529">
            <v>0</v>
          </cell>
          <cell r="D8529">
            <v>0</v>
          </cell>
          <cell r="E8529">
            <v>0</v>
          </cell>
          <cell r="F8529">
            <v>0</v>
          </cell>
          <cell r="G8529">
            <v>0</v>
          </cell>
          <cell r="H8529">
            <v>0</v>
          </cell>
        </row>
        <row r="8530">
          <cell r="A8530">
            <v>0</v>
          </cell>
          <cell r="C8530">
            <v>0</v>
          </cell>
          <cell r="D8530">
            <v>0</v>
          </cell>
          <cell r="E8530">
            <v>0</v>
          </cell>
          <cell r="F8530">
            <v>0</v>
          </cell>
          <cell r="G8530">
            <v>0</v>
          </cell>
          <cell r="H8530">
            <v>0</v>
          </cell>
        </row>
        <row r="8531">
          <cell r="A8531" t="str">
            <v>MEMORIAS DE OBRA</v>
          </cell>
          <cell r="B8531">
            <v>0</v>
          </cell>
          <cell r="C8531">
            <v>0</v>
          </cell>
          <cell r="D8531">
            <v>0</v>
          </cell>
          <cell r="E8531">
            <v>0</v>
          </cell>
          <cell r="F8531">
            <v>0</v>
          </cell>
          <cell r="G8531">
            <v>0</v>
          </cell>
          <cell r="H8531">
            <v>0</v>
          </cell>
        </row>
        <row r="8533">
          <cell r="A8533" t="str">
            <v>ITEM</v>
          </cell>
          <cell r="B8533" t="str">
            <v>DESCRIPCIÓN</v>
          </cell>
          <cell r="C8533">
            <v>0</v>
          </cell>
          <cell r="D8533">
            <v>0</v>
          </cell>
          <cell r="E8533">
            <v>0</v>
          </cell>
          <cell r="F8533">
            <v>0</v>
          </cell>
          <cell r="G8533" t="str">
            <v>UNIDAD</v>
          </cell>
          <cell r="H8533" t="str">
            <v>CANTIDAD</v>
          </cell>
        </row>
        <row r="8534">
          <cell r="A8534">
            <v>0</v>
          </cell>
          <cell r="B8534"/>
          <cell r="C8534">
            <v>0</v>
          </cell>
          <cell r="D8534">
            <v>0</v>
          </cell>
          <cell r="E8534">
            <v>0</v>
          </cell>
          <cell r="F8534">
            <v>0</v>
          </cell>
          <cell r="G8534"/>
          <cell r="H8534"/>
        </row>
        <row r="8535">
          <cell r="A8535">
            <v>0</v>
          </cell>
          <cell r="B8535">
            <v>0</v>
          </cell>
          <cell r="C8535">
            <v>0</v>
          </cell>
          <cell r="D8535">
            <v>0</v>
          </cell>
          <cell r="E8535">
            <v>0</v>
          </cell>
          <cell r="F8535">
            <v>0</v>
          </cell>
          <cell r="G8535">
            <v>0</v>
          </cell>
        </row>
        <row r="8536">
          <cell r="A8536" t="str">
            <v>DETALLE</v>
          </cell>
          <cell r="B8536">
            <v>0</v>
          </cell>
          <cell r="C8536" t="str">
            <v>FACTOR</v>
          </cell>
          <cell r="D8536" t="str">
            <v>CANTIDAD</v>
          </cell>
          <cell r="E8536" t="str">
            <v>A (ML)</v>
          </cell>
          <cell r="F8536" t="str">
            <v>B (M2)</v>
          </cell>
          <cell r="G8536" t="str">
            <v>C (M3)</v>
          </cell>
          <cell r="H8536" t="str">
            <v>TOTAL</v>
          </cell>
        </row>
        <row r="8537">
          <cell r="A8537">
            <v>0</v>
          </cell>
          <cell r="B8537">
            <v>0</v>
          </cell>
          <cell r="C8537">
            <v>0</v>
          </cell>
          <cell r="D8537">
            <v>0</v>
          </cell>
          <cell r="E8537">
            <v>0</v>
          </cell>
          <cell r="F8537">
            <v>0</v>
          </cell>
          <cell r="G8537">
            <v>0</v>
          </cell>
          <cell r="H8537"/>
        </row>
        <row r="8538">
          <cell r="A8538">
            <v>0</v>
          </cell>
          <cell r="B8538">
            <v>0</v>
          </cell>
          <cell r="C8538">
            <v>0</v>
          </cell>
          <cell r="D8538">
            <v>0</v>
          </cell>
          <cell r="E8538">
            <v>0</v>
          </cell>
          <cell r="F8538">
            <v>0</v>
          </cell>
          <cell r="G8538">
            <v>0</v>
          </cell>
          <cell r="H8538"/>
        </row>
        <row r="8539">
          <cell r="A8539">
            <v>0</v>
          </cell>
          <cell r="B8539">
            <v>0</v>
          </cell>
          <cell r="C8539">
            <v>0</v>
          </cell>
          <cell r="D8539">
            <v>0</v>
          </cell>
          <cell r="E8539">
            <v>0</v>
          </cell>
          <cell r="F8539">
            <v>0</v>
          </cell>
          <cell r="G8539">
            <v>0</v>
          </cell>
          <cell r="H8539"/>
        </row>
        <row r="8540">
          <cell r="A8540">
            <v>0</v>
          </cell>
          <cell r="B8540">
            <v>0</v>
          </cell>
          <cell r="C8540">
            <v>0</v>
          </cell>
          <cell r="D8540">
            <v>0</v>
          </cell>
          <cell r="E8540">
            <v>0</v>
          </cell>
          <cell r="F8540">
            <v>0</v>
          </cell>
          <cell r="G8540">
            <v>0</v>
          </cell>
          <cell r="H8540"/>
        </row>
        <row r="8541">
          <cell r="A8541">
            <v>0</v>
          </cell>
          <cell r="B8541">
            <v>0</v>
          </cell>
          <cell r="C8541">
            <v>0</v>
          </cell>
          <cell r="D8541">
            <v>0</v>
          </cell>
          <cell r="E8541">
            <v>0</v>
          </cell>
          <cell r="F8541">
            <v>0</v>
          </cell>
          <cell r="G8541">
            <v>0</v>
          </cell>
          <cell r="H8541"/>
        </row>
        <row r="8542">
          <cell r="A8542">
            <v>0</v>
          </cell>
          <cell r="B8542">
            <v>0</v>
          </cell>
          <cell r="C8542">
            <v>0</v>
          </cell>
          <cell r="D8542">
            <v>0</v>
          </cell>
          <cell r="E8542">
            <v>0</v>
          </cell>
          <cell r="F8542">
            <v>0</v>
          </cell>
          <cell r="G8542">
            <v>0</v>
          </cell>
          <cell r="H8542"/>
        </row>
        <row r="8543">
          <cell r="A8543">
            <v>0</v>
          </cell>
          <cell r="B8543">
            <v>0</v>
          </cell>
          <cell r="C8543">
            <v>0</v>
          </cell>
          <cell r="D8543">
            <v>0</v>
          </cell>
          <cell r="E8543">
            <v>0</v>
          </cell>
          <cell r="F8543">
            <v>0</v>
          </cell>
          <cell r="G8543">
            <v>0</v>
          </cell>
          <cell r="H8543"/>
        </row>
        <row r="8544">
          <cell r="A8544">
            <v>0</v>
          </cell>
          <cell r="B8544">
            <v>0</v>
          </cell>
          <cell r="C8544">
            <v>0</v>
          </cell>
          <cell r="D8544">
            <v>0</v>
          </cell>
          <cell r="E8544">
            <v>0</v>
          </cell>
          <cell r="F8544">
            <v>0</v>
          </cell>
          <cell r="G8544">
            <v>0</v>
          </cell>
          <cell r="H8544"/>
        </row>
        <row r="8545">
          <cell r="A8545">
            <v>0</v>
          </cell>
          <cell r="B8545">
            <v>0</v>
          </cell>
          <cell r="C8545">
            <v>0</v>
          </cell>
          <cell r="D8545">
            <v>0</v>
          </cell>
          <cell r="E8545">
            <v>0</v>
          </cell>
          <cell r="F8545">
            <v>0</v>
          </cell>
          <cell r="G8545">
            <v>0</v>
          </cell>
          <cell r="H8545"/>
        </row>
        <row r="8546">
          <cell r="A8546">
            <v>0</v>
          </cell>
          <cell r="B8546">
            <v>0</v>
          </cell>
          <cell r="C8546">
            <v>0</v>
          </cell>
          <cell r="D8546">
            <v>0</v>
          </cell>
          <cell r="E8546">
            <v>0</v>
          </cell>
          <cell r="F8546">
            <v>0</v>
          </cell>
          <cell r="G8546">
            <v>0</v>
          </cell>
          <cell r="H8546"/>
        </row>
        <row r="8547">
          <cell r="A8547">
            <v>0</v>
          </cell>
          <cell r="B8547">
            <v>0</v>
          </cell>
          <cell r="C8547">
            <v>0</v>
          </cell>
          <cell r="D8547">
            <v>0</v>
          </cell>
          <cell r="E8547">
            <v>0</v>
          </cell>
          <cell r="F8547">
            <v>0</v>
          </cell>
          <cell r="G8547">
            <v>0</v>
          </cell>
          <cell r="H8547"/>
        </row>
        <row r="8548">
          <cell r="A8548">
            <v>0</v>
          </cell>
          <cell r="B8548">
            <v>0</v>
          </cell>
          <cell r="C8548">
            <v>0</v>
          </cell>
          <cell r="D8548">
            <v>0</v>
          </cell>
          <cell r="E8548">
            <v>0</v>
          </cell>
          <cell r="F8548">
            <v>0</v>
          </cell>
          <cell r="G8548">
            <v>0</v>
          </cell>
          <cell r="H8548"/>
        </row>
        <row r="8549">
          <cell r="A8549">
            <v>0</v>
          </cell>
          <cell r="B8549">
            <v>0</v>
          </cell>
          <cell r="C8549">
            <v>0</v>
          </cell>
          <cell r="D8549">
            <v>0</v>
          </cell>
          <cell r="E8549">
            <v>0</v>
          </cell>
          <cell r="F8549">
            <v>0</v>
          </cell>
          <cell r="G8549">
            <v>0</v>
          </cell>
          <cell r="H8549"/>
        </row>
        <row r="8550">
          <cell r="A8550">
            <v>0</v>
          </cell>
          <cell r="B8550">
            <v>0</v>
          </cell>
          <cell r="C8550">
            <v>0</v>
          </cell>
          <cell r="D8550">
            <v>0</v>
          </cell>
          <cell r="E8550">
            <v>0</v>
          </cell>
          <cell r="F8550">
            <v>0</v>
          </cell>
          <cell r="G8550">
            <v>0</v>
          </cell>
          <cell r="H8550"/>
        </row>
        <row r="8551">
          <cell r="A8551">
            <v>0</v>
          </cell>
          <cell r="B8551">
            <v>0</v>
          </cell>
          <cell r="C8551">
            <v>0</v>
          </cell>
          <cell r="D8551">
            <v>0</v>
          </cell>
          <cell r="E8551">
            <v>0</v>
          </cell>
          <cell r="F8551">
            <v>0</v>
          </cell>
          <cell r="G8551">
            <v>0</v>
          </cell>
          <cell r="H8551"/>
        </row>
        <row r="8552">
          <cell r="A8552">
            <v>0</v>
          </cell>
          <cell r="B8552">
            <v>0</v>
          </cell>
          <cell r="C8552">
            <v>0</v>
          </cell>
          <cell r="D8552">
            <v>0</v>
          </cell>
          <cell r="E8552">
            <v>0</v>
          </cell>
          <cell r="F8552">
            <v>0</v>
          </cell>
          <cell r="G8552">
            <v>0</v>
          </cell>
          <cell r="H8552"/>
        </row>
        <row r="8553">
          <cell r="A8553">
            <v>0</v>
          </cell>
          <cell r="B8553">
            <v>0</v>
          </cell>
          <cell r="C8553">
            <v>0</v>
          </cell>
          <cell r="D8553">
            <v>0</v>
          </cell>
          <cell r="E8553">
            <v>0</v>
          </cell>
          <cell r="F8553">
            <v>0</v>
          </cell>
          <cell r="G8553">
            <v>0</v>
          </cell>
          <cell r="H8553"/>
        </row>
        <row r="8554">
          <cell r="A8554">
            <v>0</v>
          </cell>
          <cell r="B8554">
            <v>0</v>
          </cell>
          <cell r="C8554">
            <v>0</v>
          </cell>
          <cell r="D8554">
            <v>0</v>
          </cell>
          <cell r="E8554">
            <v>0</v>
          </cell>
          <cell r="F8554">
            <v>0</v>
          </cell>
          <cell r="G8554">
            <v>0</v>
          </cell>
          <cell r="H8554"/>
        </row>
        <row r="8555">
          <cell r="A8555">
            <v>0</v>
          </cell>
          <cell r="B8555">
            <v>0</v>
          </cell>
          <cell r="C8555">
            <v>0</v>
          </cell>
          <cell r="D8555">
            <v>0</v>
          </cell>
          <cell r="E8555">
            <v>0</v>
          </cell>
          <cell r="F8555">
            <v>0</v>
          </cell>
          <cell r="G8555">
            <v>0</v>
          </cell>
          <cell r="H8555"/>
        </row>
        <row r="8556">
          <cell r="A8556">
            <v>0</v>
          </cell>
          <cell r="B8556">
            <v>0</v>
          </cell>
          <cell r="C8556">
            <v>0</v>
          </cell>
          <cell r="D8556">
            <v>0</v>
          </cell>
          <cell r="E8556">
            <v>0</v>
          </cell>
          <cell r="F8556">
            <v>0</v>
          </cell>
          <cell r="G8556">
            <v>0</v>
          </cell>
          <cell r="H8556"/>
        </row>
        <row r="8557">
          <cell r="A8557">
            <v>0</v>
          </cell>
          <cell r="B8557">
            <v>0</v>
          </cell>
          <cell r="C8557">
            <v>0</v>
          </cell>
          <cell r="D8557">
            <v>0</v>
          </cell>
          <cell r="E8557">
            <v>0</v>
          </cell>
          <cell r="F8557">
            <v>0</v>
          </cell>
          <cell r="G8557">
            <v>0</v>
          </cell>
          <cell r="H8557"/>
        </row>
        <row r="8558">
          <cell r="A8558">
            <v>0</v>
          </cell>
          <cell r="B8558">
            <v>0</v>
          </cell>
          <cell r="C8558">
            <v>0</v>
          </cell>
          <cell r="D8558">
            <v>0</v>
          </cell>
          <cell r="E8558">
            <v>0</v>
          </cell>
          <cell r="F8558">
            <v>0</v>
          </cell>
          <cell r="G8558">
            <v>0</v>
          </cell>
          <cell r="H8558"/>
        </row>
        <row r="8559">
          <cell r="A8559">
            <v>0</v>
          </cell>
          <cell r="B8559">
            <v>0</v>
          </cell>
          <cell r="C8559">
            <v>0</v>
          </cell>
          <cell r="D8559">
            <v>0</v>
          </cell>
          <cell r="E8559">
            <v>0</v>
          </cell>
          <cell r="F8559">
            <v>0</v>
          </cell>
          <cell r="G8559">
            <v>0</v>
          </cell>
          <cell r="H8559"/>
        </row>
        <row r="8560">
          <cell r="A8560">
            <v>0</v>
          </cell>
          <cell r="B8560">
            <v>0</v>
          </cell>
          <cell r="C8560">
            <v>0</v>
          </cell>
          <cell r="D8560">
            <v>0</v>
          </cell>
          <cell r="E8560">
            <v>0</v>
          </cell>
          <cell r="F8560">
            <v>0</v>
          </cell>
          <cell r="G8560">
            <v>0</v>
          </cell>
          <cell r="H8560"/>
        </row>
        <row r="8561">
          <cell r="A8561">
            <v>0</v>
          </cell>
          <cell r="B8561">
            <v>0</v>
          </cell>
          <cell r="C8561">
            <v>0</v>
          </cell>
          <cell r="D8561">
            <v>0</v>
          </cell>
          <cell r="E8561">
            <v>0</v>
          </cell>
          <cell r="F8561">
            <v>0</v>
          </cell>
          <cell r="G8561">
            <v>0</v>
          </cell>
          <cell r="H8561"/>
        </row>
        <row r="8562">
          <cell r="A8562">
            <v>0</v>
          </cell>
          <cell r="B8562">
            <v>0</v>
          </cell>
          <cell r="C8562">
            <v>0</v>
          </cell>
          <cell r="D8562">
            <v>0</v>
          </cell>
          <cell r="E8562">
            <v>0</v>
          </cell>
          <cell r="F8562">
            <v>0</v>
          </cell>
          <cell r="G8562">
            <v>0</v>
          </cell>
          <cell r="H8562"/>
        </row>
        <row r="8563">
          <cell r="A8563">
            <v>0</v>
          </cell>
          <cell r="B8563">
            <v>0</v>
          </cell>
          <cell r="C8563">
            <v>0</v>
          </cell>
          <cell r="D8563">
            <v>0</v>
          </cell>
          <cell r="E8563">
            <v>0</v>
          </cell>
          <cell r="F8563">
            <v>0</v>
          </cell>
          <cell r="G8563">
            <v>0</v>
          </cell>
          <cell r="H8563"/>
        </row>
        <row r="8564">
          <cell r="A8564">
            <v>0</v>
          </cell>
          <cell r="B8564">
            <v>0</v>
          </cell>
          <cell r="C8564">
            <v>0</v>
          </cell>
          <cell r="D8564">
            <v>0</v>
          </cell>
          <cell r="E8564">
            <v>0</v>
          </cell>
          <cell r="F8564">
            <v>0</v>
          </cell>
          <cell r="G8564">
            <v>0</v>
          </cell>
          <cell r="H8564"/>
        </row>
        <row r="8565">
          <cell r="A8565">
            <v>0</v>
          </cell>
          <cell r="B8565">
            <v>0</v>
          </cell>
          <cell r="C8565">
            <v>0</v>
          </cell>
          <cell r="D8565">
            <v>0</v>
          </cell>
          <cell r="E8565">
            <v>0</v>
          </cell>
          <cell r="F8565">
            <v>0</v>
          </cell>
          <cell r="G8565">
            <v>0</v>
          </cell>
          <cell r="H8565"/>
        </row>
        <row r="8566">
          <cell r="A8566">
            <v>0</v>
          </cell>
          <cell r="B8566">
            <v>0</v>
          </cell>
          <cell r="C8566">
            <v>0</v>
          </cell>
          <cell r="D8566">
            <v>0</v>
          </cell>
          <cell r="E8566">
            <v>0</v>
          </cell>
          <cell r="F8566">
            <v>0</v>
          </cell>
          <cell r="G8566">
            <v>0</v>
          </cell>
          <cell r="H8566"/>
        </row>
        <row r="8567">
          <cell r="A8567">
            <v>0</v>
          </cell>
          <cell r="B8567">
            <v>0</v>
          </cell>
          <cell r="C8567">
            <v>0</v>
          </cell>
          <cell r="D8567">
            <v>0</v>
          </cell>
          <cell r="E8567">
            <v>0</v>
          </cell>
          <cell r="F8567">
            <v>0</v>
          </cell>
          <cell r="G8567">
            <v>0</v>
          </cell>
          <cell r="H8567"/>
        </row>
        <row r="8568">
          <cell r="A8568" t="str">
            <v>ITEM  - PÁGINA 1</v>
          </cell>
          <cell r="B8568">
            <v>0</v>
          </cell>
          <cell r="C8568">
            <v>0</v>
          </cell>
          <cell r="D8568">
            <v>0</v>
          </cell>
          <cell r="E8568">
            <v>0</v>
          </cell>
          <cell r="F8568">
            <v>0</v>
          </cell>
          <cell r="G8568">
            <v>0</v>
          </cell>
          <cell r="H8568">
            <v>0</v>
          </cell>
        </row>
        <row r="8569">
          <cell r="A8569">
            <v>0</v>
          </cell>
          <cell r="B8569">
            <v>0</v>
          </cell>
          <cell r="C8569">
            <v>0</v>
          </cell>
          <cell r="D8569">
            <v>0</v>
          </cell>
          <cell r="E8569">
            <v>0</v>
          </cell>
          <cell r="F8569">
            <v>0</v>
          </cell>
          <cell r="G8569">
            <v>0</v>
          </cell>
          <cell r="H8569"/>
        </row>
        <row r="8570">
          <cell r="A8570">
            <v>0</v>
          </cell>
          <cell r="B8570">
            <v>0</v>
          </cell>
          <cell r="C8570">
            <v>0</v>
          </cell>
          <cell r="D8570">
            <v>0</v>
          </cell>
          <cell r="E8570">
            <v>0</v>
          </cell>
          <cell r="F8570">
            <v>0</v>
          </cell>
          <cell r="G8570">
            <v>0</v>
          </cell>
          <cell r="H8570"/>
        </row>
        <row r="8571">
          <cell r="A8571">
            <v>0</v>
          </cell>
          <cell r="B8571">
            <v>0</v>
          </cell>
          <cell r="C8571">
            <v>0</v>
          </cell>
          <cell r="D8571">
            <v>0</v>
          </cell>
          <cell r="E8571">
            <v>0</v>
          </cell>
          <cell r="F8571">
            <v>0</v>
          </cell>
          <cell r="G8571">
            <v>0</v>
          </cell>
          <cell r="H8571"/>
        </row>
        <row r="8572">
          <cell r="A8572">
            <v>0</v>
          </cell>
          <cell r="B8572">
            <v>0</v>
          </cell>
          <cell r="C8572">
            <v>0</v>
          </cell>
          <cell r="D8572">
            <v>0</v>
          </cell>
          <cell r="E8572">
            <v>0</v>
          </cell>
          <cell r="F8572">
            <v>0</v>
          </cell>
          <cell r="G8572">
            <v>0</v>
          </cell>
          <cell r="H8572"/>
        </row>
        <row r="8573">
          <cell r="A8573">
            <v>0</v>
          </cell>
          <cell r="B8573">
            <v>0</v>
          </cell>
          <cell r="C8573">
            <v>0</v>
          </cell>
          <cell r="D8573">
            <v>0</v>
          </cell>
          <cell r="E8573">
            <v>0</v>
          </cell>
          <cell r="F8573">
            <v>0</v>
          </cell>
          <cell r="G8573">
            <v>0</v>
          </cell>
          <cell r="H8573"/>
        </row>
        <row r="8574">
          <cell r="A8574">
            <v>0</v>
          </cell>
          <cell r="B8574">
            <v>0</v>
          </cell>
          <cell r="C8574">
            <v>0</v>
          </cell>
          <cell r="D8574">
            <v>0</v>
          </cell>
          <cell r="E8574">
            <v>0</v>
          </cell>
          <cell r="F8574">
            <v>0</v>
          </cell>
          <cell r="G8574">
            <v>0</v>
          </cell>
          <cell r="H8574"/>
        </row>
        <row r="8575">
          <cell r="A8575">
            <v>0</v>
          </cell>
          <cell r="B8575">
            <v>0</v>
          </cell>
          <cell r="C8575">
            <v>0</v>
          </cell>
          <cell r="D8575">
            <v>0</v>
          </cell>
          <cell r="E8575">
            <v>0</v>
          </cell>
          <cell r="F8575">
            <v>0</v>
          </cell>
          <cell r="G8575">
            <v>0</v>
          </cell>
          <cell r="H8575"/>
        </row>
        <row r="8576">
          <cell r="A8576">
            <v>0</v>
          </cell>
          <cell r="B8576">
            <v>0</v>
          </cell>
          <cell r="C8576">
            <v>0</v>
          </cell>
          <cell r="D8576">
            <v>0</v>
          </cell>
          <cell r="E8576">
            <v>0</v>
          </cell>
          <cell r="F8576">
            <v>0</v>
          </cell>
          <cell r="G8576">
            <v>0</v>
          </cell>
          <cell r="H8576"/>
        </row>
        <row r="8577">
          <cell r="A8577">
            <v>0</v>
          </cell>
          <cell r="B8577">
            <v>0</v>
          </cell>
          <cell r="C8577">
            <v>0</v>
          </cell>
          <cell r="D8577">
            <v>0</v>
          </cell>
          <cell r="E8577">
            <v>0</v>
          </cell>
          <cell r="F8577">
            <v>0</v>
          </cell>
          <cell r="G8577">
            <v>0</v>
          </cell>
          <cell r="H8577"/>
        </row>
        <row r="8578">
          <cell r="A8578">
            <v>0</v>
          </cell>
          <cell r="B8578">
            <v>0</v>
          </cell>
          <cell r="C8578">
            <v>0</v>
          </cell>
          <cell r="D8578">
            <v>0</v>
          </cell>
          <cell r="E8578">
            <v>0</v>
          </cell>
          <cell r="F8578">
            <v>0</v>
          </cell>
          <cell r="G8578">
            <v>0</v>
          </cell>
          <cell r="H8578"/>
        </row>
        <row r="8579">
          <cell r="A8579">
            <v>0</v>
          </cell>
          <cell r="B8579">
            <v>0</v>
          </cell>
          <cell r="C8579">
            <v>0</v>
          </cell>
          <cell r="D8579">
            <v>0</v>
          </cell>
          <cell r="E8579">
            <v>0</v>
          </cell>
          <cell r="F8579">
            <v>0</v>
          </cell>
          <cell r="G8579">
            <v>0</v>
          </cell>
          <cell r="H8579"/>
        </row>
        <row r="8580">
          <cell r="A8580">
            <v>0</v>
          </cell>
          <cell r="B8580">
            <v>0</v>
          </cell>
          <cell r="C8580">
            <v>0</v>
          </cell>
          <cell r="D8580">
            <v>0</v>
          </cell>
          <cell r="E8580">
            <v>0</v>
          </cell>
          <cell r="F8580">
            <v>0</v>
          </cell>
          <cell r="G8580">
            <v>0</v>
          </cell>
          <cell r="H8580"/>
        </row>
        <row r="8581">
          <cell r="A8581">
            <v>0</v>
          </cell>
          <cell r="B8581">
            <v>0</v>
          </cell>
          <cell r="C8581">
            <v>0</v>
          </cell>
          <cell r="D8581">
            <v>0</v>
          </cell>
          <cell r="E8581">
            <v>0</v>
          </cell>
          <cell r="F8581">
            <v>0</v>
          </cell>
          <cell r="G8581">
            <v>0</v>
          </cell>
          <cell r="H8581"/>
        </row>
        <row r="8582">
          <cell r="A8582">
            <v>0</v>
          </cell>
          <cell r="B8582">
            <v>0</v>
          </cell>
          <cell r="C8582">
            <v>0</v>
          </cell>
          <cell r="D8582">
            <v>0</v>
          </cell>
          <cell r="E8582">
            <v>0</v>
          </cell>
          <cell r="F8582">
            <v>0</v>
          </cell>
          <cell r="G8582">
            <v>0</v>
          </cell>
          <cell r="H8582"/>
        </row>
        <row r="8583">
          <cell r="A8583">
            <v>0</v>
          </cell>
          <cell r="B8583">
            <v>0</v>
          </cell>
          <cell r="C8583">
            <v>0</v>
          </cell>
          <cell r="D8583">
            <v>0</v>
          </cell>
          <cell r="E8583">
            <v>0</v>
          </cell>
          <cell r="F8583">
            <v>0</v>
          </cell>
          <cell r="G8583">
            <v>0</v>
          </cell>
          <cell r="H8583"/>
        </row>
        <row r="8584">
          <cell r="A8584">
            <v>0</v>
          </cell>
          <cell r="B8584">
            <v>0</v>
          </cell>
          <cell r="C8584">
            <v>0</v>
          </cell>
          <cell r="D8584">
            <v>0</v>
          </cell>
          <cell r="E8584">
            <v>0</v>
          </cell>
          <cell r="F8584">
            <v>0</v>
          </cell>
          <cell r="G8584">
            <v>0</v>
          </cell>
          <cell r="H8584"/>
        </row>
        <row r="8585">
          <cell r="A8585">
            <v>0</v>
          </cell>
          <cell r="B8585">
            <v>0</v>
          </cell>
          <cell r="C8585">
            <v>0</v>
          </cell>
          <cell r="D8585">
            <v>0</v>
          </cell>
          <cell r="E8585">
            <v>0</v>
          </cell>
          <cell r="F8585">
            <v>0</v>
          </cell>
          <cell r="G8585">
            <v>0</v>
          </cell>
          <cell r="H8585"/>
        </row>
        <row r="8586">
          <cell r="A8586" t="str">
            <v xml:space="preserve">TOTAL CANTIDAD ITEM </v>
          </cell>
          <cell r="B8586">
            <v>0</v>
          </cell>
          <cell r="C8586">
            <v>0</v>
          </cell>
          <cell r="D8586">
            <v>0</v>
          </cell>
          <cell r="E8586">
            <v>0</v>
          </cell>
          <cell r="F8586">
            <v>0</v>
          </cell>
          <cell r="G8586">
            <v>0</v>
          </cell>
          <cell r="H8586"/>
        </row>
        <row r="8587">
          <cell r="A8587" t="str">
            <v>INSERTE PLANO, GRÁFICO O ESQUEMA AQUÍ</v>
          </cell>
          <cell r="B8587">
            <v>0</v>
          </cell>
          <cell r="C8587">
            <v>0</v>
          </cell>
          <cell r="D8587">
            <v>0</v>
          </cell>
          <cell r="E8587">
            <v>0</v>
          </cell>
          <cell r="F8587">
            <v>0</v>
          </cell>
          <cell r="G8587">
            <v>0</v>
          </cell>
          <cell r="H8587">
            <v>0</v>
          </cell>
        </row>
        <row r="8588">
          <cell r="A8588">
            <v>0</v>
          </cell>
          <cell r="B8588">
            <v>0</v>
          </cell>
          <cell r="C8588">
            <v>0</v>
          </cell>
          <cell r="D8588">
            <v>0</v>
          </cell>
          <cell r="E8588">
            <v>0</v>
          </cell>
          <cell r="F8588">
            <v>0</v>
          </cell>
          <cell r="G8588">
            <v>0</v>
          </cell>
          <cell r="H8588">
            <v>0</v>
          </cell>
        </row>
        <row r="8589">
          <cell r="A8589">
            <v>0</v>
          </cell>
          <cell r="B8589">
            <v>0</v>
          </cell>
          <cell r="C8589">
            <v>0</v>
          </cell>
          <cell r="D8589">
            <v>0</v>
          </cell>
          <cell r="E8589">
            <v>0</v>
          </cell>
          <cell r="F8589">
            <v>0</v>
          </cell>
          <cell r="G8589">
            <v>0</v>
          </cell>
          <cell r="H8589">
            <v>0</v>
          </cell>
        </row>
        <row r="8590">
          <cell r="A8590">
            <v>0</v>
          </cell>
          <cell r="B8590">
            <v>0</v>
          </cell>
          <cell r="C8590">
            <v>0</v>
          </cell>
          <cell r="D8590">
            <v>0</v>
          </cell>
          <cell r="E8590">
            <v>0</v>
          </cell>
          <cell r="F8590">
            <v>0</v>
          </cell>
          <cell r="G8590">
            <v>0</v>
          </cell>
          <cell r="H8590">
            <v>0</v>
          </cell>
        </row>
        <row r="8591">
          <cell r="A8591">
            <v>0</v>
          </cell>
          <cell r="B8591">
            <v>0</v>
          </cell>
          <cell r="C8591">
            <v>0</v>
          </cell>
          <cell r="D8591">
            <v>0</v>
          </cell>
          <cell r="E8591">
            <v>0</v>
          </cell>
          <cell r="F8591">
            <v>0</v>
          </cell>
          <cell r="G8591">
            <v>0</v>
          </cell>
          <cell r="H8591">
            <v>0</v>
          </cell>
        </row>
        <row r="8592">
          <cell r="A8592">
            <v>0</v>
          </cell>
          <cell r="B8592">
            <v>0</v>
          </cell>
          <cell r="C8592">
            <v>0</v>
          </cell>
          <cell r="D8592">
            <v>0</v>
          </cell>
          <cell r="E8592">
            <v>0</v>
          </cell>
          <cell r="F8592">
            <v>0</v>
          </cell>
          <cell r="G8592">
            <v>0</v>
          </cell>
          <cell r="H8592">
            <v>0</v>
          </cell>
        </row>
        <row r="8593">
          <cell r="A8593">
            <v>0</v>
          </cell>
          <cell r="B8593">
            <v>0</v>
          </cell>
          <cell r="C8593">
            <v>0</v>
          </cell>
          <cell r="D8593">
            <v>0</v>
          </cell>
          <cell r="E8593">
            <v>0</v>
          </cell>
          <cell r="F8593">
            <v>0</v>
          </cell>
          <cell r="G8593">
            <v>0</v>
          </cell>
          <cell r="H8593">
            <v>0</v>
          </cell>
        </row>
        <row r="8594">
          <cell r="A8594">
            <v>0</v>
          </cell>
          <cell r="B8594">
            <v>0</v>
          </cell>
          <cell r="C8594">
            <v>0</v>
          </cell>
          <cell r="D8594">
            <v>0</v>
          </cell>
          <cell r="E8594">
            <v>0</v>
          </cell>
          <cell r="F8594">
            <v>0</v>
          </cell>
          <cell r="G8594">
            <v>0</v>
          </cell>
          <cell r="H8594">
            <v>0</v>
          </cell>
        </row>
        <row r="8595">
          <cell r="A8595">
            <v>0</v>
          </cell>
          <cell r="B8595">
            <v>0</v>
          </cell>
          <cell r="C8595">
            <v>0</v>
          </cell>
          <cell r="D8595">
            <v>0</v>
          </cell>
          <cell r="E8595">
            <v>0</v>
          </cell>
          <cell r="F8595">
            <v>0</v>
          </cell>
          <cell r="G8595">
            <v>0</v>
          </cell>
          <cell r="H8595">
            <v>0</v>
          </cell>
        </row>
        <row r="8596">
          <cell r="A8596">
            <v>0</v>
          </cell>
          <cell r="B8596">
            <v>0</v>
          </cell>
          <cell r="C8596">
            <v>0</v>
          </cell>
          <cell r="D8596">
            <v>0</v>
          </cell>
          <cell r="E8596">
            <v>0</v>
          </cell>
          <cell r="F8596">
            <v>0</v>
          </cell>
          <cell r="G8596">
            <v>0</v>
          </cell>
          <cell r="H8596">
            <v>0</v>
          </cell>
        </row>
        <row r="8597">
          <cell r="A8597">
            <v>0</v>
          </cell>
          <cell r="B8597">
            <v>0</v>
          </cell>
          <cell r="C8597">
            <v>0</v>
          </cell>
          <cell r="D8597">
            <v>0</v>
          </cell>
          <cell r="E8597">
            <v>0</v>
          </cell>
          <cell r="F8597">
            <v>0</v>
          </cell>
          <cell r="G8597">
            <v>0</v>
          </cell>
          <cell r="H8597">
            <v>0</v>
          </cell>
        </row>
        <row r="8598">
          <cell r="A8598">
            <v>0</v>
          </cell>
          <cell r="B8598">
            <v>0</v>
          </cell>
          <cell r="C8598">
            <v>0</v>
          </cell>
          <cell r="D8598">
            <v>0</v>
          </cell>
          <cell r="E8598">
            <v>0</v>
          </cell>
          <cell r="F8598">
            <v>0</v>
          </cell>
          <cell r="G8598">
            <v>0</v>
          </cell>
          <cell r="H8598">
            <v>0</v>
          </cell>
        </row>
        <row r="8599">
          <cell r="A8599">
            <v>0</v>
          </cell>
          <cell r="B8599">
            <v>0</v>
          </cell>
          <cell r="C8599">
            <v>0</v>
          </cell>
          <cell r="D8599">
            <v>0</v>
          </cell>
          <cell r="E8599">
            <v>0</v>
          </cell>
          <cell r="F8599">
            <v>0</v>
          </cell>
          <cell r="G8599">
            <v>0</v>
          </cell>
          <cell r="H8599">
            <v>0</v>
          </cell>
        </row>
        <row r="8600">
          <cell r="A8600">
            <v>0</v>
          </cell>
          <cell r="B8600">
            <v>0</v>
          </cell>
          <cell r="C8600">
            <v>0</v>
          </cell>
          <cell r="D8600">
            <v>0</v>
          </cell>
          <cell r="E8600">
            <v>0</v>
          </cell>
          <cell r="F8600">
            <v>0</v>
          </cell>
          <cell r="G8600">
            <v>0</v>
          </cell>
          <cell r="H8600">
            <v>0</v>
          </cell>
        </row>
        <row r="8601">
          <cell r="A8601">
            <v>0</v>
          </cell>
          <cell r="B8601">
            <v>0</v>
          </cell>
          <cell r="C8601">
            <v>0</v>
          </cell>
          <cell r="D8601">
            <v>0</v>
          </cell>
          <cell r="E8601">
            <v>0</v>
          </cell>
          <cell r="F8601">
            <v>0</v>
          </cell>
          <cell r="G8601">
            <v>0</v>
          </cell>
          <cell r="H8601">
            <v>0</v>
          </cell>
        </row>
        <row r="8602">
          <cell r="A8602">
            <v>0</v>
          </cell>
          <cell r="B8602">
            <v>0</v>
          </cell>
          <cell r="C8602">
            <v>0</v>
          </cell>
          <cell r="D8602">
            <v>0</v>
          </cell>
          <cell r="E8602">
            <v>0</v>
          </cell>
          <cell r="F8602">
            <v>0</v>
          </cell>
          <cell r="G8602">
            <v>0</v>
          </cell>
          <cell r="H8602">
            <v>0</v>
          </cell>
        </row>
        <row r="8603">
          <cell r="A8603">
            <v>0</v>
          </cell>
          <cell r="B8603">
            <v>0</v>
          </cell>
          <cell r="C8603">
            <v>0</v>
          </cell>
          <cell r="D8603">
            <v>0</v>
          </cell>
          <cell r="E8603">
            <v>0</v>
          </cell>
          <cell r="F8603">
            <v>0</v>
          </cell>
          <cell r="G8603">
            <v>0</v>
          </cell>
          <cell r="H8603">
            <v>0</v>
          </cell>
        </row>
        <row r="8604">
          <cell r="A8604">
            <v>0</v>
          </cell>
          <cell r="B8604">
            <v>0</v>
          </cell>
          <cell r="C8604">
            <v>0</v>
          </cell>
          <cell r="D8604">
            <v>0</v>
          </cell>
          <cell r="E8604">
            <v>0</v>
          </cell>
          <cell r="F8604">
            <v>0</v>
          </cell>
          <cell r="G8604">
            <v>0</v>
          </cell>
          <cell r="H8604">
            <v>0</v>
          </cell>
        </row>
        <row r="8605">
          <cell r="A8605">
            <v>0</v>
          </cell>
          <cell r="B8605">
            <v>0</v>
          </cell>
          <cell r="C8605">
            <v>0</v>
          </cell>
          <cell r="D8605">
            <v>0</v>
          </cell>
          <cell r="E8605">
            <v>0</v>
          </cell>
          <cell r="F8605">
            <v>0</v>
          </cell>
          <cell r="G8605">
            <v>0</v>
          </cell>
          <cell r="H8605">
            <v>0</v>
          </cell>
        </row>
        <row r="8606">
          <cell r="A8606">
            <v>0</v>
          </cell>
          <cell r="B8606">
            <v>0</v>
          </cell>
          <cell r="C8606">
            <v>0</v>
          </cell>
          <cell r="D8606">
            <v>0</v>
          </cell>
          <cell r="E8606">
            <v>0</v>
          </cell>
          <cell r="F8606">
            <v>0</v>
          </cell>
          <cell r="G8606">
            <v>0</v>
          </cell>
          <cell r="H8606">
            <v>0</v>
          </cell>
        </row>
        <row r="8607">
          <cell r="A8607">
            <v>0</v>
          </cell>
          <cell r="C8607">
            <v>0</v>
          </cell>
          <cell r="D8607">
            <v>0</v>
          </cell>
          <cell r="E8607">
            <v>0</v>
          </cell>
          <cell r="F8607">
            <v>0</v>
          </cell>
          <cell r="G8607">
            <v>0</v>
          </cell>
        </row>
        <row r="8608">
          <cell r="A8608">
            <v>0</v>
          </cell>
          <cell r="C8608">
            <v>0</v>
          </cell>
          <cell r="D8608">
            <v>0</v>
          </cell>
          <cell r="E8608">
            <v>0</v>
          </cell>
          <cell r="F8608">
            <v>0</v>
          </cell>
          <cell r="G8608">
            <v>0</v>
          </cell>
        </row>
        <row r="8609">
          <cell r="A8609">
            <v>0</v>
          </cell>
          <cell r="B8609">
            <v>0</v>
          </cell>
          <cell r="C8609">
            <v>0</v>
          </cell>
          <cell r="D8609">
            <v>0</v>
          </cell>
          <cell r="E8609">
            <v>0</v>
          </cell>
          <cell r="F8609">
            <v>0</v>
          </cell>
          <cell r="G8609">
            <v>0</v>
          </cell>
        </row>
        <row r="8610">
          <cell r="A8610">
            <v>0</v>
          </cell>
          <cell r="B8610" t="str">
            <v>OVIDIO HURTADO MOSQUERA</v>
          </cell>
          <cell r="C8610">
            <v>0</v>
          </cell>
          <cell r="D8610">
            <v>0</v>
          </cell>
          <cell r="E8610">
            <v>0</v>
          </cell>
          <cell r="F8610">
            <v>0</v>
          </cell>
          <cell r="G8610">
            <v>0</v>
          </cell>
        </row>
        <row r="8611">
          <cell r="A8611">
            <v>0</v>
          </cell>
          <cell r="B8611" t="str">
            <v>Consultor</v>
          </cell>
          <cell r="C8611">
            <v>0</v>
          </cell>
          <cell r="D8611">
            <v>0</v>
          </cell>
          <cell r="E8611">
            <v>0</v>
          </cell>
          <cell r="F8611">
            <v>0</v>
          </cell>
          <cell r="G8611">
            <v>0</v>
          </cell>
        </row>
        <row r="8612">
          <cell r="A8612">
            <v>0</v>
          </cell>
          <cell r="B8612" t="str">
            <v>Consultor</v>
          </cell>
          <cell r="C8612">
            <v>0</v>
          </cell>
          <cell r="D8612">
            <v>0</v>
          </cell>
          <cell r="E8612">
            <v>0</v>
          </cell>
          <cell r="F8612">
            <v>0</v>
          </cell>
          <cell r="G8612">
            <v>0</v>
          </cell>
        </row>
        <row r="8613">
          <cell r="A8613">
            <v>0</v>
          </cell>
          <cell r="B8613" t="str">
            <v>M.P. 05202-260189 ANT</v>
          </cell>
          <cell r="C8613" t="str">
            <v>ITEM  - PÁGINA 2</v>
          </cell>
          <cell r="D8613">
            <v>0</v>
          </cell>
          <cell r="E8613">
            <v>0</v>
          </cell>
          <cell r="F8613">
            <v>0</v>
          </cell>
          <cell r="G8613">
            <v>0</v>
          </cell>
          <cell r="H8613">
            <v>0</v>
          </cell>
        </row>
        <row r="8614">
          <cell r="A8614" t="str">
            <v>DEPARTAMENTO DE ANTIOQUIA</v>
          </cell>
          <cell r="B8614">
            <v>0</v>
          </cell>
          <cell r="C8614">
            <v>0</v>
          </cell>
          <cell r="D8614">
            <v>0</v>
          </cell>
          <cell r="E8614">
            <v>0</v>
          </cell>
          <cell r="F8614">
            <v>0</v>
          </cell>
          <cell r="G8614">
            <v>0</v>
          </cell>
          <cell r="H8614">
            <v>0</v>
          </cell>
        </row>
        <row r="8615">
          <cell r="A8615" t="str">
            <v>MUNICIPIO DE SAN VICENTE FERRER</v>
          </cell>
          <cell r="B8615">
            <v>0</v>
          </cell>
          <cell r="C8615">
            <v>0</v>
          </cell>
          <cell r="D8615">
            <v>0</v>
          </cell>
          <cell r="E8615">
            <v>0</v>
          </cell>
          <cell r="F8615">
            <v>0</v>
          </cell>
          <cell r="G8615">
            <v>0</v>
          </cell>
          <cell r="H8615">
            <v>0</v>
          </cell>
        </row>
        <row r="8616">
          <cell r="A8616" t="str">
            <v>PROYECTO:  INTERVENCION DE CALLEJONES EN LA ZONA URBANA DEL MUNICIPIO SAN VICENTE FERRER_CALLEJÓN 01-COCIACA</v>
          </cell>
          <cell r="B8616">
            <v>0</v>
          </cell>
          <cell r="C8616">
            <v>0</v>
          </cell>
          <cell r="D8616">
            <v>0</v>
          </cell>
          <cell r="E8616">
            <v>0</v>
          </cell>
          <cell r="F8616">
            <v>0</v>
          </cell>
          <cell r="G8616">
            <v>0</v>
          </cell>
          <cell r="H8616">
            <v>0</v>
          </cell>
        </row>
        <row r="8617">
          <cell r="A8617">
            <v>0</v>
          </cell>
          <cell r="C8617">
            <v>0</v>
          </cell>
          <cell r="D8617">
            <v>0</v>
          </cell>
          <cell r="E8617">
            <v>0</v>
          </cell>
          <cell r="F8617">
            <v>0</v>
          </cell>
          <cell r="G8617">
            <v>0</v>
          </cell>
          <cell r="H8617">
            <v>0</v>
          </cell>
        </row>
        <row r="8618">
          <cell r="A8618" t="str">
            <v>MEMORIAS DE OBRA</v>
          </cell>
          <cell r="B8618">
            <v>0</v>
          </cell>
          <cell r="C8618">
            <v>0</v>
          </cell>
          <cell r="D8618">
            <v>0</v>
          </cell>
          <cell r="E8618">
            <v>0</v>
          </cell>
          <cell r="F8618">
            <v>0</v>
          </cell>
          <cell r="G8618">
            <v>0</v>
          </cell>
          <cell r="H8618">
            <v>0</v>
          </cell>
        </row>
        <row r="8620">
          <cell r="A8620" t="str">
            <v>ITEM</v>
          </cell>
          <cell r="B8620" t="str">
            <v>DESCRIPCIÓN</v>
          </cell>
          <cell r="C8620">
            <v>0</v>
          </cell>
          <cell r="D8620">
            <v>0</v>
          </cell>
          <cell r="E8620">
            <v>0</v>
          </cell>
          <cell r="F8620">
            <v>0</v>
          </cell>
          <cell r="G8620" t="str">
            <v>UNIDAD</v>
          </cell>
          <cell r="H8620" t="str">
            <v>CANTIDAD</v>
          </cell>
        </row>
        <row r="8621">
          <cell r="A8621">
            <v>0</v>
          </cell>
          <cell r="B8621"/>
          <cell r="C8621">
            <v>0</v>
          </cell>
          <cell r="D8621">
            <v>0</v>
          </cell>
          <cell r="E8621">
            <v>0</v>
          </cell>
          <cell r="F8621">
            <v>0</v>
          </cell>
          <cell r="G8621"/>
          <cell r="H8621"/>
        </row>
        <row r="8622">
          <cell r="A8622">
            <v>0</v>
          </cell>
          <cell r="B8622">
            <v>0</v>
          </cell>
          <cell r="C8622">
            <v>0</v>
          </cell>
          <cell r="D8622">
            <v>0</v>
          </cell>
          <cell r="E8622">
            <v>0</v>
          </cell>
          <cell r="F8622">
            <v>0</v>
          </cell>
          <cell r="G8622">
            <v>0</v>
          </cell>
        </row>
        <row r="8623">
          <cell r="A8623" t="str">
            <v>DETALLE</v>
          </cell>
          <cell r="B8623">
            <v>0</v>
          </cell>
          <cell r="C8623" t="str">
            <v>FACTOR</v>
          </cell>
          <cell r="D8623" t="str">
            <v>CANTIDAD</v>
          </cell>
          <cell r="E8623" t="str">
            <v>A (ML)</v>
          </cell>
          <cell r="F8623" t="str">
            <v>B (M2)</v>
          </cell>
          <cell r="G8623" t="str">
            <v>C (M3)</v>
          </cell>
          <cell r="H8623" t="str">
            <v>TOTAL</v>
          </cell>
        </row>
        <row r="8624">
          <cell r="A8624">
            <v>0</v>
          </cell>
          <cell r="B8624">
            <v>0</v>
          </cell>
          <cell r="C8624">
            <v>0</v>
          </cell>
          <cell r="D8624">
            <v>0</v>
          </cell>
          <cell r="E8624">
            <v>0</v>
          </cell>
          <cell r="F8624">
            <v>0</v>
          </cell>
          <cell r="G8624">
            <v>0</v>
          </cell>
          <cell r="H8624"/>
        </row>
        <row r="8625">
          <cell r="A8625">
            <v>0</v>
          </cell>
          <cell r="B8625">
            <v>0</v>
          </cell>
          <cell r="C8625">
            <v>0</v>
          </cell>
          <cell r="D8625">
            <v>0</v>
          </cell>
          <cell r="E8625">
            <v>0</v>
          </cell>
          <cell r="F8625">
            <v>0</v>
          </cell>
          <cell r="G8625">
            <v>0</v>
          </cell>
          <cell r="H8625"/>
        </row>
        <row r="8626">
          <cell r="A8626">
            <v>0</v>
          </cell>
          <cell r="B8626">
            <v>0</v>
          </cell>
          <cell r="C8626">
            <v>0</v>
          </cell>
          <cell r="D8626">
            <v>0</v>
          </cell>
          <cell r="E8626">
            <v>0</v>
          </cell>
          <cell r="F8626">
            <v>0</v>
          </cell>
          <cell r="G8626">
            <v>0</v>
          </cell>
          <cell r="H8626"/>
        </row>
        <row r="8627">
          <cell r="A8627">
            <v>0</v>
          </cell>
          <cell r="B8627">
            <v>0</v>
          </cell>
          <cell r="C8627">
            <v>0</v>
          </cell>
          <cell r="D8627">
            <v>0</v>
          </cell>
          <cell r="E8627">
            <v>0</v>
          </cell>
          <cell r="F8627">
            <v>0</v>
          </cell>
          <cell r="G8627">
            <v>0</v>
          </cell>
          <cell r="H8627"/>
        </row>
        <row r="8628">
          <cell r="A8628">
            <v>0</v>
          </cell>
          <cell r="B8628">
            <v>0</v>
          </cell>
          <cell r="C8628">
            <v>0</v>
          </cell>
          <cell r="D8628">
            <v>0</v>
          </cell>
          <cell r="E8628">
            <v>0</v>
          </cell>
          <cell r="F8628">
            <v>0</v>
          </cell>
          <cell r="G8628">
            <v>0</v>
          </cell>
          <cell r="H8628"/>
        </row>
        <row r="8629">
          <cell r="A8629">
            <v>0</v>
          </cell>
          <cell r="B8629">
            <v>0</v>
          </cell>
          <cell r="C8629">
            <v>0</v>
          </cell>
          <cell r="D8629">
            <v>0</v>
          </cell>
          <cell r="E8629">
            <v>0</v>
          </cell>
          <cell r="F8629">
            <v>0</v>
          </cell>
          <cell r="G8629">
            <v>0</v>
          </cell>
          <cell r="H8629"/>
        </row>
        <row r="8630">
          <cell r="A8630">
            <v>0</v>
          </cell>
          <cell r="B8630">
            <v>0</v>
          </cell>
          <cell r="C8630">
            <v>0</v>
          </cell>
          <cell r="D8630">
            <v>0</v>
          </cell>
          <cell r="E8630">
            <v>0</v>
          </cell>
          <cell r="F8630">
            <v>0</v>
          </cell>
          <cell r="G8630">
            <v>0</v>
          </cell>
          <cell r="H8630"/>
        </row>
        <row r="8631">
          <cell r="A8631">
            <v>0</v>
          </cell>
          <cell r="B8631">
            <v>0</v>
          </cell>
          <cell r="C8631">
            <v>0</v>
          </cell>
          <cell r="D8631">
            <v>0</v>
          </cell>
          <cell r="E8631">
            <v>0</v>
          </cell>
          <cell r="F8631">
            <v>0</v>
          </cell>
          <cell r="G8631">
            <v>0</v>
          </cell>
          <cell r="H8631"/>
        </row>
        <row r="8632">
          <cell r="A8632">
            <v>0</v>
          </cell>
          <cell r="B8632">
            <v>0</v>
          </cell>
          <cell r="C8632">
            <v>0</v>
          </cell>
          <cell r="D8632">
            <v>0</v>
          </cell>
          <cell r="E8632">
            <v>0</v>
          </cell>
          <cell r="F8632">
            <v>0</v>
          </cell>
          <cell r="G8632">
            <v>0</v>
          </cell>
          <cell r="H8632"/>
        </row>
        <row r="8633">
          <cell r="A8633">
            <v>0</v>
          </cell>
          <cell r="B8633">
            <v>0</v>
          </cell>
          <cell r="C8633">
            <v>0</v>
          </cell>
          <cell r="D8633">
            <v>0</v>
          </cell>
          <cell r="E8633">
            <v>0</v>
          </cell>
          <cell r="F8633">
            <v>0</v>
          </cell>
          <cell r="G8633">
            <v>0</v>
          </cell>
          <cell r="H8633"/>
        </row>
        <row r="8634">
          <cell r="A8634">
            <v>0</v>
          </cell>
          <cell r="B8634">
            <v>0</v>
          </cell>
          <cell r="C8634">
            <v>0</v>
          </cell>
          <cell r="D8634">
            <v>0</v>
          </cell>
          <cell r="E8634">
            <v>0</v>
          </cell>
          <cell r="F8634">
            <v>0</v>
          </cell>
          <cell r="G8634">
            <v>0</v>
          </cell>
          <cell r="H8634"/>
        </row>
        <row r="8635">
          <cell r="A8635">
            <v>0</v>
          </cell>
          <cell r="B8635">
            <v>0</v>
          </cell>
          <cell r="C8635">
            <v>0</v>
          </cell>
          <cell r="D8635">
            <v>0</v>
          </cell>
          <cell r="E8635">
            <v>0</v>
          </cell>
          <cell r="F8635">
            <v>0</v>
          </cell>
          <cell r="G8635">
            <v>0</v>
          </cell>
          <cell r="H8635"/>
        </row>
        <row r="8636">
          <cell r="A8636">
            <v>0</v>
          </cell>
          <cell r="B8636">
            <v>0</v>
          </cell>
          <cell r="C8636">
            <v>0</v>
          </cell>
          <cell r="D8636">
            <v>0</v>
          </cell>
          <cell r="E8636">
            <v>0</v>
          </cell>
          <cell r="F8636">
            <v>0</v>
          </cell>
          <cell r="G8636">
            <v>0</v>
          </cell>
          <cell r="H8636"/>
        </row>
        <row r="8637">
          <cell r="A8637">
            <v>0</v>
          </cell>
          <cell r="B8637">
            <v>0</v>
          </cell>
          <cell r="C8637">
            <v>0</v>
          </cell>
          <cell r="D8637">
            <v>0</v>
          </cell>
          <cell r="E8637">
            <v>0</v>
          </cell>
          <cell r="F8637">
            <v>0</v>
          </cell>
          <cell r="G8637">
            <v>0</v>
          </cell>
          <cell r="H8637"/>
        </row>
        <row r="8638">
          <cell r="A8638">
            <v>0</v>
          </cell>
          <cell r="B8638">
            <v>0</v>
          </cell>
          <cell r="C8638">
            <v>0</v>
          </cell>
          <cell r="D8638">
            <v>0</v>
          </cell>
          <cell r="E8638">
            <v>0</v>
          </cell>
          <cell r="F8638">
            <v>0</v>
          </cell>
          <cell r="G8638">
            <v>0</v>
          </cell>
          <cell r="H8638"/>
        </row>
        <row r="8639">
          <cell r="A8639">
            <v>0</v>
          </cell>
          <cell r="B8639">
            <v>0</v>
          </cell>
          <cell r="C8639">
            <v>0</v>
          </cell>
          <cell r="D8639">
            <v>0</v>
          </cell>
          <cell r="E8639">
            <v>0</v>
          </cell>
          <cell r="F8639">
            <v>0</v>
          </cell>
          <cell r="G8639">
            <v>0</v>
          </cell>
          <cell r="H8639"/>
        </row>
        <row r="8640">
          <cell r="A8640">
            <v>0</v>
          </cell>
          <cell r="B8640">
            <v>0</v>
          </cell>
          <cell r="C8640">
            <v>0</v>
          </cell>
          <cell r="D8640">
            <v>0</v>
          </cell>
          <cell r="E8640">
            <v>0</v>
          </cell>
          <cell r="F8640">
            <v>0</v>
          </cell>
          <cell r="G8640">
            <v>0</v>
          </cell>
          <cell r="H8640"/>
        </row>
        <row r="8641">
          <cell r="A8641">
            <v>0</v>
          </cell>
          <cell r="B8641">
            <v>0</v>
          </cell>
          <cell r="C8641">
            <v>0</v>
          </cell>
          <cell r="D8641">
            <v>0</v>
          </cell>
          <cell r="E8641">
            <v>0</v>
          </cell>
          <cell r="F8641">
            <v>0</v>
          </cell>
          <cell r="G8641">
            <v>0</v>
          </cell>
          <cell r="H8641"/>
        </row>
        <row r="8642">
          <cell r="A8642">
            <v>0</v>
          </cell>
          <cell r="B8642">
            <v>0</v>
          </cell>
          <cell r="C8642">
            <v>0</v>
          </cell>
          <cell r="D8642">
            <v>0</v>
          </cell>
          <cell r="E8642">
            <v>0</v>
          </cell>
          <cell r="F8642">
            <v>0</v>
          </cell>
          <cell r="G8642">
            <v>0</v>
          </cell>
          <cell r="H8642"/>
        </row>
        <row r="8643">
          <cell r="A8643">
            <v>0</v>
          </cell>
          <cell r="B8643">
            <v>0</v>
          </cell>
          <cell r="C8643">
            <v>0</v>
          </cell>
          <cell r="D8643">
            <v>0</v>
          </cell>
          <cell r="E8643">
            <v>0</v>
          </cell>
          <cell r="F8643">
            <v>0</v>
          </cell>
          <cell r="G8643">
            <v>0</v>
          </cell>
          <cell r="H8643"/>
        </row>
        <row r="8644">
          <cell r="A8644">
            <v>0</v>
          </cell>
          <cell r="B8644">
            <v>0</v>
          </cell>
          <cell r="C8644">
            <v>0</v>
          </cell>
          <cell r="D8644">
            <v>0</v>
          </cell>
          <cell r="E8644">
            <v>0</v>
          </cell>
          <cell r="F8644">
            <v>0</v>
          </cell>
          <cell r="G8644">
            <v>0</v>
          </cell>
          <cell r="H8644"/>
        </row>
        <row r="8645">
          <cell r="A8645">
            <v>0</v>
          </cell>
          <cell r="B8645">
            <v>0</v>
          </cell>
          <cell r="C8645">
            <v>0</v>
          </cell>
          <cell r="D8645">
            <v>0</v>
          </cell>
          <cell r="E8645">
            <v>0</v>
          </cell>
          <cell r="F8645">
            <v>0</v>
          </cell>
          <cell r="G8645">
            <v>0</v>
          </cell>
          <cell r="H8645"/>
        </row>
        <row r="8646">
          <cell r="A8646">
            <v>0</v>
          </cell>
          <cell r="B8646">
            <v>0</v>
          </cell>
          <cell r="C8646">
            <v>0</v>
          </cell>
          <cell r="D8646">
            <v>0</v>
          </cell>
          <cell r="E8646">
            <v>0</v>
          </cell>
          <cell r="F8646">
            <v>0</v>
          </cell>
          <cell r="G8646">
            <v>0</v>
          </cell>
          <cell r="H8646"/>
        </row>
        <row r="8647">
          <cell r="A8647">
            <v>0</v>
          </cell>
          <cell r="B8647">
            <v>0</v>
          </cell>
          <cell r="C8647">
            <v>0</v>
          </cell>
          <cell r="D8647">
            <v>0</v>
          </cell>
          <cell r="E8647">
            <v>0</v>
          </cell>
          <cell r="F8647">
            <v>0</v>
          </cell>
          <cell r="G8647">
            <v>0</v>
          </cell>
          <cell r="H8647"/>
        </row>
        <row r="8648">
          <cell r="A8648">
            <v>0</v>
          </cell>
          <cell r="B8648">
            <v>0</v>
          </cell>
          <cell r="C8648">
            <v>0</v>
          </cell>
          <cell r="D8648">
            <v>0</v>
          </cell>
          <cell r="E8648">
            <v>0</v>
          </cell>
          <cell r="F8648">
            <v>0</v>
          </cell>
          <cell r="G8648">
            <v>0</v>
          </cell>
          <cell r="H8648"/>
        </row>
        <row r="8649">
          <cell r="A8649">
            <v>0</v>
          </cell>
          <cell r="B8649">
            <v>0</v>
          </cell>
          <cell r="C8649">
            <v>0</v>
          </cell>
          <cell r="D8649">
            <v>0</v>
          </cell>
          <cell r="E8649">
            <v>0</v>
          </cell>
          <cell r="F8649">
            <v>0</v>
          </cell>
          <cell r="G8649">
            <v>0</v>
          </cell>
          <cell r="H8649"/>
        </row>
        <row r="8650">
          <cell r="A8650">
            <v>0</v>
          </cell>
          <cell r="B8650">
            <v>0</v>
          </cell>
          <cell r="C8650">
            <v>0</v>
          </cell>
          <cell r="D8650">
            <v>0</v>
          </cell>
          <cell r="E8650">
            <v>0</v>
          </cell>
          <cell r="F8650">
            <v>0</v>
          </cell>
          <cell r="G8650">
            <v>0</v>
          </cell>
          <cell r="H8650"/>
        </row>
        <row r="8651">
          <cell r="A8651">
            <v>0</v>
          </cell>
          <cell r="B8651">
            <v>0</v>
          </cell>
          <cell r="C8651">
            <v>0</v>
          </cell>
          <cell r="D8651">
            <v>0</v>
          </cell>
          <cell r="E8651">
            <v>0</v>
          </cell>
          <cell r="F8651">
            <v>0</v>
          </cell>
          <cell r="G8651">
            <v>0</v>
          </cell>
          <cell r="H8651"/>
        </row>
        <row r="8652">
          <cell r="A8652">
            <v>0</v>
          </cell>
          <cell r="B8652">
            <v>0</v>
          </cell>
          <cell r="C8652">
            <v>0</v>
          </cell>
          <cell r="D8652">
            <v>0</v>
          </cell>
          <cell r="E8652">
            <v>0</v>
          </cell>
          <cell r="F8652">
            <v>0</v>
          </cell>
          <cell r="G8652">
            <v>0</v>
          </cell>
          <cell r="H8652"/>
        </row>
        <row r="8653">
          <cell r="A8653">
            <v>0</v>
          </cell>
          <cell r="B8653">
            <v>0</v>
          </cell>
          <cell r="C8653">
            <v>0</v>
          </cell>
          <cell r="D8653">
            <v>0</v>
          </cell>
          <cell r="E8653">
            <v>0</v>
          </cell>
          <cell r="F8653">
            <v>0</v>
          </cell>
          <cell r="G8653">
            <v>0</v>
          </cell>
          <cell r="H8653"/>
        </row>
        <row r="8654">
          <cell r="A8654">
            <v>0</v>
          </cell>
          <cell r="B8654">
            <v>0</v>
          </cell>
          <cell r="C8654">
            <v>0</v>
          </cell>
          <cell r="D8654">
            <v>0</v>
          </cell>
          <cell r="E8654">
            <v>0</v>
          </cell>
          <cell r="F8654">
            <v>0</v>
          </cell>
          <cell r="G8654">
            <v>0</v>
          </cell>
          <cell r="H8654"/>
        </row>
        <row r="8655">
          <cell r="A8655" t="str">
            <v>ITEM  - PÁGINA 1</v>
          </cell>
          <cell r="B8655">
            <v>0</v>
          </cell>
          <cell r="C8655">
            <v>0</v>
          </cell>
          <cell r="D8655">
            <v>0</v>
          </cell>
          <cell r="E8655">
            <v>0</v>
          </cell>
          <cell r="F8655">
            <v>0</v>
          </cell>
          <cell r="G8655">
            <v>0</v>
          </cell>
          <cell r="H8655">
            <v>0</v>
          </cell>
        </row>
        <row r="8656">
          <cell r="A8656">
            <v>0</v>
          </cell>
          <cell r="B8656">
            <v>0</v>
          </cell>
          <cell r="C8656">
            <v>0</v>
          </cell>
          <cell r="D8656">
            <v>0</v>
          </cell>
          <cell r="E8656">
            <v>0</v>
          </cell>
          <cell r="F8656">
            <v>0</v>
          </cell>
          <cell r="G8656">
            <v>0</v>
          </cell>
          <cell r="H8656"/>
        </row>
        <row r="8657">
          <cell r="A8657">
            <v>0</v>
          </cell>
          <cell r="B8657">
            <v>0</v>
          </cell>
          <cell r="C8657">
            <v>0</v>
          </cell>
          <cell r="D8657">
            <v>0</v>
          </cell>
          <cell r="E8657">
            <v>0</v>
          </cell>
          <cell r="F8657">
            <v>0</v>
          </cell>
          <cell r="G8657">
            <v>0</v>
          </cell>
          <cell r="H8657"/>
        </row>
        <row r="8658">
          <cell r="A8658">
            <v>0</v>
          </cell>
          <cell r="B8658">
            <v>0</v>
          </cell>
          <cell r="C8658">
            <v>0</v>
          </cell>
          <cell r="D8658">
            <v>0</v>
          </cell>
          <cell r="E8658">
            <v>0</v>
          </cell>
          <cell r="F8658">
            <v>0</v>
          </cell>
          <cell r="G8658">
            <v>0</v>
          </cell>
          <cell r="H8658"/>
        </row>
        <row r="8659">
          <cell r="A8659">
            <v>0</v>
          </cell>
          <cell r="B8659">
            <v>0</v>
          </cell>
          <cell r="C8659">
            <v>0</v>
          </cell>
          <cell r="D8659">
            <v>0</v>
          </cell>
          <cell r="E8659">
            <v>0</v>
          </cell>
          <cell r="F8659">
            <v>0</v>
          </cell>
          <cell r="G8659">
            <v>0</v>
          </cell>
          <cell r="H8659"/>
        </row>
        <row r="8660">
          <cell r="A8660">
            <v>0</v>
          </cell>
          <cell r="B8660">
            <v>0</v>
          </cell>
          <cell r="C8660">
            <v>0</v>
          </cell>
          <cell r="D8660">
            <v>0</v>
          </cell>
          <cell r="E8660">
            <v>0</v>
          </cell>
          <cell r="F8660">
            <v>0</v>
          </cell>
          <cell r="G8660">
            <v>0</v>
          </cell>
          <cell r="H8660"/>
        </row>
        <row r="8661">
          <cell r="A8661">
            <v>0</v>
          </cell>
          <cell r="B8661">
            <v>0</v>
          </cell>
          <cell r="C8661">
            <v>0</v>
          </cell>
          <cell r="D8661">
            <v>0</v>
          </cell>
          <cell r="E8661">
            <v>0</v>
          </cell>
          <cell r="F8661">
            <v>0</v>
          </cell>
          <cell r="G8661">
            <v>0</v>
          </cell>
          <cell r="H8661"/>
        </row>
        <row r="8662">
          <cell r="A8662">
            <v>0</v>
          </cell>
          <cell r="B8662">
            <v>0</v>
          </cell>
          <cell r="C8662">
            <v>0</v>
          </cell>
          <cell r="D8662">
            <v>0</v>
          </cell>
          <cell r="E8662">
            <v>0</v>
          </cell>
          <cell r="F8662">
            <v>0</v>
          </cell>
          <cell r="G8662">
            <v>0</v>
          </cell>
          <cell r="H8662"/>
        </row>
        <row r="8663">
          <cell r="A8663">
            <v>0</v>
          </cell>
          <cell r="B8663">
            <v>0</v>
          </cell>
          <cell r="C8663">
            <v>0</v>
          </cell>
          <cell r="D8663">
            <v>0</v>
          </cell>
          <cell r="E8663">
            <v>0</v>
          </cell>
          <cell r="F8663">
            <v>0</v>
          </cell>
          <cell r="G8663">
            <v>0</v>
          </cell>
          <cell r="H8663"/>
        </row>
        <row r="8664">
          <cell r="A8664">
            <v>0</v>
          </cell>
          <cell r="B8664">
            <v>0</v>
          </cell>
          <cell r="C8664">
            <v>0</v>
          </cell>
          <cell r="D8664">
            <v>0</v>
          </cell>
          <cell r="E8664">
            <v>0</v>
          </cell>
          <cell r="F8664">
            <v>0</v>
          </cell>
          <cell r="G8664">
            <v>0</v>
          </cell>
          <cell r="H8664"/>
        </row>
        <row r="8665">
          <cell r="A8665">
            <v>0</v>
          </cell>
          <cell r="B8665">
            <v>0</v>
          </cell>
          <cell r="C8665">
            <v>0</v>
          </cell>
          <cell r="D8665">
            <v>0</v>
          </cell>
          <cell r="E8665">
            <v>0</v>
          </cell>
          <cell r="F8665">
            <v>0</v>
          </cell>
          <cell r="G8665">
            <v>0</v>
          </cell>
          <cell r="H8665"/>
        </row>
        <row r="8666">
          <cell r="A8666">
            <v>0</v>
          </cell>
          <cell r="B8666">
            <v>0</v>
          </cell>
          <cell r="C8666">
            <v>0</v>
          </cell>
          <cell r="D8666">
            <v>0</v>
          </cell>
          <cell r="E8666">
            <v>0</v>
          </cell>
          <cell r="F8666">
            <v>0</v>
          </cell>
          <cell r="G8666">
            <v>0</v>
          </cell>
          <cell r="H8666"/>
        </row>
        <row r="8667">
          <cell r="A8667">
            <v>0</v>
          </cell>
          <cell r="B8667">
            <v>0</v>
          </cell>
          <cell r="C8667">
            <v>0</v>
          </cell>
          <cell r="D8667">
            <v>0</v>
          </cell>
          <cell r="E8667">
            <v>0</v>
          </cell>
          <cell r="F8667">
            <v>0</v>
          </cell>
          <cell r="G8667">
            <v>0</v>
          </cell>
          <cell r="H8667"/>
        </row>
        <row r="8668">
          <cell r="A8668">
            <v>0</v>
          </cell>
          <cell r="B8668">
            <v>0</v>
          </cell>
          <cell r="C8668">
            <v>0</v>
          </cell>
          <cell r="D8668">
            <v>0</v>
          </cell>
          <cell r="E8668">
            <v>0</v>
          </cell>
          <cell r="F8668">
            <v>0</v>
          </cell>
          <cell r="G8668">
            <v>0</v>
          </cell>
          <cell r="H8668"/>
        </row>
        <row r="8669">
          <cell r="A8669">
            <v>0</v>
          </cell>
          <cell r="B8669">
            <v>0</v>
          </cell>
          <cell r="C8669">
            <v>0</v>
          </cell>
          <cell r="D8669">
            <v>0</v>
          </cell>
          <cell r="E8669">
            <v>0</v>
          </cell>
          <cell r="F8669">
            <v>0</v>
          </cell>
          <cell r="G8669">
            <v>0</v>
          </cell>
          <cell r="H8669"/>
        </row>
        <row r="8670">
          <cell r="A8670">
            <v>0</v>
          </cell>
          <cell r="B8670">
            <v>0</v>
          </cell>
          <cell r="C8670">
            <v>0</v>
          </cell>
          <cell r="D8670">
            <v>0</v>
          </cell>
          <cell r="E8670">
            <v>0</v>
          </cell>
          <cell r="F8670">
            <v>0</v>
          </cell>
          <cell r="G8670">
            <v>0</v>
          </cell>
          <cell r="H8670"/>
        </row>
        <row r="8671">
          <cell r="A8671">
            <v>0</v>
          </cell>
          <cell r="B8671">
            <v>0</v>
          </cell>
          <cell r="C8671">
            <v>0</v>
          </cell>
          <cell r="D8671">
            <v>0</v>
          </cell>
          <cell r="E8671">
            <v>0</v>
          </cell>
          <cell r="F8671">
            <v>0</v>
          </cell>
          <cell r="G8671">
            <v>0</v>
          </cell>
          <cell r="H8671"/>
        </row>
        <row r="8672">
          <cell r="A8672">
            <v>0</v>
          </cell>
          <cell r="B8672">
            <v>0</v>
          </cell>
          <cell r="C8672">
            <v>0</v>
          </cell>
          <cell r="D8672">
            <v>0</v>
          </cell>
          <cell r="E8672">
            <v>0</v>
          </cell>
          <cell r="F8672">
            <v>0</v>
          </cell>
          <cell r="G8672">
            <v>0</v>
          </cell>
          <cell r="H8672"/>
        </row>
        <row r="8673">
          <cell r="A8673" t="str">
            <v xml:space="preserve">TOTAL CANTIDAD ITEM </v>
          </cell>
          <cell r="B8673">
            <v>0</v>
          </cell>
          <cell r="C8673">
            <v>0</v>
          </cell>
          <cell r="D8673">
            <v>0</v>
          </cell>
          <cell r="E8673">
            <v>0</v>
          </cell>
          <cell r="F8673">
            <v>0</v>
          </cell>
          <cell r="G8673">
            <v>0</v>
          </cell>
          <cell r="H8673"/>
        </row>
        <row r="8674">
          <cell r="A8674" t="str">
            <v>INSERTE PLANO, GRÁFICO O ESQUEMA AQUÍ</v>
          </cell>
          <cell r="B8674">
            <v>0</v>
          </cell>
          <cell r="C8674">
            <v>0</v>
          </cell>
          <cell r="D8674">
            <v>0</v>
          </cell>
          <cell r="E8674">
            <v>0</v>
          </cell>
          <cell r="F8674">
            <v>0</v>
          </cell>
          <cell r="G8674">
            <v>0</v>
          </cell>
          <cell r="H8674">
            <v>0</v>
          </cell>
        </row>
        <row r="8675">
          <cell r="A8675">
            <v>0</v>
          </cell>
          <cell r="B8675">
            <v>0</v>
          </cell>
          <cell r="C8675">
            <v>0</v>
          </cell>
          <cell r="D8675">
            <v>0</v>
          </cell>
          <cell r="E8675">
            <v>0</v>
          </cell>
          <cell r="F8675">
            <v>0</v>
          </cell>
          <cell r="G8675">
            <v>0</v>
          </cell>
          <cell r="H8675">
            <v>0</v>
          </cell>
        </row>
        <row r="8676">
          <cell r="A8676">
            <v>0</v>
          </cell>
          <cell r="B8676">
            <v>0</v>
          </cell>
          <cell r="C8676">
            <v>0</v>
          </cell>
          <cell r="D8676">
            <v>0</v>
          </cell>
          <cell r="E8676">
            <v>0</v>
          </cell>
          <cell r="F8676">
            <v>0</v>
          </cell>
          <cell r="G8676">
            <v>0</v>
          </cell>
          <cell r="H8676">
            <v>0</v>
          </cell>
        </row>
        <row r="8677">
          <cell r="A8677">
            <v>0</v>
          </cell>
          <cell r="B8677">
            <v>0</v>
          </cell>
          <cell r="C8677">
            <v>0</v>
          </cell>
          <cell r="D8677">
            <v>0</v>
          </cell>
          <cell r="E8677">
            <v>0</v>
          </cell>
          <cell r="F8677">
            <v>0</v>
          </cell>
          <cell r="G8677">
            <v>0</v>
          </cell>
          <cell r="H8677">
            <v>0</v>
          </cell>
        </row>
        <row r="8678">
          <cell r="A8678">
            <v>0</v>
          </cell>
          <cell r="B8678">
            <v>0</v>
          </cell>
          <cell r="C8678">
            <v>0</v>
          </cell>
          <cell r="D8678">
            <v>0</v>
          </cell>
          <cell r="E8678">
            <v>0</v>
          </cell>
          <cell r="F8678">
            <v>0</v>
          </cell>
          <cell r="G8678">
            <v>0</v>
          </cell>
          <cell r="H8678">
            <v>0</v>
          </cell>
        </row>
        <row r="8679">
          <cell r="A8679">
            <v>0</v>
          </cell>
          <cell r="B8679">
            <v>0</v>
          </cell>
          <cell r="C8679">
            <v>0</v>
          </cell>
          <cell r="D8679">
            <v>0</v>
          </cell>
          <cell r="E8679">
            <v>0</v>
          </cell>
          <cell r="F8679">
            <v>0</v>
          </cell>
          <cell r="G8679">
            <v>0</v>
          </cell>
          <cell r="H8679">
            <v>0</v>
          </cell>
        </row>
        <row r="8680">
          <cell r="A8680">
            <v>0</v>
          </cell>
          <cell r="B8680">
            <v>0</v>
          </cell>
          <cell r="C8680">
            <v>0</v>
          </cell>
          <cell r="D8680">
            <v>0</v>
          </cell>
          <cell r="E8680">
            <v>0</v>
          </cell>
          <cell r="F8680">
            <v>0</v>
          </cell>
          <cell r="G8680">
            <v>0</v>
          </cell>
          <cell r="H8680">
            <v>0</v>
          </cell>
        </row>
        <row r="8681">
          <cell r="A8681">
            <v>0</v>
          </cell>
          <cell r="B8681">
            <v>0</v>
          </cell>
          <cell r="C8681">
            <v>0</v>
          </cell>
          <cell r="D8681">
            <v>0</v>
          </cell>
          <cell r="E8681">
            <v>0</v>
          </cell>
          <cell r="F8681">
            <v>0</v>
          </cell>
          <cell r="G8681">
            <v>0</v>
          </cell>
          <cell r="H8681">
            <v>0</v>
          </cell>
        </row>
        <row r="8682">
          <cell r="A8682">
            <v>0</v>
          </cell>
          <cell r="B8682">
            <v>0</v>
          </cell>
          <cell r="C8682">
            <v>0</v>
          </cell>
          <cell r="D8682">
            <v>0</v>
          </cell>
          <cell r="E8682">
            <v>0</v>
          </cell>
          <cell r="F8682">
            <v>0</v>
          </cell>
          <cell r="G8682">
            <v>0</v>
          </cell>
          <cell r="H8682">
            <v>0</v>
          </cell>
        </row>
        <row r="8683">
          <cell r="A8683">
            <v>0</v>
          </cell>
          <cell r="B8683">
            <v>0</v>
          </cell>
          <cell r="C8683">
            <v>0</v>
          </cell>
          <cell r="D8683">
            <v>0</v>
          </cell>
          <cell r="E8683">
            <v>0</v>
          </cell>
          <cell r="F8683">
            <v>0</v>
          </cell>
          <cell r="G8683">
            <v>0</v>
          </cell>
          <cell r="H8683">
            <v>0</v>
          </cell>
        </row>
        <row r="8684">
          <cell r="A8684">
            <v>0</v>
          </cell>
          <cell r="B8684">
            <v>0</v>
          </cell>
          <cell r="C8684">
            <v>0</v>
          </cell>
          <cell r="D8684">
            <v>0</v>
          </cell>
          <cell r="E8684">
            <v>0</v>
          </cell>
          <cell r="F8684">
            <v>0</v>
          </cell>
          <cell r="G8684">
            <v>0</v>
          </cell>
          <cell r="H8684">
            <v>0</v>
          </cell>
        </row>
        <row r="8685">
          <cell r="A8685">
            <v>0</v>
          </cell>
          <cell r="B8685">
            <v>0</v>
          </cell>
          <cell r="C8685">
            <v>0</v>
          </cell>
          <cell r="D8685">
            <v>0</v>
          </cell>
          <cell r="E8685">
            <v>0</v>
          </cell>
          <cell r="F8685">
            <v>0</v>
          </cell>
          <cell r="G8685">
            <v>0</v>
          </cell>
          <cell r="H8685">
            <v>0</v>
          </cell>
        </row>
        <row r="8686">
          <cell r="A8686">
            <v>0</v>
          </cell>
          <cell r="B8686">
            <v>0</v>
          </cell>
          <cell r="C8686">
            <v>0</v>
          </cell>
          <cell r="D8686">
            <v>0</v>
          </cell>
          <cell r="E8686">
            <v>0</v>
          </cell>
          <cell r="F8686">
            <v>0</v>
          </cell>
          <cell r="G8686">
            <v>0</v>
          </cell>
          <cell r="H8686">
            <v>0</v>
          </cell>
        </row>
        <row r="8687">
          <cell r="A8687">
            <v>0</v>
          </cell>
          <cell r="B8687">
            <v>0</v>
          </cell>
          <cell r="C8687">
            <v>0</v>
          </cell>
          <cell r="D8687">
            <v>0</v>
          </cell>
          <cell r="E8687">
            <v>0</v>
          </cell>
          <cell r="F8687">
            <v>0</v>
          </cell>
          <cell r="G8687">
            <v>0</v>
          </cell>
          <cell r="H8687">
            <v>0</v>
          </cell>
        </row>
        <row r="8688">
          <cell r="A8688">
            <v>0</v>
          </cell>
          <cell r="B8688">
            <v>0</v>
          </cell>
          <cell r="C8688">
            <v>0</v>
          </cell>
          <cell r="D8688">
            <v>0</v>
          </cell>
          <cell r="E8688">
            <v>0</v>
          </cell>
          <cell r="F8688">
            <v>0</v>
          </cell>
          <cell r="G8688">
            <v>0</v>
          </cell>
          <cell r="H8688">
            <v>0</v>
          </cell>
        </row>
        <row r="8689">
          <cell r="A8689">
            <v>0</v>
          </cell>
          <cell r="B8689">
            <v>0</v>
          </cell>
          <cell r="C8689">
            <v>0</v>
          </cell>
          <cell r="D8689">
            <v>0</v>
          </cell>
          <cell r="E8689">
            <v>0</v>
          </cell>
          <cell r="F8689">
            <v>0</v>
          </cell>
          <cell r="G8689">
            <v>0</v>
          </cell>
          <cell r="H8689">
            <v>0</v>
          </cell>
        </row>
        <row r="8690">
          <cell r="A8690">
            <v>0</v>
          </cell>
          <cell r="B8690">
            <v>0</v>
          </cell>
          <cell r="C8690">
            <v>0</v>
          </cell>
          <cell r="D8690">
            <v>0</v>
          </cell>
          <cell r="E8690">
            <v>0</v>
          </cell>
          <cell r="F8690">
            <v>0</v>
          </cell>
          <cell r="G8690">
            <v>0</v>
          </cell>
          <cell r="H8690">
            <v>0</v>
          </cell>
        </row>
        <row r="8691">
          <cell r="A8691">
            <v>0</v>
          </cell>
          <cell r="B8691">
            <v>0</v>
          </cell>
          <cell r="C8691">
            <v>0</v>
          </cell>
          <cell r="D8691">
            <v>0</v>
          </cell>
          <cell r="E8691">
            <v>0</v>
          </cell>
          <cell r="F8691">
            <v>0</v>
          </cell>
          <cell r="G8691">
            <v>0</v>
          </cell>
          <cell r="H8691">
            <v>0</v>
          </cell>
        </row>
        <row r="8692">
          <cell r="A8692">
            <v>0</v>
          </cell>
          <cell r="B8692">
            <v>0</v>
          </cell>
          <cell r="C8692">
            <v>0</v>
          </cell>
          <cell r="D8692">
            <v>0</v>
          </cell>
          <cell r="E8692">
            <v>0</v>
          </cell>
          <cell r="F8692">
            <v>0</v>
          </cell>
          <cell r="G8692">
            <v>0</v>
          </cell>
          <cell r="H8692">
            <v>0</v>
          </cell>
        </row>
        <row r="8693">
          <cell r="A8693">
            <v>0</v>
          </cell>
          <cell r="B8693">
            <v>0</v>
          </cell>
          <cell r="C8693">
            <v>0</v>
          </cell>
          <cell r="D8693">
            <v>0</v>
          </cell>
          <cell r="E8693">
            <v>0</v>
          </cell>
          <cell r="F8693">
            <v>0</v>
          </cell>
          <cell r="G8693">
            <v>0</v>
          </cell>
          <cell r="H8693">
            <v>0</v>
          </cell>
        </row>
        <row r="8694">
          <cell r="A8694">
            <v>0</v>
          </cell>
          <cell r="C8694">
            <v>0</v>
          </cell>
          <cell r="D8694">
            <v>0</v>
          </cell>
          <cell r="E8694">
            <v>0</v>
          </cell>
          <cell r="F8694">
            <v>0</v>
          </cell>
          <cell r="G8694">
            <v>0</v>
          </cell>
        </row>
        <row r="8695">
          <cell r="A8695">
            <v>0</v>
          </cell>
          <cell r="C8695">
            <v>0</v>
          </cell>
          <cell r="D8695">
            <v>0</v>
          </cell>
          <cell r="E8695">
            <v>0</v>
          </cell>
          <cell r="F8695">
            <v>0</v>
          </cell>
          <cell r="G8695">
            <v>0</v>
          </cell>
        </row>
        <row r="8696">
          <cell r="A8696">
            <v>0</v>
          </cell>
          <cell r="B8696">
            <v>0</v>
          </cell>
          <cell r="C8696">
            <v>0</v>
          </cell>
          <cell r="D8696">
            <v>0</v>
          </cell>
          <cell r="E8696">
            <v>0</v>
          </cell>
          <cell r="F8696">
            <v>0</v>
          </cell>
          <cell r="G8696">
            <v>0</v>
          </cell>
        </row>
        <row r="8697">
          <cell r="A8697">
            <v>0</v>
          </cell>
          <cell r="B8697" t="str">
            <v>OVIDIO HURTADO MOSQUERA</v>
          </cell>
          <cell r="C8697">
            <v>0</v>
          </cell>
          <cell r="D8697">
            <v>0</v>
          </cell>
          <cell r="E8697">
            <v>0</v>
          </cell>
          <cell r="F8697">
            <v>0</v>
          </cell>
          <cell r="G8697">
            <v>0</v>
          </cell>
        </row>
        <row r="8698">
          <cell r="A8698">
            <v>0</v>
          </cell>
          <cell r="B8698" t="str">
            <v>Consultor</v>
          </cell>
          <cell r="C8698">
            <v>0</v>
          </cell>
          <cell r="D8698">
            <v>0</v>
          </cell>
          <cell r="E8698">
            <v>0</v>
          </cell>
          <cell r="F8698">
            <v>0</v>
          </cell>
          <cell r="G8698">
            <v>0</v>
          </cell>
        </row>
        <row r="8699">
          <cell r="A8699">
            <v>0</v>
          </cell>
          <cell r="B8699" t="str">
            <v>Consultor</v>
          </cell>
          <cell r="C8699">
            <v>0</v>
          </cell>
          <cell r="D8699">
            <v>0</v>
          </cell>
          <cell r="E8699">
            <v>0</v>
          </cell>
          <cell r="F8699">
            <v>0</v>
          </cell>
          <cell r="G8699">
            <v>0</v>
          </cell>
        </row>
        <row r="8700">
          <cell r="A8700">
            <v>0</v>
          </cell>
          <cell r="B8700" t="str">
            <v>M.P. 05202-260189 ANT</v>
          </cell>
          <cell r="C8700" t="str">
            <v>ITEM  - PÁGINA 2</v>
          </cell>
          <cell r="D8700">
            <v>0</v>
          </cell>
          <cell r="E8700">
            <v>0</v>
          </cell>
          <cell r="F8700">
            <v>0</v>
          </cell>
          <cell r="G8700">
            <v>0</v>
          </cell>
          <cell r="H8700">
            <v>0</v>
          </cell>
        </row>
        <row r="8701">
          <cell r="A8701" t="str">
            <v>DEPARTAMENTO DE ANTIOQUIA</v>
          </cell>
          <cell r="B8701">
            <v>0</v>
          </cell>
          <cell r="C8701">
            <v>0</v>
          </cell>
          <cell r="D8701">
            <v>0</v>
          </cell>
          <cell r="E8701">
            <v>0</v>
          </cell>
          <cell r="F8701">
            <v>0</v>
          </cell>
          <cell r="G8701">
            <v>0</v>
          </cell>
          <cell r="H8701">
            <v>0</v>
          </cell>
        </row>
        <row r="8702">
          <cell r="A8702" t="str">
            <v>MUNICIPIO DE SAN VICENTE FERRER</v>
          </cell>
          <cell r="B8702">
            <v>0</v>
          </cell>
          <cell r="C8702">
            <v>0</v>
          </cell>
          <cell r="D8702">
            <v>0</v>
          </cell>
          <cell r="E8702">
            <v>0</v>
          </cell>
          <cell r="F8702">
            <v>0</v>
          </cell>
          <cell r="G8702">
            <v>0</v>
          </cell>
          <cell r="H8702">
            <v>0</v>
          </cell>
        </row>
        <row r="8703">
          <cell r="A8703" t="str">
            <v>PROYECTO:  INTERVENCION DE CALLEJONES EN LA ZONA URBANA DEL MUNICIPIO SAN VICENTE FERRER_CALLEJÓN 01-COCIACA</v>
          </cell>
          <cell r="B8703">
            <v>0</v>
          </cell>
          <cell r="C8703">
            <v>0</v>
          </cell>
          <cell r="D8703">
            <v>0</v>
          </cell>
          <cell r="E8703">
            <v>0</v>
          </cell>
          <cell r="F8703">
            <v>0</v>
          </cell>
          <cell r="G8703">
            <v>0</v>
          </cell>
          <cell r="H8703">
            <v>0</v>
          </cell>
        </row>
        <row r="8704">
          <cell r="A8704">
            <v>0</v>
          </cell>
          <cell r="C8704">
            <v>0</v>
          </cell>
          <cell r="D8704">
            <v>0</v>
          </cell>
          <cell r="E8704">
            <v>0</v>
          </cell>
          <cell r="F8704">
            <v>0</v>
          </cell>
          <cell r="G8704">
            <v>0</v>
          </cell>
          <cell r="H8704">
            <v>0</v>
          </cell>
        </row>
        <row r="8705">
          <cell r="A8705" t="str">
            <v>MEMORIAS DE OBRA</v>
          </cell>
          <cell r="B8705">
            <v>0</v>
          </cell>
          <cell r="C8705">
            <v>0</v>
          </cell>
          <cell r="D8705">
            <v>0</v>
          </cell>
          <cell r="E8705">
            <v>0</v>
          </cell>
          <cell r="F8705">
            <v>0</v>
          </cell>
          <cell r="G8705">
            <v>0</v>
          </cell>
          <cell r="H8705">
            <v>0</v>
          </cell>
        </row>
        <row r="8707">
          <cell r="A8707" t="str">
            <v>ITEM</v>
          </cell>
          <cell r="B8707" t="str">
            <v>DESCRIPCIÓN</v>
          </cell>
          <cell r="C8707">
            <v>0</v>
          </cell>
          <cell r="D8707">
            <v>0</v>
          </cell>
          <cell r="E8707">
            <v>0</v>
          </cell>
          <cell r="F8707">
            <v>0</v>
          </cell>
          <cell r="G8707" t="str">
            <v>UNIDAD</v>
          </cell>
          <cell r="H8707" t="str">
            <v>CANTIDAD</v>
          </cell>
        </row>
        <row r="8708">
          <cell r="A8708">
            <v>0</v>
          </cell>
          <cell r="B8708"/>
          <cell r="C8708">
            <v>0</v>
          </cell>
          <cell r="D8708">
            <v>0</v>
          </cell>
          <cell r="E8708">
            <v>0</v>
          </cell>
          <cell r="F8708">
            <v>0</v>
          </cell>
          <cell r="G8708"/>
          <cell r="H8708"/>
        </row>
        <row r="8709">
          <cell r="A8709">
            <v>0</v>
          </cell>
          <cell r="B8709">
            <v>0</v>
          </cell>
          <cell r="C8709">
            <v>0</v>
          </cell>
          <cell r="D8709">
            <v>0</v>
          </cell>
          <cell r="E8709">
            <v>0</v>
          </cell>
          <cell r="F8709">
            <v>0</v>
          </cell>
          <cell r="G8709">
            <v>0</v>
          </cell>
        </row>
        <row r="8710">
          <cell r="A8710" t="str">
            <v>DETALLE</v>
          </cell>
          <cell r="B8710">
            <v>0</v>
          </cell>
          <cell r="C8710" t="str">
            <v>FACTOR</v>
          </cell>
          <cell r="D8710" t="str">
            <v>CANTIDAD</v>
          </cell>
          <cell r="E8710" t="str">
            <v>A (ML)</v>
          </cell>
          <cell r="F8710" t="str">
            <v>B (M2)</v>
          </cell>
          <cell r="G8710" t="str">
            <v>C (M3)</v>
          </cell>
          <cell r="H8710" t="str">
            <v>TOTAL</v>
          </cell>
        </row>
        <row r="8711">
          <cell r="A8711">
            <v>0</v>
          </cell>
          <cell r="B8711">
            <v>0</v>
          </cell>
          <cell r="C8711">
            <v>0</v>
          </cell>
          <cell r="D8711">
            <v>0</v>
          </cell>
          <cell r="E8711">
            <v>0</v>
          </cell>
          <cell r="F8711">
            <v>0</v>
          </cell>
          <cell r="G8711">
            <v>0</v>
          </cell>
          <cell r="H8711"/>
        </row>
        <row r="8712">
          <cell r="A8712">
            <v>0</v>
          </cell>
          <cell r="B8712">
            <v>0</v>
          </cell>
          <cell r="C8712">
            <v>0</v>
          </cell>
          <cell r="D8712">
            <v>0</v>
          </cell>
          <cell r="E8712">
            <v>0</v>
          </cell>
          <cell r="F8712">
            <v>0</v>
          </cell>
          <cell r="G8712">
            <v>0</v>
          </cell>
          <cell r="H8712"/>
        </row>
        <row r="8713">
          <cell r="A8713">
            <v>0</v>
          </cell>
          <cell r="B8713">
            <v>0</v>
          </cell>
          <cell r="C8713">
            <v>0</v>
          </cell>
          <cell r="D8713">
            <v>0</v>
          </cell>
          <cell r="E8713">
            <v>0</v>
          </cell>
          <cell r="F8713">
            <v>0</v>
          </cell>
          <cell r="G8713">
            <v>0</v>
          </cell>
          <cell r="H8713"/>
        </row>
        <row r="8714">
          <cell r="A8714">
            <v>0</v>
          </cell>
          <cell r="B8714">
            <v>0</v>
          </cell>
          <cell r="C8714">
            <v>0</v>
          </cell>
          <cell r="D8714">
            <v>0</v>
          </cell>
          <cell r="E8714">
            <v>0</v>
          </cell>
          <cell r="F8714">
            <v>0</v>
          </cell>
          <cell r="G8714">
            <v>0</v>
          </cell>
          <cell r="H8714"/>
        </row>
        <row r="8715">
          <cell r="A8715">
            <v>0</v>
          </cell>
          <cell r="B8715">
            <v>0</v>
          </cell>
          <cell r="C8715">
            <v>0</v>
          </cell>
          <cell r="D8715">
            <v>0</v>
          </cell>
          <cell r="E8715">
            <v>0</v>
          </cell>
          <cell r="F8715">
            <v>0</v>
          </cell>
          <cell r="G8715">
            <v>0</v>
          </cell>
          <cell r="H8715"/>
        </row>
        <row r="8716">
          <cell r="A8716">
            <v>0</v>
          </cell>
          <cell r="B8716">
            <v>0</v>
          </cell>
          <cell r="C8716">
            <v>0</v>
          </cell>
          <cell r="D8716">
            <v>0</v>
          </cell>
          <cell r="E8716">
            <v>0</v>
          </cell>
          <cell r="F8716">
            <v>0</v>
          </cell>
          <cell r="G8716">
            <v>0</v>
          </cell>
          <cell r="H8716"/>
        </row>
        <row r="8717">
          <cell r="A8717">
            <v>0</v>
          </cell>
          <cell r="B8717">
            <v>0</v>
          </cell>
          <cell r="C8717">
            <v>0</v>
          </cell>
          <cell r="D8717">
            <v>0</v>
          </cell>
          <cell r="E8717">
            <v>0</v>
          </cell>
          <cell r="F8717">
            <v>0</v>
          </cell>
          <cell r="G8717">
            <v>0</v>
          </cell>
          <cell r="H8717"/>
        </row>
        <row r="8718">
          <cell r="A8718">
            <v>0</v>
          </cell>
          <cell r="B8718">
            <v>0</v>
          </cell>
          <cell r="C8718">
            <v>0</v>
          </cell>
          <cell r="D8718">
            <v>0</v>
          </cell>
          <cell r="E8718">
            <v>0</v>
          </cell>
          <cell r="F8718">
            <v>0</v>
          </cell>
          <cell r="G8718">
            <v>0</v>
          </cell>
          <cell r="H8718"/>
        </row>
        <row r="8719">
          <cell r="A8719">
            <v>0</v>
          </cell>
          <cell r="B8719">
            <v>0</v>
          </cell>
          <cell r="C8719">
            <v>0</v>
          </cell>
          <cell r="D8719">
            <v>0</v>
          </cell>
          <cell r="E8719">
            <v>0</v>
          </cell>
          <cell r="F8719">
            <v>0</v>
          </cell>
          <cell r="G8719">
            <v>0</v>
          </cell>
          <cell r="H8719"/>
        </row>
        <row r="8720">
          <cell r="A8720">
            <v>0</v>
          </cell>
          <cell r="B8720">
            <v>0</v>
          </cell>
          <cell r="C8720">
            <v>0</v>
          </cell>
          <cell r="D8720">
            <v>0</v>
          </cell>
          <cell r="E8720">
            <v>0</v>
          </cell>
          <cell r="F8720">
            <v>0</v>
          </cell>
          <cell r="G8720">
            <v>0</v>
          </cell>
          <cell r="H8720"/>
        </row>
        <row r="8721">
          <cell r="A8721">
            <v>0</v>
          </cell>
          <cell r="B8721">
            <v>0</v>
          </cell>
          <cell r="C8721">
            <v>0</v>
          </cell>
          <cell r="D8721">
            <v>0</v>
          </cell>
          <cell r="E8721">
            <v>0</v>
          </cell>
          <cell r="F8721">
            <v>0</v>
          </cell>
          <cell r="G8721">
            <v>0</v>
          </cell>
          <cell r="H8721"/>
        </row>
        <row r="8722">
          <cell r="A8722">
            <v>0</v>
          </cell>
          <cell r="B8722">
            <v>0</v>
          </cell>
          <cell r="C8722">
            <v>0</v>
          </cell>
          <cell r="D8722">
            <v>0</v>
          </cell>
          <cell r="E8722">
            <v>0</v>
          </cell>
          <cell r="F8722">
            <v>0</v>
          </cell>
          <cell r="G8722">
            <v>0</v>
          </cell>
          <cell r="H8722"/>
        </row>
        <row r="8723">
          <cell r="A8723">
            <v>0</v>
          </cell>
          <cell r="B8723">
            <v>0</v>
          </cell>
          <cell r="C8723">
            <v>0</v>
          </cell>
          <cell r="D8723">
            <v>0</v>
          </cell>
          <cell r="E8723">
            <v>0</v>
          </cell>
          <cell r="F8723">
            <v>0</v>
          </cell>
          <cell r="G8723">
            <v>0</v>
          </cell>
          <cell r="H8723"/>
        </row>
        <row r="8724">
          <cell r="A8724">
            <v>0</v>
          </cell>
          <cell r="B8724">
            <v>0</v>
          </cell>
          <cell r="C8724">
            <v>0</v>
          </cell>
          <cell r="D8724">
            <v>0</v>
          </cell>
          <cell r="E8724">
            <v>0</v>
          </cell>
          <cell r="F8724">
            <v>0</v>
          </cell>
          <cell r="G8724">
            <v>0</v>
          </cell>
          <cell r="H8724"/>
        </row>
        <row r="8725">
          <cell r="A8725">
            <v>0</v>
          </cell>
          <cell r="B8725">
            <v>0</v>
          </cell>
          <cell r="C8725">
            <v>0</v>
          </cell>
          <cell r="D8725">
            <v>0</v>
          </cell>
          <cell r="E8725">
            <v>0</v>
          </cell>
          <cell r="F8725">
            <v>0</v>
          </cell>
          <cell r="G8725">
            <v>0</v>
          </cell>
          <cell r="H8725"/>
        </row>
        <row r="8726">
          <cell r="A8726">
            <v>0</v>
          </cell>
          <cell r="B8726">
            <v>0</v>
          </cell>
          <cell r="C8726">
            <v>0</v>
          </cell>
          <cell r="D8726">
            <v>0</v>
          </cell>
          <cell r="E8726">
            <v>0</v>
          </cell>
          <cell r="F8726">
            <v>0</v>
          </cell>
          <cell r="G8726">
            <v>0</v>
          </cell>
          <cell r="H8726"/>
        </row>
        <row r="8727">
          <cell r="A8727">
            <v>0</v>
          </cell>
          <cell r="B8727">
            <v>0</v>
          </cell>
          <cell r="C8727">
            <v>0</v>
          </cell>
          <cell r="D8727">
            <v>0</v>
          </cell>
          <cell r="E8727">
            <v>0</v>
          </cell>
          <cell r="F8727">
            <v>0</v>
          </cell>
          <cell r="G8727">
            <v>0</v>
          </cell>
          <cell r="H8727"/>
        </row>
        <row r="8728">
          <cell r="A8728">
            <v>0</v>
          </cell>
          <cell r="B8728">
            <v>0</v>
          </cell>
          <cell r="C8728">
            <v>0</v>
          </cell>
          <cell r="D8728">
            <v>0</v>
          </cell>
          <cell r="E8728">
            <v>0</v>
          </cell>
          <cell r="F8728">
            <v>0</v>
          </cell>
          <cell r="G8728">
            <v>0</v>
          </cell>
          <cell r="H8728"/>
        </row>
        <row r="8729">
          <cell r="A8729">
            <v>0</v>
          </cell>
          <cell r="B8729">
            <v>0</v>
          </cell>
          <cell r="C8729">
            <v>0</v>
          </cell>
          <cell r="D8729">
            <v>0</v>
          </cell>
          <cell r="E8729">
            <v>0</v>
          </cell>
          <cell r="F8729">
            <v>0</v>
          </cell>
          <cell r="G8729">
            <v>0</v>
          </cell>
          <cell r="H8729"/>
        </row>
        <row r="8730">
          <cell r="A8730">
            <v>0</v>
          </cell>
          <cell r="B8730">
            <v>0</v>
          </cell>
          <cell r="C8730">
            <v>0</v>
          </cell>
          <cell r="D8730">
            <v>0</v>
          </cell>
          <cell r="E8730">
            <v>0</v>
          </cell>
          <cell r="F8730">
            <v>0</v>
          </cell>
          <cell r="G8730">
            <v>0</v>
          </cell>
          <cell r="H8730"/>
        </row>
        <row r="8731">
          <cell r="A8731">
            <v>0</v>
          </cell>
          <cell r="B8731">
            <v>0</v>
          </cell>
          <cell r="C8731">
            <v>0</v>
          </cell>
          <cell r="D8731">
            <v>0</v>
          </cell>
          <cell r="E8731">
            <v>0</v>
          </cell>
          <cell r="F8731">
            <v>0</v>
          </cell>
          <cell r="G8731">
            <v>0</v>
          </cell>
          <cell r="H8731"/>
        </row>
        <row r="8732">
          <cell r="A8732">
            <v>0</v>
          </cell>
          <cell r="B8732">
            <v>0</v>
          </cell>
          <cell r="C8732">
            <v>0</v>
          </cell>
          <cell r="D8732">
            <v>0</v>
          </cell>
          <cell r="E8732">
            <v>0</v>
          </cell>
          <cell r="F8732">
            <v>0</v>
          </cell>
          <cell r="G8732">
            <v>0</v>
          </cell>
          <cell r="H8732"/>
        </row>
        <row r="8733">
          <cell r="A8733">
            <v>0</v>
          </cell>
          <cell r="B8733">
            <v>0</v>
          </cell>
          <cell r="C8733">
            <v>0</v>
          </cell>
          <cell r="D8733">
            <v>0</v>
          </cell>
          <cell r="E8733">
            <v>0</v>
          </cell>
          <cell r="F8733">
            <v>0</v>
          </cell>
          <cell r="G8733">
            <v>0</v>
          </cell>
          <cell r="H8733"/>
        </row>
        <row r="8734">
          <cell r="A8734">
            <v>0</v>
          </cell>
          <cell r="B8734">
            <v>0</v>
          </cell>
          <cell r="C8734">
            <v>0</v>
          </cell>
          <cell r="D8734">
            <v>0</v>
          </cell>
          <cell r="E8734">
            <v>0</v>
          </cell>
          <cell r="F8734">
            <v>0</v>
          </cell>
          <cell r="G8734">
            <v>0</v>
          </cell>
          <cell r="H8734"/>
        </row>
        <row r="8735">
          <cell r="A8735">
            <v>0</v>
          </cell>
          <cell r="B8735">
            <v>0</v>
          </cell>
          <cell r="C8735">
            <v>0</v>
          </cell>
          <cell r="D8735">
            <v>0</v>
          </cell>
          <cell r="E8735">
            <v>0</v>
          </cell>
          <cell r="F8735">
            <v>0</v>
          </cell>
          <cell r="G8735">
            <v>0</v>
          </cell>
          <cell r="H8735"/>
        </row>
        <row r="8736">
          <cell r="A8736">
            <v>0</v>
          </cell>
          <cell r="B8736">
            <v>0</v>
          </cell>
          <cell r="C8736">
            <v>0</v>
          </cell>
          <cell r="D8736">
            <v>0</v>
          </cell>
          <cell r="E8736">
            <v>0</v>
          </cell>
          <cell r="F8736">
            <v>0</v>
          </cell>
          <cell r="G8736">
            <v>0</v>
          </cell>
          <cell r="H8736"/>
        </row>
        <row r="8737">
          <cell r="A8737">
            <v>0</v>
          </cell>
          <cell r="B8737">
            <v>0</v>
          </cell>
          <cell r="C8737">
            <v>0</v>
          </cell>
          <cell r="D8737">
            <v>0</v>
          </cell>
          <cell r="E8737">
            <v>0</v>
          </cell>
          <cell r="F8737">
            <v>0</v>
          </cell>
          <cell r="G8737">
            <v>0</v>
          </cell>
          <cell r="H8737"/>
        </row>
        <row r="8738">
          <cell r="A8738">
            <v>0</v>
          </cell>
          <cell r="B8738">
            <v>0</v>
          </cell>
          <cell r="C8738">
            <v>0</v>
          </cell>
          <cell r="D8738">
            <v>0</v>
          </cell>
          <cell r="E8738">
            <v>0</v>
          </cell>
          <cell r="F8738">
            <v>0</v>
          </cell>
          <cell r="G8738">
            <v>0</v>
          </cell>
          <cell r="H8738"/>
        </row>
        <row r="8739">
          <cell r="A8739">
            <v>0</v>
          </cell>
          <cell r="B8739">
            <v>0</v>
          </cell>
          <cell r="C8739">
            <v>0</v>
          </cell>
          <cell r="D8739">
            <v>0</v>
          </cell>
          <cell r="E8739">
            <v>0</v>
          </cell>
          <cell r="F8739">
            <v>0</v>
          </cell>
          <cell r="G8739">
            <v>0</v>
          </cell>
          <cell r="H8739"/>
        </row>
        <row r="8740">
          <cell r="A8740">
            <v>0</v>
          </cell>
          <cell r="B8740">
            <v>0</v>
          </cell>
          <cell r="C8740">
            <v>0</v>
          </cell>
          <cell r="D8740">
            <v>0</v>
          </cell>
          <cell r="E8740">
            <v>0</v>
          </cell>
          <cell r="F8740">
            <v>0</v>
          </cell>
          <cell r="G8740">
            <v>0</v>
          </cell>
          <cell r="H8740"/>
        </row>
        <row r="8741">
          <cell r="A8741">
            <v>0</v>
          </cell>
          <cell r="B8741">
            <v>0</v>
          </cell>
          <cell r="C8741">
            <v>0</v>
          </cell>
          <cell r="D8741">
            <v>0</v>
          </cell>
          <cell r="E8741">
            <v>0</v>
          </cell>
          <cell r="F8741">
            <v>0</v>
          </cell>
          <cell r="G8741">
            <v>0</v>
          </cell>
          <cell r="H8741"/>
        </row>
        <row r="8742">
          <cell r="A8742" t="str">
            <v>ITEM  - PÁGINA 1</v>
          </cell>
          <cell r="B8742">
            <v>0</v>
          </cell>
          <cell r="C8742">
            <v>0</v>
          </cell>
          <cell r="D8742">
            <v>0</v>
          </cell>
          <cell r="E8742">
            <v>0</v>
          </cell>
          <cell r="F8742">
            <v>0</v>
          </cell>
          <cell r="G8742">
            <v>0</v>
          </cell>
          <cell r="H8742">
            <v>0</v>
          </cell>
        </row>
        <row r="8743">
          <cell r="A8743">
            <v>0</v>
          </cell>
          <cell r="B8743">
            <v>0</v>
          </cell>
          <cell r="C8743">
            <v>0</v>
          </cell>
          <cell r="D8743">
            <v>0</v>
          </cell>
          <cell r="E8743">
            <v>0</v>
          </cell>
          <cell r="F8743">
            <v>0</v>
          </cell>
          <cell r="G8743">
            <v>0</v>
          </cell>
          <cell r="H8743"/>
        </row>
        <row r="8744">
          <cell r="A8744">
            <v>0</v>
          </cell>
          <cell r="B8744">
            <v>0</v>
          </cell>
          <cell r="C8744">
            <v>0</v>
          </cell>
          <cell r="D8744">
            <v>0</v>
          </cell>
          <cell r="E8744">
            <v>0</v>
          </cell>
          <cell r="F8744">
            <v>0</v>
          </cell>
          <cell r="G8744">
            <v>0</v>
          </cell>
          <cell r="H8744"/>
        </row>
        <row r="8745">
          <cell r="A8745">
            <v>0</v>
          </cell>
          <cell r="B8745">
            <v>0</v>
          </cell>
          <cell r="C8745">
            <v>0</v>
          </cell>
          <cell r="D8745">
            <v>0</v>
          </cell>
          <cell r="E8745">
            <v>0</v>
          </cell>
          <cell r="F8745">
            <v>0</v>
          </cell>
          <cell r="G8745">
            <v>0</v>
          </cell>
          <cell r="H8745"/>
        </row>
        <row r="8746">
          <cell r="A8746">
            <v>0</v>
          </cell>
          <cell r="B8746">
            <v>0</v>
          </cell>
          <cell r="C8746">
            <v>0</v>
          </cell>
          <cell r="D8746">
            <v>0</v>
          </cell>
          <cell r="E8746">
            <v>0</v>
          </cell>
          <cell r="F8746">
            <v>0</v>
          </cell>
          <cell r="G8746">
            <v>0</v>
          </cell>
          <cell r="H8746"/>
        </row>
        <row r="8747">
          <cell r="A8747">
            <v>0</v>
          </cell>
          <cell r="B8747">
            <v>0</v>
          </cell>
          <cell r="C8747">
            <v>0</v>
          </cell>
          <cell r="D8747">
            <v>0</v>
          </cell>
          <cell r="E8747">
            <v>0</v>
          </cell>
          <cell r="F8747">
            <v>0</v>
          </cell>
          <cell r="G8747">
            <v>0</v>
          </cell>
          <cell r="H8747"/>
        </row>
        <row r="8748">
          <cell r="A8748">
            <v>0</v>
          </cell>
          <cell r="B8748">
            <v>0</v>
          </cell>
          <cell r="C8748">
            <v>0</v>
          </cell>
          <cell r="D8748">
            <v>0</v>
          </cell>
          <cell r="E8748">
            <v>0</v>
          </cell>
          <cell r="F8748">
            <v>0</v>
          </cell>
          <cell r="G8748">
            <v>0</v>
          </cell>
          <cell r="H8748"/>
        </row>
        <row r="8749">
          <cell r="A8749">
            <v>0</v>
          </cell>
          <cell r="B8749">
            <v>0</v>
          </cell>
          <cell r="C8749">
            <v>0</v>
          </cell>
          <cell r="D8749">
            <v>0</v>
          </cell>
          <cell r="E8749">
            <v>0</v>
          </cell>
          <cell r="F8749">
            <v>0</v>
          </cell>
          <cell r="G8749">
            <v>0</v>
          </cell>
          <cell r="H8749"/>
        </row>
        <row r="8750">
          <cell r="A8750">
            <v>0</v>
          </cell>
          <cell r="B8750">
            <v>0</v>
          </cell>
          <cell r="C8750">
            <v>0</v>
          </cell>
          <cell r="D8750">
            <v>0</v>
          </cell>
          <cell r="E8750">
            <v>0</v>
          </cell>
          <cell r="F8750">
            <v>0</v>
          </cell>
          <cell r="G8750">
            <v>0</v>
          </cell>
          <cell r="H8750"/>
        </row>
        <row r="8751">
          <cell r="A8751">
            <v>0</v>
          </cell>
          <cell r="B8751">
            <v>0</v>
          </cell>
          <cell r="C8751">
            <v>0</v>
          </cell>
          <cell r="D8751">
            <v>0</v>
          </cell>
          <cell r="E8751">
            <v>0</v>
          </cell>
          <cell r="F8751">
            <v>0</v>
          </cell>
          <cell r="G8751">
            <v>0</v>
          </cell>
          <cell r="H8751"/>
        </row>
        <row r="8752">
          <cell r="A8752">
            <v>0</v>
          </cell>
          <cell r="B8752">
            <v>0</v>
          </cell>
          <cell r="C8752">
            <v>0</v>
          </cell>
          <cell r="D8752">
            <v>0</v>
          </cell>
          <cell r="E8752">
            <v>0</v>
          </cell>
          <cell r="F8752">
            <v>0</v>
          </cell>
          <cell r="G8752">
            <v>0</v>
          </cell>
          <cell r="H8752"/>
        </row>
        <row r="8753">
          <cell r="A8753">
            <v>0</v>
          </cell>
          <cell r="B8753">
            <v>0</v>
          </cell>
          <cell r="C8753">
            <v>0</v>
          </cell>
          <cell r="D8753">
            <v>0</v>
          </cell>
          <cell r="E8753">
            <v>0</v>
          </cell>
          <cell r="F8753">
            <v>0</v>
          </cell>
          <cell r="G8753">
            <v>0</v>
          </cell>
          <cell r="H8753"/>
        </row>
        <row r="8754">
          <cell r="A8754">
            <v>0</v>
          </cell>
          <cell r="B8754">
            <v>0</v>
          </cell>
          <cell r="C8754">
            <v>0</v>
          </cell>
          <cell r="D8754">
            <v>0</v>
          </cell>
          <cell r="E8754">
            <v>0</v>
          </cell>
          <cell r="F8754">
            <v>0</v>
          </cell>
          <cell r="G8754">
            <v>0</v>
          </cell>
          <cell r="H8754"/>
        </row>
        <row r="8755">
          <cell r="A8755">
            <v>0</v>
          </cell>
          <cell r="B8755">
            <v>0</v>
          </cell>
          <cell r="C8755">
            <v>0</v>
          </cell>
          <cell r="D8755">
            <v>0</v>
          </cell>
          <cell r="E8755">
            <v>0</v>
          </cell>
          <cell r="F8755">
            <v>0</v>
          </cell>
          <cell r="G8755">
            <v>0</v>
          </cell>
          <cell r="H8755"/>
        </row>
        <row r="8756">
          <cell r="A8756">
            <v>0</v>
          </cell>
          <cell r="B8756">
            <v>0</v>
          </cell>
          <cell r="C8756">
            <v>0</v>
          </cell>
          <cell r="D8756">
            <v>0</v>
          </cell>
          <cell r="E8756">
            <v>0</v>
          </cell>
          <cell r="F8756">
            <v>0</v>
          </cell>
          <cell r="G8756">
            <v>0</v>
          </cell>
          <cell r="H8756"/>
        </row>
        <row r="8757">
          <cell r="A8757">
            <v>0</v>
          </cell>
          <cell r="B8757">
            <v>0</v>
          </cell>
          <cell r="C8757">
            <v>0</v>
          </cell>
          <cell r="D8757">
            <v>0</v>
          </cell>
          <cell r="E8757">
            <v>0</v>
          </cell>
          <cell r="F8757">
            <v>0</v>
          </cell>
          <cell r="G8757">
            <v>0</v>
          </cell>
          <cell r="H8757"/>
        </row>
        <row r="8758">
          <cell r="A8758">
            <v>0</v>
          </cell>
          <cell r="B8758">
            <v>0</v>
          </cell>
          <cell r="C8758">
            <v>0</v>
          </cell>
          <cell r="D8758">
            <v>0</v>
          </cell>
          <cell r="E8758">
            <v>0</v>
          </cell>
          <cell r="F8758">
            <v>0</v>
          </cell>
          <cell r="G8758">
            <v>0</v>
          </cell>
          <cell r="H8758"/>
        </row>
        <row r="8759">
          <cell r="A8759">
            <v>0</v>
          </cell>
          <cell r="B8759">
            <v>0</v>
          </cell>
          <cell r="C8759">
            <v>0</v>
          </cell>
          <cell r="D8759">
            <v>0</v>
          </cell>
          <cell r="E8759">
            <v>0</v>
          </cell>
          <cell r="F8759">
            <v>0</v>
          </cell>
          <cell r="G8759">
            <v>0</v>
          </cell>
          <cell r="H8759"/>
        </row>
        <row r="8760">
          <cell r="A8760" t="str">
            <v xml:space="preserve">TOTAL CANTIDAD ITEM </v>
          </cell>
          <cell r="B8760">
            <v>0</v>
          </cell>
          <cell r="C8760">
            <v>0</v>
          </cell>
          <cell r="D8760">
            <v>0</v>
          </cell>
          <cell r="E8760">
            <v>0</v>
          </cell>
          <cell r="F8760">
            <v>0</v>
          </cell>
          <cell r="G8760">
            <v>0</v>
          </cell>
          <cell r="H8760"/>
        </row>
        <row r="8761">
          <cell r="A8761" t="str">
            <v>INSERTE PLANO, GRÁFICO O ESQUEMA AQUÍ</v>
          </cell>
          <cell r="B8761">
            <v>0</v>
          </cell>
          <cell r="C8761">
            <v>0</v>
          </cell>
          <cell r="D8761">
            <v>0</v>
          </cell>
          <cell r="E8761">
            <v>0</v>
          </cell>
          <cell r="F8761">
            <v>0</v>
          </cell>
          <cell r="G8761">
            <v>0</v>
          </cell>
          <cell r="H8761">
            <v>0</v>
          </cell>
        </row>
        <row r="8762">
          <cell r="A8762">
            <v>0</v>
          </cell>
          <cell r="B8762">
            <v>0</v>
          </cell>
          <cell r="C8762">
            <v>0</v>
          </cell>
          <cell r="D8762">
            <v>0</v>
          </cell>
          <cell r="E8762">
            <v>0</v>
          </cell>
          <cell r="F8762">
            <v>0</v>
          </cell>
          <cell r="G8762">
            <v>0</v>
          </cell>
          <cell r="H8762">
            <v>0</v>
          </cell>
        </row>
        <row r="8763">
          <cell r="A8763">
            <v>0</v>
          </cell>
          <cell r="B8763">
            <v>0</v>
          </cell>
          <cell r="C8763">
            <v>0</v>
          </cell>
          <cell r="D8763">
            <v>0</v>
          </cell>
          <cell r="E8763">
            <v>0</v>
          </cell>
          <cell r="F8763">
            <v>0</v>
          </cell>
          <cell r="G8763">
            <v>0</v>
          </cell>
          <cell r="H8763">
            <v>0</v>
          </cell>
        </row>
        <row r="8764">
          <cell r="A8764">
            <v>0</v>
          </cell>
          <cell r="B8764">
            <v>0</v>
          </cell>
          <cell r="C8764">
            <v>0</v>
          </cell>
          <cell r="D8764">
            <v>0</v>
          </cell>
          <cell r="E8764">
            <v>0</v>
          </cell>
          <cell r="F8764">
            <v>0</v>
          </cell>
          <cell r="G8764">
            <v>0</v>
          </cell>
          <cell r="H8764">
            <v>0</v>
          </cell>
        </row>
        <row r="8765">
          <cell r="A8765">
            <v>0</v>
          </cell>
          <cell r="B8765">
            <v>0</v>
          </cell>
          <cell r="C8765">
            <v>0</v>
          </cell>
          <cell r="D8765">
            <v>0</v>
          </cell>
          <cell r="E8765">
            <v>0</v>
          </cell>
          <cell r="F8765">
            <v>0</v>
          </cell>
          <cell r="G8765">
            <v>0</v>
          </cell>
          <cell r="H8765">
            <v>0</v>
          </cell>
        </row>
        <row r="8766">
          <cell r="A8766">
            <v>0</v>
          </cell>
          <cell r="B8766">
            <v>0</v>
          </cell>
          <cell r="C8766">
            <v>0</v>
          </cell>
          <cell r="D8766">
            <v>0</v>
          </cell>
          <cell r="E8766">
            <v>0</v>
          </cell>
          <cell r="F8766">
            <v>0</v>
          </cell>
          <cell r="G8766">
            <v>0</v>
          </cell>
          <cell r="H8766">
            <v>0</v>
          </cell>
        </row>
        <row r="8767">
          <cell r="A8767">
            <v>0</v>
          </cell>
          <cell r="B8767">
            <v>0</v>
          </cell>
          <cell r="C8767">
            <v>0</v>
          </cell>
          <cell r="D8767">
            <v>0</v>
          </cell>
          <cell r="E8767">
            <v>0</v>
          </cell>
          <cell r="F8767">
            <v>0</v>
          </cell>
          <cell r="G8767">
            <v>0</v>
          </cell>
          <cell r="H8767">
            <v>0</v>
          </cell>
        </row>
        <row r="8768">
          <cell r="A8768">
            <v>0</v>
          </cell>
          <cell r="B8768">
            <v>0</v>
          </cell>
          <cell r="C8768">
            <v>0</v>
          </cell>
          <cell r="D8768">
            <v>0</v>
          </cell>
          <cell r="E8768">
            <v>0</v>
          </cell>
          <cell r="F8768">
            <v>0</v>
          </cell>
          <cell r="G8768">
            <v>0</v>
          </cell>
          <cell r="H8768">
            <v>0</v>
          </cell>
        </row>
        <row r="8769">
          <cell r="A8769">
            <v>0</v>
          </cell>
          <cell r="B8769">
            <v>0</v>
          </cell>
          <cell r="C8769">
            <v>0</v>
          </cell>
          <cell r="D8769">
            <v>0</v>
          </cell>
          <cell r="E8769">
            <v>0</v>
          </cell>
          <cell r="F8769">
            <v>0</v>
          </cell>
          <cell r="G8769">
            <v>0</v>
          </cell>
          <cell r="H8769">
            <v>0</v>
          </cell>
        </row>
        <row r="8770">
          <cell r="A8770">
            <v>0</v>
          </cell>
          <cell r="B8770">
            <v>0</v>
          </cell>
          <cell r="C8770">
            <v>0</v>
          </cell>
          <cell r="D8770">
            <v>0</v>
          </cell>
          <cell r="E8770">
            <v>0</v>
          </cell>
          <cell r="F8770">
            <v>0</v>
          </cell>
          <cell r="G8770">
            <v>0</v>
          </cell>
          <cell r="H8770">
            <v>0</v>
          </cell>
        </row>
        <row r="8771">
          <cell r="A8771">
            <v>0</v>
          </cell>
          <cell r="B8771">
            <v>0</v>
          </cell>
          <cell r="C8771">
            <v>0</v>
          </cell>
          <cell r="D8771">
            <v>0</v>
          </cell>
          <cell r="E8771">
            <v>0</v>
          </cell>
          <cell r="F8771">
            <v>0</v>
          </cell>
          <cell r="G8771">
            <v>0</v>
          </cell>
          <cell r="H8771">
            <v>0</v>
          </cell>
        </row>
        <row r="8772">
          <cell r="A8772">
            <v>0</v>
          </cell>
          <cell r="B8772">
            <v>0</v>
          </cell>
          <cell r="C8772">
            <v>0</v>
          </cell>
          <cell r="D8772">
            <v>0</v>
          </cell>
          <cell r="E8772">
            <v>0</v>
          </cell>
          <cell r="F8772">
            <v>0</v>
          </cell>
          <cell r="G8772">
            <v>0</v>
          </cell>
          <cell r="H8772">
            <v>0</v>
          </cell>
        </row>
        <row r="8773">
          <cell r="A8773">
            <v>0</v>
          </cell>
          <cell r="B8773">
            <v>0</v>
          </cell>
          <cell r="C8773">
            <v>0</v>
          </cell>
          <cell r="D8773">
            <v>0</v>
          </cell>
          <cell r="E8773">
            <v>0</v>
          </cell>
          <cell r="F8773">
            <v>0</v>
          </cell>
          <cell r="G8773">
            <v>0</v>
          </cell>
          <cell r="H8773">
            <v>0</v>
          </cell>
        </row>
        <row r="8774">
          <cell r="A8774">
            <v>0</v>
          </cell>
          <cell r="B8774">
            <v>0</v>
          </cell>
          <cell r="C8774">
            <v>0</v>
          </cell>
          <cell r="D8774">
            <v>0</v>
          </cell>
          <cell r="E8774">
            <v>0</v>
          </cell>
          <cell r="F8774">
            <v>0</v>
          </cell>
          <cell r="G8774">
            <v>0</v>
          </cell>
          <cell r="H8774">
            <v>0</v>
          </cell>
        </row>
        <row r="8775">
          <cell r="A8775">
            <v>0</v>
          </cell>
          <cell r="B8775">
            <v>0</v>
          </cell>
          <cell r="C8775">
            <v>0</v>
          </cell>
          <cell r="D8775">
            <v>0</v>
          </cell>
          <cell r="E8775">
            <v>0</v>
          </cell>
          <cell r="F8775">
            <v>0</v>
          </cell>
          <cell r="G8775">
            <v>0</v>
          </cell>
          <cell r="H8775">
            <v>0</v>
          </cell>
        </row>
        <row r="8776">
          <cell r="A8776">
            <v>0</v>
          </cell>
          <cell r="B8776">
            <v>0</v>
          </cell>
          <cell r="C8776">
            <v>0</v>
          </cell>
          <cell r="D8776">
            <v>0</v>
          </cell>
          <cell r="E8776">
            <v>0</v>
          </cell>
          <cell r="F8776">
            <v>0</v>
          </cell>
          <cell r="G8776">
            <v>0</v>
          </cell>
          <cell r="H8776">
            <v>0</v>
          </cell>
        </row>
        <row r="8777">
          <cell r="A8777">
            <v>0</v>
          </cell>
          <cell r="B8777">
            <v>0</v>
          </cell>
          <cell r="C8777">
            <v>0</v>
          </cell>
          <cell r="D8777">
            <v>0</v>
          </cell>
          <cell r="E8777">
            <v>0</v>
          </cell>
          <cell r="F8777">
            <v>0</v>
          </cell>
          <cell r="G8777">
            <v>0</v>
          </cell>
          <cell r="H8777">
            <v>0</v>
          </cell>
        </row>
        <row r="8778">
          <cell r="A8778">
            <v>0</v>
          </cell>
          <cell r="B8778">
            <v>0</v>
          </cell>
          <cell r="C8778">
            <v>0</v>
          </cell>
          <cell r="D8778">
            <v>0</v>
          </cell>
          <cell r="E8778">
            <v>0</v>
          </cell>
          <cell r="F8778">
            <v>0</v>
          </cell>
          <cell r="G8778">
            <v>0</v>
          </cell>
          <cell r="H8778">
            <v>0</v>
          </cell>
        </row>
        <row r="8779">
          <cell r="A8779">
            <v>0</v>
          </cell>
          <cell r="B8779">
            <v>0</v>
          </cell>
          <cell r="C8779">
            <v>0</v>
          </cell>
          <cell r="D8779">
            <v>0</v>
          </cell>
          <cell r="E8779">
            <v>0</v>
          </cell>
          <cell r="F8779">
            <v>0</v>
          </cell>
          <cell r="G8779">
            <v>0</v>
          </cell>
          <cell r="H8779">
            <v>0</v>
          </cell>
        </row>
        <row r="8780">
          <cell r="A8780">
            <v>0</v>
          </cell>
          <cell r="B8780">
            <v>0</v>
          </cell>
          <cell r="C8780">
            <v>0</v>
          </cell>
          <cell r="D8780">
            <v>0</v>
          </cell>
          <cell r="E8780">
            <v>0</v>
          </cell>
          <cell r="F8780">
            <v>0</v>
          </cell>
          <cell r="G8780">
            <v>0</v>
          </cell>
          <cell r="H8780">
            <v>0</v>
          </cell>
        </row>
        <row r="8781">
          <cell r="A8781">
            <v>0</v>
          </cell>
          <cell r="C8781">
            <v>0</v>
          </cell>
          <cell r="D8781">
            <v>0</v>
          </cell>
          <cell r="E8781">
            <v>0</v>
          </cell>
          <cell r="F8781">
            <v>0</v>
          </cell>
          <cell r="G8781">
            <v>0</v>
          </cell>
        </row>
        <row r="8782">
          <cell r="A8782">
            <v>0</v>
          </cell>
          <cell r="C8782">
            <v>0</v>
          </cell>
          <cell r="D8782">
            <v>0</v>
          </cell>
          <cell r="E8782">
            <v>0</v>
          </cell>
          <cell r="F8782">
            <v>0</v>
          </cell>
          <cell r="G8782">
            <v>0</v>
          </cell>
        </row>
        <row r="8783">
          <cell r="A8783">
            <v>0</v>
          </cell>
          <cell r="B8783">
            <v>0</v>
          </cell>
          <cell r="C8783">
            <v>0</v>
          </cell>
          <cell r="D8783">
            <v>0</v>
          </cell>
          <cell r="E8783">
            <v>0</v>
          </cell>
          <cell r="F8783">
            <v>0</v>
          </cell>
          <cell r="G8783">
            <v>0</v>
          </cell>
        </row>
        <row r="8784">
          <cell r="A8784">
            <v>0</v>
          </cell>
          <cell r="B8784" t="str">
            <v>OVIDIO HURTADO MOSQUERA</v>
          </cell>
          <cell r="C8784">
            <v>0</v>
          </cell>
          <cell r="D8784">
            <v>0</v>
          </cell>
          <cell r="E8784">
            <v>0</v>
          </cell>
          <cell r="F8784">
            <v>0</v>
          </cell>
          <cell r="G8784">
            <v>0</v>
          </cell>
        </row>
        <row r="8785">
          <cell r="A8785">
            <v>0</v>
          </cell>
          <cell r="B8785" t="str">
            <v>Consultor</v>
          </cell>
          <cell r="C8785">
            <v>0</v>
          </cell>
          <cell r="D8785">
            <v>0</v>
          </cell>
          <cell r="E8785">
            <v>0</v>
          </cell>
          <cell r="F8785">
            <v>0</v>
          </cell>
          <cell r="G8785">
            <v>0</v>
          </cell>
        </row>
        <row r="8786">
          <cell r="A8786">
            <v>0</v>
          </cell>
          <cell r="B8786" t="str">
            <v>Consultor</v>
          </cell>
          <cell r="C8786">
            <v>0</v>
          </cell>
          <cell r="D8786">
            <v>0</v>
          </cell>
          <cell r="E8786">
            <v>0</v>
          </cell>
          <cell r="F8786">
            <v>0</v>
          </cell>
          <cell r="G8786">
            <v>0</v>
          </cell>
        </row>
        <row r="8787">
          <cell r="A8787">
            <v>0</v>
          </cell>
          <cell r="B8787" t="str">
            <v>M.P. 05202-260189 ANT</v>
          </cell>
          <cell r="C8787" t="str">
            <v>ITEM  - PÁGINA 2</v>
          </cell>
          <cell r="D8787">
            <v>0</v>
          </cell>
          <cell r="E8787">
            <v>0</v>
          </cell>
          <cell r="F8787">
            <v>0</v>
          </cell>
          <cell r="G8787">
            <v>0</v>
          </cell>
          <cell r="H8787">
            <v>0</v>
          </cell>
        </row>
        <row r="8788">
          <cell r="A8788" t="str">
            <v>DEPARTAMENTO DE ANTIOQUIA</v>
          </cell>
          <cell r="B8788">
            <v>0</v>
          </cell>
          <cell r="C8788">
            <v>0</v>
          </cell>
          <cell r="D8788">
            <v>0</v>
          </cell>
          <cell r="E8788">
            <v>0</v>
          </cell>
          <cell r="F8788">
            <v>0</v>
          </cell>
          <cell r="G8788">
            <v>0</v>
          </cell>
          <cell r="H8788">
            <v>0</v>
          </cell>
        </row>
        <row r="8789">
          <cell r="A8789" t="str">
            <v>MUNICIPIO DE SAN VICENTE FERRER</v>
          </cell>
          <cell r="B8789">
            <v>0</v>
          </cell>
          <cell r="C8789">
            <v>0</v>
          </cell>
          <cell r="D8789">
            <v>0</v>
          </cell>
          <cell r="E8789">
            <v>0</v>
          </cell>
          <cell r="F8789">
            <v>0</v>
          </cell>
          <cell r="G8789">
            <v>0</v>
          </cell>
          <cell r="H8789">
            <v>0</v>
          </cell>
        </row>
        <row r="8790">
          <cell r="A8790" t="str">
            <v>PROYECTO:  INTERVENCION DE CALLEJONES EN LA ZONA URBANA DEL MUNICIPIO SAN VICENTE FERRER_CALLEJÓN 01-COCIACA</v>
          </cell>
          <cell r="B8790">
            <v>0</v>
          </cell>
          <cell r="C8790">
            <v>0</v>
          </cell>
          <cell r="D8790">
            <v>0</v>
          </cell>
          <cell r="E8790">
            <v>0</v>
          </cell>
          <cell r="F8790">
            <v>0</v>
          </cell>
          <cell r="G8790">
            <v>0</v>
          </cell>
          <cell r="H8790">
            <v>0</v>
          </cell>
        </row>
        <row r="8791">
          <cell r="A8791">
            <v>0</v>
          </cell>
          <cell r="C8791">
            <v>0</v>
          </cell>
          <cell r="D8791">
            <v>0</v>
          </cell>
          <cell r="E8791">
            <v>0</v>
          </cell>
          <cell r="F8791">
            <v>0</v>
          </cell>
          <cell r="G8791">
            <v>0</v>
          </cell>
          <cell r="H8791">
            <v>0</v>
          </cell>
        </row>
        <row r="8792">
          <cell r="A8792" t="str">
            <v>MEMORIAS DE OBRA</v>
          </cell>
          <cell r="B8792">
            <v>0</v>
          </cell>
          <cell r="C8792">
            <v>0</v>
          </cell>
          <cell r="D8792">
            <v>0</v>
          </cell>
          <cell r="E8792">
            <v>0</v>
          </cell>
          <cell r="F8792">
            <v>0</v>
          </cell>
          <cell r="G8792">
            <v>0</v>
          </cell>
          <cell r="H8792">
            <v>0</v>
          </cell>
        </row>
        <row r="8794">
          <cell r="A8794" t="str">
            <v>ITEM</v>
          </cell>
          <cell r="B8794" t="str">
            <v>DESCRIPCIÓN</v>
          </cell>
          <cell r="C8794">
            <v>0</v>
          </cell>
          <cell r="D8794">
            <v>0</v>
          </cell>
          <cell r="E8794">
            <v>0</v>
          </cell>
          <cell r="F8794">
            <v>0</v>
          </cell>
          <cell r="G8794" t="str">
            <v>UNIDAD</v>
          </cell>
          <cell r="H8794" t="str">
            <v>CANTIDAD</v>
          </cell>
        </row>
        <row r="8795">
          <cell r="A8795">
            <v>0</v>
          </cell>
          <cell r="B8795"/>
          <cell r="C8795">
            <v>0</v>
          </cell>
          <cell r="D8795">
            <v>0</v>
          </cell>
          <cell r="E8795">
            <v>0</v>
          </cell>
          <cell r="F8795">
            <v>0</v>
          </cell>
          <cell r="G8795"/>
          <cell r="H8795"/>
        </row>
        <row r="8796">
          <cell r="A8796">
            <v>0</v>
          </cell>
          <cell r="B8796">
            <v>0</v>
          </cell>
          <cell r="C8796">
            <v>0</v>
          </cell>
          <cell r="D8796">
            <v>0</v>
          </cell>
          <cell r="E8796">
            <v>0</v>
          </cell>
          <cell r="F8796">
            <v>0</v>
          </cell>
          <cell r="G8796">
            <v>0</v>
          </cell>
        </row>
        <row r="8797">
          <cell r="A8797" t="str">
            <v>DETALLE</v>
          </cell>
          <cell r="B8797">
            <v>0</v>
          </cell>
          <cell r="C8797" t="str">
            <v>FACTOR</v>
          </cell>
          <cell r="D8797" t="str">
            <v>CANTIDAD</v>
          </cell>
          <cell r="E8797" t="str">
            <v>A (ML)</v>
          </cell>
          <cell r="F8797" t="str">
            <v>B (M2)</v>
          </cell>
          <cell r="G8797" t="str">
            <v>C (M3)</v>
          </cell>
          <cell r="H8797" t="str">
            <v>TOTAL</v>
          </cell>
        </row>
        <row r="8798">
          <cell r="A8798">
            <v>0</v>
          </cell>
          <cell r="B8798">
            <v>0</v>
          </cell>
          <cell r="C8798">
            <v>0</v>
          </cell>
          <cell r="D8798">
            <v>0</v>
          </cell>
          <cell r="E8798">
            <v>0</v>
          </cell>
          <cell r="F8798">
            <v>0</v>
          </cell>
          <cell r="G8798">
            <v>0</v>
          </cell>
          <cell r="H8798"/>
        </row>
        <row r="8799">
          <cell r="A8799">
            <v>0</v>
          </cell>
          <cell r="B8799">
            <v>0</v>
          </cell>
          <cell r="C8799">
            <v>0</v>
          </cell>
          <cell r="D8799">
            <v>0</v>
          </cell>
          <cell r="E8799">
            <v>0</v>
          </cell>
          <cell r="F8799">
            <v>0</v>
          </cell>
          <cell r="G8799">
            <v>0</v>
          </cell>
          <cell r="H8799"/>
        </row>
        <row r="8800">
          <cell r="A8800">
            <v>0</v>
          </cell>
          <cell r="B8800">
            <v>0</v>
          </cell>
          <cell r="C8800">
            <v>0</v>
          </cell>
          <cell r="D8800">
            <v>0</v>
          </cell>
          <cell r="E8800">
            <v>0</v>
          </cell>
          <cell r="F8800">
            <v>0</v>
          </cell>
          <cell r="G8800">
            <v>0</v>
          </cell>
          <cell r="H8800"/>
        </row>
        <row r="8801">
          <cell r="A8801">
            <v>0</v>
          </cell>
          <cell r="B8801">
            <v>0</v>
          </cell>
          <cell r="C8801">
            <v>0</v>
          </cell>
          <cell r="D8801">
            <v>0</v>
          </cell>
          <cell r="E8801">
            <v>0</v>
          </cell>
          <cell r="F8801">
            <v>0</v>
          </cell>
          <cell r="G8801">
            <v>0</v>
          </cell>
          <cell r="H8801"/>
        </row>
        <row r="8802">
          <cell r="A8802">
            <v>0</v>
          </cell>
          <cell r="B8802">
            <v>0</v>
          </cell>
          <cell r="C8802">
            <v>0</v>
          </cell>
          <cell r="D8802">
            <v>0</v>
          </cell>
          <cell r="E8802">
            <v>0</v>
          </cell>
          <cell r="F8802">
            <v>0</v>
          </cell>
          <cell r="G8802">
            <v>0</v>
          </cell>
          <cell r="H8802"/>
        </row>
        <row r="8803">
          <cell r="A8803">
            <v>0</v>
          </cell>
          <cell r="B8803">
            <v>0</v>
          </cell>
          <cell r="C8803">
            <v>0</v>
          </cell>
          <cell r="D8803">
            <v>0</v>
          </cell>
          <cell r="E8803">
            <v>0</v>
          </cell>
          <cell r="F8803">
            <v>0</v>
          </cell>
          <cell r="G8803">
            <v>0</v>
          </cell>
          <cell r="H8803"/>
        </row>
        <row r="8804">
          <cell r="A8804">
            <v>0</v>
          </cell>
          <cell r="B8804">
            <v>0</v>
          </cell>
          <cell r="C8804">
            <v>0</v>
          </cell>
          <cell r="D8804">
            <v>0</v>
          </cell>
          <cell r="E8804">
            <v>0</v>
          </cell>
          <cell r="F8804">
            <v>0</v>
          </cell>
          <cell r="G8804">
            <v>0</v>
          </cell>
          <cell r="H8804"/>
        </row>
        <row r="8805">
          <cell r="A8805">
            <v>0</v>
          </cell>
          <cell r="B8805">
            <v>0</v>
          </cell>
          <cell r="C8805">
            <v>0</v>
          </cell>
          <cell r="D8805">
            <v>0</v>
          </cell>
          <cell r="E8805">
            <v>0</v>
          </cell>
          <cell r="F8805">
            <v>0</v>
          </cell>
          <cell r="G8805">
            <v>0</v>
          </cell>
          <cell r="H8805"/>
        </row>
        <row r="8806">
          <cell r="A8806">
            <v>0</v>
          </cell>
          <cell r="B8806">
            <v>0</v>
          </cell>
          <cell r="C8806">
            <v>0</v>
          </cell>
          <cell r="D8806">
            <v>0</v>
          </cell>
          <cell r="E8806">
            <v>0</v>
          </cell>
          <cell r="F8806">
            <v>0</v>
          </cell>
          <cell r="G8806">
            <v>0</v>
          </cell>
          <cell r="H8806"/>
        </row>
        <row r="8807">
          <cell r="A8807">
            <v>0</v>
          </cell>
          <cell r="B8807">
            <v>0</v>
          </cell>
          <cell r="C8807">
            <v>0</v>
          </cell>
          <cell r="D8807">
            <v>0</v>
          </cell>
          <cell r="E8807">
            <v>0</v>
          </cell>
          <cell r="F8807">
            <v>0</v>
          </cell>
          <cell r="G8807">
            <v>0</v>
          </cell>
          <cell r="H8807"/>
        </row>
        <row r="8808">
          <cell r="A8808">
            <v>0</v>
          </cell>
          <cell r="B8808">
            <v>0</v>
          </cell>
          <cell r="C8808">
            <v>0</v>
          </cell>
          <cell r="D8808">
            <v>0</v>
          </cell>
          <cell r="E8808">
            <v>0</v>
          </cell>
          <cell r="F8808">
            <v>0</v>
          </cell>
          <cell r="G8808">
            <v>0</v>
          </cell>
          <cell r="H8808"/>
        </row>
        <row r="8809">
          <cell r="A8809">
            <v>0</v>
          </cell>
          <cell r="B8809">
            <v>0</v>
          </cell>
          <cell r="C8809">
            <v>0</v>
          </cell>
          <cell r="D8809">
            <v>0</v>
          </cell>
          <cell r="E8809">
            <v>0</v>
          </cell>
          <cell r="F8809">
            <v>0</v>
          </cell>
          <cell r="G8809">
            <v>0</v>
          </cell>
          <cell r="H8809"/>
        </row>
        <row r="8810">
          <cell r="A8810">
            <v>0</v>
          </cell>
          <cell r="B8810">
            <v>0</v>
          </cell>
          <cell r="C8810">
            <v>0</v>
          </cell>
          <cell r="D8810">
            <v>0</v>
          </cell>
          <cell r="E8810">
            <v>0</v>
          </cell>
          <cell r="F8810">
            <v>0</v>
          </cell>
          <cell r="G8810">
            <v>0</v>
          </cell>
          <cell r="H8810"/>
        </row>
        <row r="8811">
          <cell r="A8811">
            <v>0</v>
          </cell>
          <cell r="B8811">
            <v>0</v>
          </cell>
          <cell r="C8811">
            <v>0</v>
          </cell>
          <cell r="D8811">
            <v>0</v>
          </cell>
          <cell r="E8811">
            <v>0</v>
          </cell>
          <cell r="F8811">
            <v>0</v>
          </cell>
          <cell r="G8811">
            <v>0</v>
          </cell>
          <cell r="H8811"/>
        </row>
        <row r="8812">
          <cell r="A8812">
            <v>0</v>
          </cell>
          <cell r="B8812">
            <v>0</v>
          </cell>
          <cell r="C8812">
            <v>0</v>
          </cell>
          <cell r="D8812">
            <v>0</v>
          </cell>
          <cell r="E8812">
            <v>0</v>
          </cell>
          <cell r="F8812">
            <v>0</v>
          </cell>
          <cell r="G8812">
            <v>0</v>
          </cell>
          <cell r="H8812"/>
        </row>
        <row r="8813">
          <cell r="A8813">
            <v>0</v>
          </cell>
          <cell r="B8813">
            <v>0</v>
          </cell>
          <cell r="C8813">
            <v>0</v>
          </cell>
          <cell r="D8813">
            <v>0</v>
          </cell>
          <cell r="E8813">
            <v>0</v>
          </cell>
          <cell r="F8813">
            <v>0</v>
          </cell>
          <cell r="G8813">
            <v>0</v>
          </cell>
          <cell r="H8813"/>
        </row>
        <row r="8814">
          <cell r="A8814">
            <v>0</v>
          </cell>
          <cell r="B8814">
            <v>0</v>
          </cell>
          <cell r="C8814">
            <v>0</v>
          </cell>
          <cell r="D8814">
            <v>0</v>
          </cell>
          <cell r="E8814">
            <v>0</v>
          </cell>
          <cell r="F8814">
            <v>0</v>
          </cell>
          <cell r="G8814">
            <v>0</v>
          </cell>
          <cell r="H8814"/>
        </row>
        <row r="8815">
          <cell r="A8815">
            <v>0</v>
          </cell>
          <cell r="B8815">
            <v>0</v>
          </cell>
          <cell r="C8815">
            <v>0</v>
          </cell>
          <cell r="D8815">
            <v>0</v>
          </cell>
          <cell r="E8815">
            <v>0</v>
          </cell>
          <cell r="F8815">
            <v>0</v>
          </cell>
          <cell r="G8815">
            <v>0</v>
          </cell>
          <cell r="H8815"/>
        </row>
        <row r="8816">
          <cell r="A8816">
            <v>0</v>
          </cell>
          <cell r="B8816">
            <v>0</v>
          </cell>
          <cell r="C8816">
            <v>0</v>
          </cell>
          <cell r="D8816">
            <v>0</v>
          </cell>
          <cell r="E8816">
            <v>0</v>
          </cell>
          <cell r="F8816">
            <v>0</v>
          </cell>
          <cell r="G8816">
            <v>0</v>
          </cell>
          <cell r="H8816"/>
        </row>
        <row r="8817">
          <cell r="A8817">
            <v>0</v>
          </cell>
          <cell r="B8817">
            <v>0</v>
          </cell>
          <cell r="C8817">
            <v>0</v>
          </cell>
          <cell r="D8817">
            <v>0</v>
          </cell>
          <cell r="E8817">
            <v>0</v>
          </cell>
          <cell r="F8817">
            <v>0</v>
          </cell>
          <cell r="G8817">
            <v>0</v>
          </cell>
          <cell r="H8817"/>
        </row>
        <row r="8818">
          <cell r="A8818">
            <v>0</v>
          </cell>
          <cell r="B8818">
            <v>0</v>
          </cell>
          <cell r="C8818">
            <v>0</v>
          </cell>
          <cell r="D8818">
            <v>0</v>
          </cell>
          <cell r="E8818">
            <v>0</v>
          </cell>
          <cell r="F8818">
            <v>0</v>
          </cell>
          <cell r="G8818">
            <v>0</v>
          </cell>
          <cell r="H8818"/>
        </row>
        <row r="8819">
          <cell r="A8819">
            <v>0</v>
          </cell>
          <cell r="B8819">
            <v>0</v>
          </cell>
          <cell r="C8819">
            <v>0</v>
          </cell>
          <cell r="D8819">
            <v>0</v>
          </cell>
          <cell r="E8819">
            <v>0</v>
          </cell>
          <cell r="F8819">
            <v>0</v>
          </cell>
          <cell r="G8819">
            <v>0</v>
          </cell>
          <cell r="H8819"/>
        </row>
        <row r="8820">
          <cell r="A8820">
            <v>0</v>
          </cell>
          <cell r="B8820">
            <v>0</v>
          </cell>
          <cell r="C8820">
            <v>0</v>
          </cell>
          <cell r="D8820">
            <v>0</v>
          </cell>
          <cell r="E8820">
            <v>0</v>
          </cell>
          <cell r="F8820">
            <v>0</v>
          </cell>
          <cell r="G8820">
            <v>0</v>
          </cell>
          <cell r="H8820"/>
        </row>
        <row r="8821">
          <cell r="A8821">
            <v>0</v>
          </cell>
          <cell r="B8821">
            <v>0</v>
          </cell>
          <cell r="C8821">
            <v>0</v>
          </cell>
          <cell r="D8821">
            <v>0</v>
          </cell>
          <cell r="E8821">
            <v>0</v>
          </cell>
          <cell r="F8821">
            <v>0</v>
          </cell>
          <cell r="G8821">
            <v>0</v>
          </cell>
          <cell r="H8821"/>
        </row>
        <row r="8822">
          <cell r="A8822">
            <v>0</v>
          </cell>
          <cell r="B8822">
            <v>0</v>
          </cell>
          <cell r="C8822">
            <v>0</v>
          </cell>
          <cell r="D8822">
            <v>0</v>
          </cell>
          <cell r="E8822">
            <v>0</v>
          </cell>
          <cell r="F8822">
            <v>0</v>
          </cell>
          <cell r="G8822">
            <v>0</v>
          </cell>
          <cell r="H8822"/>
        </row>
        <row r="8823">
          <cell r="A8823">
            <v>0</v>
          </cell>
          <cell r="B8823">
            <v>0</v>
          </cell>
          <cell r="C8823">
            <v>0</v>
          </cell>
          <cell r="D8823">
            <v>0</v>
          </cell>
          <cell r="E8823">
            <v>0</v>
          </cell>
          <cell r="F8823">
            <v>0</v>
          </cell>
          <cell r="G8823">
            <v>0</v>
          </cell>
          <cell r="H8823"/>
        </row>
        <row r="8824">
          <cell r="A8824">
            <v>0</v>
          </cell>
          <cell r="B8824">
            <v>0</v>
          </cell>
          <cell r="C8824">
            <v>0</v>
          </cell>
          <cell r="D8824">
            <v>0</v>
          </cell>
          <cell r="E8824">
            <v>0</v>
          </cell>
          <cell r="F8824">
            <v>0</v>
          </cell>
          <cell r="G8824">
            <v>0</v>
          </cell>
          <cell r="H8824"/>
        </row>
        <row r="8825">
          <cell r="A8825">
            <v>0</v>
          </cell>
          <cell r="B8825">
            <v>0</v>
          </cell>
          <cell r="C8825">
            <v>0</v>
          </cell>
          <cell r="D8825">
            <v>0</v>
          </cell>
          <cell r="E8825">
            <v>0</v>
          </cell>
          <cell r="F8825">
            <v>0</v>
          </cell>
          <cell r="G8825">
            <v>0</v>
          </cell>
          <cell r="H8825"/>
        </row>
        <row r="8826">
          <cell r="A8826">
            <v>0</v>
          </cell>
          <cell r="B8826">
            <v>0</v>
          </cell>
          <cell r="C8826">
            <v>0</v>
          </cell>
          <cell r="D8826">
            <v>0</v>
          </cell>
          <cell r="E8826">
            <v>0</v>
          </cell>
          <cell r="F8826">
            <v>0</v>
          </cell>
          <cell r="G8826">
            <v>0</v>
          </cell>
          <cell r="H8826"/>
        </row>
        <row r="8827">
          <cell r="A8827">
            <v>0</v>
          </cell>
          <cell r="B8827">
            <v>0</v>
          </cell>
          <cell r="C8827">
            <v>0</v>
          </cell>
          <cell r="D8827">
            <v>0</v>
          </cell>
          <cell r="E8827">
            <v>0</v>
          </cell>
          <cell r="F8827">
            <v>0</v>
          </cell>
          <cell r="G8827">
            <v>0</v>
          </cell>
          <cell r="H8827"/>
        </row>
        <row r="8828">
          <cell r="A8828">
            <v>0</v>
          </cell>
          <cell r="B8828">
            <v>0</v>
          </cell>
          <cell r="C8828">
            <v>0</v>
          </cell>
          <cell r="D8828">
            <v>0</v>
          </cell>
          <cell r="E8828">
            <v>0</v>
          </cell>
          <cell r="F8828">
            <v>0</v>
          </cell>
          <cell r="G8828">
            <v>0</v>
          </cell>
          <cell r="H8828"/>
        </row>
        <row r="8829">
          <cell r="A8829" t="str">
            <v>ITEM  - PÁGINA 1</v>
          </cell>
          <cell r="B8829">
            <v>0</v>
          </cell>
          <cell r="C8829">
            <v>0</v>
          </cell>
          <cell r="D8829">
            <v>0</v>
          </cell>
          <cell r="E8829">
            <v>0</v>
          </cell>
          <cell r="F8829">
            <v>0</v>
          </cell>
          <cell r="G8829">
            <v>0</v>
          </cell>
          <cell r="H8829">
            <v>0</v>
          </cell>
        </row>
        <row r="8830">
          <cell r="A8830">
            <v>0</v>
          </cell>
          <cell r="B8830">
            <v>0</v>
          </cell>
          <cell r="C8830">
            <v>0</v>
          </cell>
          <cell r="D8830">
            <v>0</v>
          </cell>
          <cell r="E8830">
            <v>0</v>
          </cell>
          <cell r="F8830">
            <v>0</v>
          </cell>
          <cell r="G8830">
            <v>0</v>
          </cell>
          <cell r="H8830"/>
        </row>
        <row r="8831">
          <cell r="A8831">
            <v>0</v>
          </cell>
          <cell r="B8831">
            <v>0</v>
          </cell>
          <cell r="C8831">
            <v>0</v>
          </cell>
          <cell r="D8831">
            <v>0</v>
          </cell>
          <cell r="E8831">
            <v>0</v>
          </cell>
          <cell r="F8831">
            <v>0</v>
          </cell>
          <cell r="G8831">
            <v>0</v>
          </cell>
          <cell r="H8831"/>
        </row>
        <row r="8832">
          <cell r="A8832">
            <v>0</v>
          </cell>
          <cell r="B8832">
            <v>0</v>
          </cell>
          <cell r="C8832">
            <v>0</v>
          </cell>
          <cell r="D8832">
            <v>0</v>
          </cell>
          <cell r="E8832">
            <v>0</v>
          </cell>
          <cell r="F8832">
            <v>0</v>
          </cell>
          <cell r="G8832">
            <v>0</v>
          </cell>
          <cell r="H8832"/>
        </row>
        <row r="8833">
          <cell r="A8833">
            <v>0</v>
          </cell>
          <cell r="B8833">
            <v>0</v>
          </cell>
          <cell r="C8833">
            <v>0</v>
          </cell>
          <cell r="D8833">
            <v>0</v>
          </cell>
          <cell r="E8833">
            <v>0</v>
          </cell>
          <cell r="F8833">
            <v>0</v>
          </cell>
          <cell r="G8833">
            <v>0</v>
          </cell>
          <cell r="H8833"/>
        </row>
        <row r="8834">
          <cell r="A8834">
            <v>0</v>
          </cell>
          <cell r="B8834">
            <v>0</v>
          </cell>
          <cell r="C8834">
            <v>0</v>
          </cell>
          <cell r="D8834">
            <v>0</v>
          </cell>
          <cell r="E8834">
            <v>0</v>
          </cell>
          <cell r="F8834">
            <v>0</v>
          </cell>
          <cell r="G8834">
            <v>0</v>
          </cell>
          <cell r="H8834"/>
        </row>
        <row r="8835">
          <cell r="A8835">
            <v>0</v>
          </cell>
          <cell r="B8835">
            <v>0</v>
          </cell>
          <cell r="C8835">
            <v>0</v>
          </cell>
          <cell r="D8835">
            <v>0</v>
          </cell>
          <cell r="E8835">
            <v>0</v>
          </cell>
          <cell r="F8835">
            <v>0</v>
          </cell>
          <cell r="G8835">
            <v>0</v>
          </cell>
          <cell r="H8835"/>
        </row>
        <row r="8836">
          <cell r="A8836">
            <v>0</v>
          </cell>
          <cell r="B8836">
            <v>0</v>
          </cell>
          <cell r="C8836">
            <v>0</v>
          </cell>
          <cell r="D8836">
            <v>0</v>
          </cell>
          <cell r="E8836">
            <v>0</v>
          </cell>
          <cell r="F8836">
            <v>0</v>
          </cell>
          <cell r="G8836">
            <v>0</v>
          </cell>
          <cell r="H8836"/>
        </row>
        <row r="8837">
          <cell r="A8837">
            <v>0</v>
          </cell>
          <cell r="B8837">
            <v>0</v>
          </cell>
          <cell r="C8837">
            <v>0</v>
          </cell>
          <cell r="D8837">
            <v>0</v>
          </cell>
          <cell r="E8837">
            <v>0</v>
          </cell>
          <cell r="F8837">
            <v>0</v>
          </cell>
          <cell r="G8837">
            <v>0</v>
          </cell>
          <cell r="H8837"/>
        </row>
        <row r="8838">
          <cell r="A8838">
            <v>0</v>
          </cell>
          <cell r="B8838">
            <v>0</v>
          </cell>
          <cell r="C8838">
            <v>0</v>
          </cell>
          <cell r="D8838">
            <v>0</v>
          </cell>
          <cell r="E8838">
            <v>0</v>
          </cell>
          <cell r="F8838">
            <v>0</v>
          </cell>
          <cell r="G8838">
            <v>0</v>
          </cell>
          <cell r="H8838"/>
        </row>
        <row r="8839">
          <cell r="A8839">
            <v>0</v>
          </cell>
          <cell r="B8839">
            <v>0</v>
          </cell>
          <cell r="C8839">
            <v>0</v>
          </cell>
          <cell r="D8839">
            <v>0</v>
          </cell>
          <cell r="E8839">
            <v>0</v>
          </cell>
          <cell r="F8839">
            <v>0</v>
          </cell>
          <cell r="G8839">
            <v>0</v>
          </cell>
          <cell r="H8839"/>
        </row>
        <row r="8840">
          <cell r="A8840">
            <v>0</v>
          </cell>
          <cell r="B8840">
            <v>0</v>
          </cell>
          <cell r="C8840">
            <v>0</v>
          </cell>
          <cell r="D8840">
            <v>0</v>
          </cell>
          <cell r="E8840">
            <v>0</v>
          </cell>
          <cell r="F8840">
            <v>0</v>
          </cell>
          <cell r="G8840">
            <v>0</v>
          </cell>
          <cell r="H8840"/>
        </row>
        <row r="8841">
          <cell r="A8841">
            <v>0</v>
          </cell>
          <cell r="B8841">
            <v>0</v>
          </cell>
          <cell r="C8841">
            <v>0</v>
          </cell>
          <cell r="D8841">
            <v>0</v>
          </cell>
          <cell r="E8841">
            <v>0</v>
          </cell>
          <cell r="F8841">
            <v>0</v>
          </cell>
          <cell r="G8841">
            <v>0</v>
          </cell>
          <cell r="H8841"/>
        </row>
        <row r="8842">
          <cell r="A8842">
            <v>0</v>
          </cell>
          <cell r="B8842">
            <v>0</v>
          </cell>
          <cell r="C8842">
            <v>0</v>
          </cell>
          <cell r="D8842">
            <v>0</v>
          </cell>
          <cell r="E8842">
            <v>0</v>
          </cell>
          <cell r="F8842">
            <v>0</v>
          </cell>
          <cell r="G8842">
            <v>0</v>
          </cell>
          <cell r="H8842"/>
        </row>
        <row r="8843">
          <cell r="A8843">
            <v>0</v>
          </cell>
          <cell r="B8843">
            <v>0</v>
          </cell>
          <cell r="C8843">
            <v>0</v>
          </cell>
          <cell r="D8843">
            <v>0</v>
          </cell>
          <cell r="E8843">
            <v>0</v>
          </cell>
          <cell r="F8843">
            <v>0</v>
          </cell>
          <cell r="G8843">
            <v>0</v>
          </cell>
          <cell r="H8843"/>
        </row>
        <row r="8844">
          <cell r="A8844">
            <v>0</v>
          </cell>
          <cell r="B8844">
            <v>0</v>
          </cell>
          <cell r="C8844">
            <v>0</v>
          </cell>
          <cell r="D8844">
            <v>0</v>
          </cell>
          <cell r="E8844">
            <v>0</v>
          </cell>
          <cell r="F8844">
            <v>0</v>
          </cell>
          <cell r="G8844">
            <v>0</v>
          </cell>
          <cell r="H8844"/>
        </row>
        <row r="8845">
          <cell r="A8845">
            <v>0</v>
          </cell>
          <cell r="B8845">
            <v>0</v>
          </cell>
          <cell r="C8845">
            <v>0</v>
          </cell>
          <cell r="D8845">
            <v>0</v>
          </cell>
          <cell r="E8845">
            <v>0</v>
          </cell>
          <cell r="F8845">
            <v>0</v>
          </cell>
          <cell r="G8845">
            <v>0</v>
          </cell>
          <cell r="H8845"/>
        </row>
        <row r="8846">
          <cell r="A8846">
            <v>0</v>
          </cell>
          <cell r="B8846">
            <v>0</v>
          </cell>
          <cell r="C8846">
            <v>0</v>
          </cell>
          <cell r="D8846">
            <v>0</v>
          </cell>
          <cell r="E8846">
            <v>0</v>
          </cell>
          <cell r="F8846">
            <v>0</v>
          </cell>
          <cell r="G8846">
            <v>0</v>
          </cell>
          <cell r="H8846"/>
        </row>
        <row r="8847">
          <cell r="A8847" t="str">
            <v xml:space="preserve">TOTAL CANTIDAD ITEM </v>
          </cell>
          <cell r="B8847">
            <v>0</v>
          </cell>
          <cell r="C8847">
            <v>0</v>
          </cell>
          <cell r="D8847">
            <v>0</v>
          </cell>
          <cell r="E8847">
            <v>0</v>
          </cell>
          <cell r="F8847">
            <v>0</v>
          </cell>
          <cell r="G8847">
            <v>0</v>
          </cell>
          <cell r="H8847"/>
        </row>
        <row r="8848">
          <cell r="A8848" t="str">
            <v>INSERTE PLANO, GRÁFICO O ESQUEMA AQUÍ</v>
          </cell>
          <cell r="B8848">
            <v>0</v>
          </cell>
          <cell r="C8848">
            <v>0</v>
          </cell>
          <cell r="D8848">
            <v>0</v>
          </cell>
          <cell r="E8848">
            <v>0</v>
          </cell>
          <cell r="F8848">
            <v>0</v>
          </cell>
          <cell r="G8848">
            <v>0</v>
          </cell>
          <cell r="H8848">
            <v>0</v>
          </cell>
        </row>
        <row r="8849">
          <cell r="A8849">
            <v>0</v>
          </cell>
          <cell r="B8849">
            <v>0</v>
          </cell>
          <cell r="C8849">
            <v>0</v>
          </cell>
          <cell r="D8849">
            <v>0</v>
          </cell>
          <cell r="E8849">
            <v>0</v>
          </cell>
          <cell r="F8849">
            <v>0</v>
          </cell>
          <cell r="G8849">
            <v>0</v>
          </cell>
          <cell r="H8849">
            <v>0</v>
          </cell>
        </row>
        <row r="8850">
          <cell r="A8850">
            <v>0</v>
          </cell>
          <cell r="B8850">
            <v>0</v>
          </cell>
          <cell r="C8850">
            <v>0</v>
          </cell>
          <cell r="D8850">
            <v>0</v>
          </cell>
          <cell r="E8850">
            <v>0</v>
          </cell>
          <cell r="F8850">
            <v>0</v>
          </cell>
          <cell r="G8850">
            <v>0</v>
          </cell>
          <cell r="H8850">
            <v>0</v>
          </cell>
        </row>
        <row r="8851">
          <cell r="A8851">
            <v>0</v>
          </cell>
          <cell r="B8851">
            <v>0</v>
          </cell>
          <cell r="C8851">
            <v>0</v>
          </cell>
          <cell r="D8851">
            <v>0</v>
          </cell>
          <cell r="E8851">
            <v>0</v>
          </cell>
          <cell r="F8851">
            <v>0</v>
          </cell>
          <cell r="G8851">
            <v>0</v>
          </cell>
          <cell r="H8851">
            <v>0</v>
          </cell>
        </row>
        <row r="8852">
          <cell r="A8852">
            <v>0</v>
          </cell>
          <cell r="B8852">
            <v>0</v>
          </cell>
          <cell r="C8852">
            <v>0</v>
          </cell>
          <cell r="D8852">
            <v>0</v>
          </cell>
          <cell r="E8852">
            <v>0</v>
          </cell>
          <cell r="F8852">
            <v>0</v>
          </cell>
          <cell r="G8852">
            <v>0</v>
          </cell>
          <cell r="H8852">
            <v>0</v>
          </cell>
        </row>
        <row r="8853">
          <cell r="A8853">
            <v>0</v>
          </cell>
          <cell r="B8853">
            <v>0</v>
          </cell>
          <cell r="C8853">
            <v>0</v>
          </cell>
          <cell r="D8853">
            <v>0</v>
          </cell>
          <cell r="E8853">
            <v>0</v>
          </cell>
          <cell r="F8853">
            <v>0</v>
          </cell>
          <cell r="G8853">
            <v>0</v>
          </cell>
          <cell r="H8853">
            <v>0</v>
          </cell>
        </row>
        <row r="8854">
          <cell r="A8854">
            <v>0</v>
          </cell>
          <cell r="B8854">
            <v>0</v>
          </cell>
          <cell r="C8854">
            <v>0</v>
          </cell>
          <cell r="D8854">
            <v>0</v>
          </cell>
          <cell r="E8854">
            <v>0</v>
          </cell>
          <cell r="F8854">
            <v>0</v>
          </cell>
          <cell r="G8854">
            <v>0</v>
          </cell>
          <cell r="H8854">
            <v>0</v>
          </cell>
        </row>
        <row r="8855">
          <cell r="A8855">
            <v>0</v>
          </cell>
          <cell r="B8855">
            <v>0</v>
          </cell>
          <cell r="C8855">
            <v>0</v>
          </cell>
          <cell r="D8855">
            <v>0</v>
          </cell>
          <cell r="E8855">
            <v>0</v>
          </cell>
          <cell r="F8855">
            <v>0</v>
          </cell>
          <cell r="G8855">
            <v>0</v>
          </cell>
          <cell r="H8855">
            <v>0</v>
          </cell>
        </row>
        <row r="8856">
          <cell r="A8856">
            <v>0</v>
          </cell>
          <cell r="B8856">
            <v>0</v>
          </cell>
          <cell r="C8856">
            <v>0</v>
          </cell>
          <cell r="D8856">
            <v>0</v>
          </cell>
          <cell r="E8856">
            <v>0</v>
          </cell>
          <cell r="F8856">
            <v>0</v>
          </cell>
          <cell r="G8856">
            <v>0</v>
          </cell>
          <cell r="H8856">
            <v>0</v>
          </cell>
        </row>
        <row r="8857">
          <cell r="A8857">
            <v>0</v>
          </cell>
          <cell r="B8857">
            <v>0</v>
          </cell>
          <cell r="C8857">
            <v>0</v>
          </cell>
          <cell r="D8857">
            <v>0</v>
          </cell>
          <cell r="E8857">
            <v>0</v>
          </cell>
          <cell r="F8857">
            <v>0</v>
          </cell>
          <cell r="G8857">
            <v>0</v>
          </cell>
          <cell r="H8857">
            <v>0</v>
          </cell>
        </row>
        <row r="8858">
          <cell r="A8858">
            <v>0</v>
          </cell>
          <cell r="B8858">
            <v>0</v>
          </cell>
          <cell r="C8858">
            <v>0</v>
          </cell>
          <cell r="D8858">
            <v>0</v>
          </cell>
          <cell r="E8858">
            <v>0</v>
          </cell>
          <cell r="F8858">
            <v>0</v>
          </cell>
          <cell r="G8858">
            <v>0</v>
          </cell>
          <cell r="H8858">
            <v>0</v>
          </cell>
        </row>
        <row r="8859">
          <cell r="A8859">
            <v>0</v>
          </cell>
          <cell r="B8859">
            <v>0</v>
          </cell>
          <cell r="C8859">
            <v>0</v>
          </cell>
          <cell r="D8859">
            <v>0</v>
          </cell>
          <cell r="E8859">
            <v>0</v>
          </cell>
          <cell r="F8859">
            <v>0</v>
          </cell>
          <cell r="G8859">
            <v>0</v>
          </cell>
          <cell r="H8859">
            <v>0</v>
          </cell>
        </row>
        <row r="8860">
          <cell r="A8860">
            <v>0</v>
          </cell>
          <cell r="B8860">
            <v>0</v>
          </cell>
          <cell r="C8860">
            <v>0</v>
          </cell>
          <cell r="D8860">
            <v>0</v>
          </cell>
          <cell r="E8860">
            <v>0</v>
          </cell>
          <cell r="F8860">
            <v>0</v>
          </cell>
          <cell r="G8860">
            <v>0</v>
          </cell>
          <cell r="H8860">
            <v>0</v>
          </cell>
        </row>
        <row r="8861">
          <cell r="A8861">
            <v>0</v>
          </cell>
          <cell r="B8861">
            <v>0</v>
          </cell>
          <cell r="C8861">
            <v>0</v>
          </cell>
          <cell r="D8861">
            <v>0</v>
          </cell>
          <cell r="E8861">
            <v>0</v>
          </cell>
          <cell r="F8861">
            <v>0</v>
          </cell>
          <cell r="G8861">
            <v>0</v>
          </cell>
          <cell r="H8861">
            <v>0</v>
          </cell>
        </row>
        <row r="8862">
          <cell r="A8862">
            <v>0</v>
          </cell>
          <cell r="B8862">
            <v>0</v>
          </cell>
          <cell r="C8862">
            <v>0</v>
          </cell>
          <cell r="D8862">
            <v>0</v>
          </cell>
          <cell r="E8862">
            <v>0</v>
          </cell>
          <cell r="F8862">
            <v>0</v>
          </cell>
          <cell r="G8862">
            <v>0</v>
          </cell>
          <cell r="H8862">
            <v>0</v>
          </cell>
        </row>
        <row r="8863">
          <cell r="A8863">
            <v>0</v>
          </cell>
          <cell r="B8863">
            <v>0</v>
          </cell>
          <cell r="C8863">
            <v>0</v>
          </cell>
          <cell r="D8863">
            <v>0</v>
          </cell>
          <cell r="E8863">
            <v>0</v>
          </cell>
          <cell r="F8863">
            <v>0</v>
          </cell>
          <cell r="G8863">
            <v>0</v>
          </cell>
          <cell r="H8863">
            <v>0</v>
          </cell>
        </row>
        <row r="8864">
          <cell r="A8864">
            <v>0</v>
          </cell>
          <cell r="B8864">
            <v>0</v>
          </cell>
          <cell r="C8864">
            <v>0</v>
          </cell>
          <cell r="D8864">
            <v>0</v>
          </cell>
          <cell r="E8864">
            <v>0</v>
          </cell>
          <cell r="F8864">
            <v>0</v>
          </cell>
          <cell r="G8864">
            <v>0</v>
          </cell>
          <cell r="H8864">
            <v>0</v>
          </cell>
        </row>
        <row r="8865">
          <cell r="A8865">
            <v>0</v>
          </cell>
          <cell r="B8865">
            <v>0</v>
          </cell>
          <cell r="C8865">
            <v>0</v>
          </cell>
          <cell r="D8865">
            <v>0</v>
          </cell>
          <cell r="E8865">
            <v>0</v>
          </cell>
          <cell r="F8865">
            <v>0</v>
          </cell>
          <cell r="G8865">
            <v>0</v>
          </cell>
          <cell r="H8865">
            <v>0</v>
          </cell>
        </row>
        <row r="8866">
          <cell r="A8866">
            <v>0</v>
          </cell>
          <cell r="B8866">
            <v>0</v>
          </cell>
          <cell r="C8866">
            <v>0</v>
          </cell>
          <cell r="D8866">
            <v>0</v>
          </cell>
          <cell r="E8866">
            <v>0</v>
          </cell>
          <cell r="F8866">
            <v>0</v>
          </cell>
          <cell r="G8866">
            <v>0</v>
          </cell>
          <cell r="H8866">
            <v>0</v>
          </cell>
        </row>
        <row r="8867">
          <cell r="A8867">
            <v>0</v>
          </cell>
          <cell r="B8867">
            <v>0</v>
          </cell>
          <cell r="C8867">
            <v>0</v>
          </cell>
          <cell r="D8867">
            <v>0</v>
          </cell>
          <cell r="E8867">
            <v>0</v>
          </cell>
          <cell r="F8867">
            <v>0</v>
          </cell>
          <cell r="G8867">
            <v>0</v>
          </cell>
          <cell r="H8867">
            <v>0</v>
          </cell>
        </row>
        <row r="8868">
          <cell r="A8868">
            <v>0</v>
          </cell>
          <cell r="C8868">
            <v>0</v>
          </cell>
          <cell r="D8868">
            <v>0</v>
          </cell>
          <cell r="E8868">
            <v>0</v>
          </cell>
          <cell r="F8868">
            <v>0</v>
          </cell>
          <cell r="G8868">
            <v>0</v>
          </cell>
        </row>
        <row r="8869">
          <cell r="A8869">
            <v>0</v>
          </cell>
          <cell r="C8869">
            <v>0</v>
          </cell>
          <cell r="D8869">
            <v>0</v>
          </cell>
          <cell r="E8869">
            <v>0</v>
          </cell>
          <cell r="F8869">
            <v>0</v>
          </cell>
          <cell r="G8869">
            <v>0</v>
          </cell>
        </row>
        <row r="8870">
          <cell r="A8870">
            <v>0</v>
          </cell>
          <cell r="B8870">
            <v>0</v>
          </cell>
          <cell r="C8870">
            <v>0</v>
          </cell>
          <cell r="D8870">
            <v>0</v>
          </cell>
          <cell r="E8870">
            <v>0</v>
          </cell>
          <cell r="F8870">
            <v>0</v>
          </cell>
          <cell r="G8870">
            <v>0</v>
          </cell>
        </row>
        <row r="8871">
          <cell r="A8871">
            <v>0</v>
          </cell>
          <cell r="B8871" t="str">
            <v>OVIDIO HURTADO MOSQUERA</v>
          </cell>
          <cell r="C8871">
            <v>0</v>
          </cell>
          <cell r="D8871">
            <v>0</v>
          </cell>
          <cell r="E8871">
            <v>0</v>
          </cell>
          <cell r="F8871">
            <v>0</v>
          </cell>
          <cell r="G8871">
            <v>0</v>
          </cell>
        </row>
        <row r="8872">
          <cell r="A8872">
            <v>0</v>
          </cell>
          <cell r="B8872" t="str">
            <v>Consultor</v>
          </cell>
          <cell r="C8872">
            <v>0</v>
          </cell>
          <cell r="D8872">
            <v>0</v>
          </cell>
          <cell r="E8872">
            <v>0</v>
          </cell>
          <cell r="F8872">
            <v>0</v>
          </cell>
          <cell r="G8872">
            <v>0</v>
          </cell>
        </row>
        <row r="8873">
          <cell r="A8873">
            <v>0</v>
          </cell>
          <cell r="B8873" t="str">
            <v>Consultor</v>
          </cell>
          <cell r="C8873">
            <v>0</v>
          </cell>
          <cell r="D8873">
            <v>0</v>
          </cell>
          <cell r="E8873">
            <v>0</v>
          </cell>
          <cell r="F8873">
            <v>0</v>
          </cell>
          <cell r="G8873">
            <v>0</v>
          </cell>
        </row>
        <row r="8874">
          <cell r="A8874">
            <v>0</v>
          </cell>
          <cell r="B8874" t="str">
            <v>M.P. 05202-260189 ANT</v>
          </cell>
          <cell r="C8874" t="str">
            <v>ITEM  - PÁGINA 2</v>
          </cell>
          <cell r="D8874">
            <v>0</v>
          </cell>
          <cell r="E8874">
            <v>0</v>
          </cell>
          <cell r="F8874">
            <v>0</v>
          </cell>
          <cell r="G8874">
            <v>0</v>
          </cell>
          <cell r="H8874">
            <v>0</v>
          </cell>
        </row>
        <row r="8875">
          <cell r="A8875" t="str">
            <v>DEPARTAMENTO DE ANTIOQUIA</v>
          </cell>
          <cell r="B8875">
            <v>0</v>
          </cell>
          <cell r="C8875">
            <v>0</v>
          </cell>
          <cell r="D8875">
            <v>0</v>
          </cell>
          <cell r="E8875">
            <v>0</v>
          </cell>
          <cell r="F8875">
            <v>0</v>
          </cell>
          <cell r="G8875">
            <v>0</v>
          </cell>
          <cell r="H8875">
            <v>0</v>
          </cell>
        </row>
        <row r="8876">
          <cell r="A8876" t="str">
            <v>MUNICIPIO DE SAN VICENTE FERRER</v>
          </cell>
          <cell r="B8876">
            <v>0</v>
          </cell>
          <cell r="C8876">
            <v>0</v>
          </cell>
          <cell r="D8876">
            <v>0</v>
          </cell>
          <cell r="E8876">
            <v>0</v>
          </cell>
          <cell r="F8876">
            <v>0</v>
          </cell>
          <cell r="G8876">
            <v>0</v>
          </cell>
          <cell r="H8876">
            <v>0</v>
          </cell>
        </row>
        <row r="8877">
          <cell r="A8877" t="str">
            <v>PROYECTO:  INTERVENCION DE CALLEJONES EN LA ZONA URBANA DEL MUNICIPIO SAN VICENTE FERRER_CALLEJÓN 01-COCIACA</v>
          </cell>
          <cell r="B8877">
            <v>0</v>
          </cell>
          <cell r="C8877">
            <v>0</v>
          </cell>
          <cell r="D8877">
            <v>0</v>
          </cell>
          <cell r="E8877">
            <v>0</v>
          </cell>
          <cell r="F8877">
            <v>0</v>
          </cell>
          <cell r="G8877">
            <v>0</v>
          </cell>
          <cell r="H8877">
            <v>0</v>
          </cell>
        </row>
        <row r="8878">
          <cell r="A8878">
            <v>0</v>
          </cell>
          <cell r="C8878">
            <v>0</v>
          </cell>
          <cell r="D8878">
            <v>0</v>
          </cell>
          <cell r="E8878">
            <v>0</v>
          </cell>
          <cell r="F8878">
            <v>0</v>
          </cell>
          <cell r="G8878">
            <v>0</v>
          </cell>
          <cell r="H8878">
            <v>0</v>
          </cell>
        </row>
        <row r="8879">
          <cell r="A8879" t="str">
            <v>MEMORIAS DE OBRA</v>
          </cell>
          <cell r="B8879">
            <v>0</v>
          </cell>
          <cell r="C8879">
            <v>0</v>
          </cell>
          <cell r="D8879">
            <v>0</v>
          </cell>
          <cell r="E8879">
            <v>0</v>
          </cell>
          <cell r="F8879">
            <v>0</v>
          </cell>
          <cell r="G8879">
            <v>0</v>
          </cell>
          <cell r="H8879">
            <v>0</v>
          </cell>
        </row>
        <row r="8881">
          <cell r="A8881" t="str">
            <v>ITEM</v>
          </cell>
          <cell r="B8881" t="str">
            <v>DESCRIPCIÓN</v>
          </cell>
          <cell r="C8881">
            <v>0</v>
          </cell>
          <cell r="D8881">
            <v>0</v>
          </cell>
          <cell r="E8881">
            <v>0</v>
          </cell>
          <cell r="F8881">
            <v>0</v>
          </cell>
          <cell r="G8881" t="str">
            <v>UNIDAD</v>
          </cell>
          <cell r="H8881" t="str">
            <v>CANTIDAD</v>
          </cell>
        </row>
        <row r="8882">
          <cell r="A8882">
            <v>0</v>
          </cell>
          <cell r="B8882"/>
          <cell r="C8882">
            <v>0</v>
          </cell>
          <cell r="D8882">
            <v>0</v>
          </cell>
          <cell r="E8882">
            <v>0</v>
          </cell>
          <cell r="F8882">
            <v>0</v>
          </cell>
          <cell r="G8882"/>
          <cell r="H8882"/>
        </row>
        <row r="8883">
          <cell r="A8883">
            <v>0</v>
          </cell>
          <cell r="B8883">
            <v>0</v>
          </cell>
          <cell r="C8883">
            <v>0</v>
          </cell>
          <cell r="D8883">
            <v>0</v>
          </cell>
          <cell r="E8883">
            <v>0</v>
          </cell>
          <cell r="F8883">
            <v>0</v>
          </cell>
          <cell r="G8883">
            <v>0</v>
          </cell>
        </row>
        <row r="8884">
          <cell r="A8884" t="str">
            <v>DETALLE</v>
          </cell>
          <cell r="B8884">
            <v>0</v>
          </cell>
          <cell r="C8884" t="str">
            <v>FACTOR</v>
          </cell>
          <cell r="D8884" t="str">
            <v>CANTIDAD</v>
          </cell>
          <cell r="E8884" t="str">
            <v>A (ML)</v>
          </cell>
          <cell r="F8884" t="str">
            <v>B (M2)</v>
          </cell>
          <cell r="G8884" t="str">
            <v>C (M3)</v>
          </cell>
          <cell r="H8884" t="str">
            <v>TOTAL</v>
          </cell>
        </row>
        <row r="8885">
          <cell r="A8885">
            <v>0</v>
          </cell>
          <cell r="B8885">
            <v>0</v>
          </cell>
          <cell r="C8885">
            <v>0</v>
          </cell>
          <cell r="D8885">
            <v>0</v>
          </cell>
          <cell r="E8885">
            <v>0</v>
          </cell>
          <cell r="F8885">
            <v>0</v>
          </cell>
          <cell r="G8885">
            <v>0</v>
          </cell>
          <cell r="H8885"/>
        </row>
        <row r="8886">
          <cell r="A8886">
            <v>0</v>
          </cell>
          <cell r="B8886">
            <v>0</v>
          </cell>
          <cell r="C8886">
            <v>0</v>
          </cell>
          <cell r="D8886">
            <v>0</v>
          </cell>
          <cell r="E8886">
            <v>0</v>
          </cell>
          <cell r="F8886">
            <v>0</v>
          </cell>
          <cell r="G8886">
            <v>0</v>
          </cell>
          <cell r="H8886"/>
        </row>
        <row r="8887">
          <cell r="A8887">
            <v>0</v>
          </cell>
          <cell r="B8887">
            <v>0</v>
          </cell>
          <cell r="C8887">
            <v>0</v>
          </cell>
          <cell r="D8887">
            <v>0</v>
          </cell>
          <cell r="E8887">
            <v>0</v>
          </cell>
          <cell r="F8887">
            <v>0</v>
          </cell>
          <cell r="G8887">
            <v>0</v>
          </cell>
          <cell r="H8887"/>
        </row>
        <row r="8888">
          <cell r="A8888">
            <v>0</v>
          </cell>
          <cell r="B8888">
            <v>0</v>
          </cell>
          <cell r="C8888">
            <v>0</v>
          </cell>
          <cell r="D8888">
            <v>0</v>
          </cell>
          <cell r="E8888">
            <v>0</v>
          </cell>
          <cell r="F8888">
            <v>0</v>
          </cell>
          <cell r="G8888">
            <v>0</v>
          </cell>
          <cell r="H8888"/>
        </row>
        <row r="8889">
          <cell r="A8889">
            <v>0</v>
          </cell>
          <cell r="B8889">
            <v>0</v>
          </cell>
          <cell r="C8889">
            <v>0</v>
          </cell>
          <cell r="D8889">
            <v>0</v>
          </cell>
          <cell r="E8889">
            <v>0</v>
          </cell>
          <cell r="F8889">
            <v>0</v>
          </cell>
          <cell r="G8889">
            <v>0</v>
          </cell>
          <cell r="H8889"/>
        </row>
        <row r="8890">
          <cell r="A8890">
            <v>0</v>
          </cell>
          <cell r="B8890">
            <v>0</v>
          </cell>
          <cell r="C8890">
            <v>0</v>
          </cell>
          <cell r="D8890">
            <v>0</v>
          </cell>
          <cell r="E8890">
            <v>0</v>
          </cell>
          <cell r="F8890">
            <v>0</v>
          </cell>
          <cell r="G8890">
            <v>0</v>
          </cell>
          <cell r="H8890"/>
        </row>
        <row r="8891">
          <cell r="A8891">
            <v>0</v>
          </cell>
          <cell r="B8891">
            <v>0</v>
          </cell>
          <cell r="C8891">
            <v>0</v>
          </cell>
          <cell r="D8891">
            <v>0</v>
          </cell>
          <cell r="E8891">
            <v>0</v>
          </cell>
          <cell r="F8891">
            <v>0</v>
          </cell>
          <cell r="G8891">
            <v>0</v>
          </cell>
          <cell r="H8891"/>
        </row>
        <row r="8892">
          <cell r="A8892">
            <v>0</v>
          </cell>
          <cell r="B8892">
            <v>0</v>
          </cell>
          <cell r="C8892">
            <v>0</v>
          </cell>
          <cell r="D8892">
            <v>0</v>
          </cell>
          <cell r="E8892">
            <v>0</v>
          </cell>
          <cell r="F8892">
            <v>0</v>
          </cell>
          <cell r="G8892">
            <v>0</v>
          </cell>
          <cell r="H8892"/>
        </row>
        <row r="8893">
          <cell r="A8893">
            <v>0</v>
          </cell>
          <cell r="B8893">
            <v>0</v>
          </cell>
          <cell r="C8893">
            <v>0</v>
          </cell>
          <cell r="D8893">
            <v>0</v>
          </cell>
          <cell r="E8893">
            <v>0</v>
          </cell>
          <cell r="F8893">
            <v>0</v>
          </cell>
          <cell r="G8893">
            <v>0</v>
          </cell>
          <cell r="H8893"/>
        </row>
        <row r="8894">
          <cell r="A8894">
            <v>0</v>
          </cell>
          <cell r="B8894">
            <v>0</v>
          </cell>
          <cell r="C8894">
            <v>0</v>
          </cell>
          <cell r="D8894">
            <v>0</v>
          </cell>
          <cell r="E8894">
            <v>0</v>
          </cell>
          <cell r="F8894">
            <v>0</v>
          </cell>
          <cell r="G8894">
            <v>0</v>
          </cell>
          <cell r="H8894"/>
        </row>
        <row r="8895">
          <cell r="A8895">
            <v>0</v>
          </cell>
          <cell r="B8895">
            <v>0</v>
          </cell>
          <cell r="C8895">
            <v>0</v>
          </cell>
          <cell r="D8895">
            <v>0</v>
          </cell>
          <cell r="E8895">
            <v>0</v>
          </cell>
          <cell r="F8895">
            <v>0</v>
          </cell>
          <cell r="G8895">
            <v>0</v>
          </cell>
          <cell r="H8895"/>
        </row>
        <row r="8896">
          <cell r="A8896">
            <v>0</v>
          </cell>
          <cell r="B8896">
            <v>0</v>
          </cell>
          <cell r="C8896">
            <v>0</v>
          </cell>
          <cell r="D8896">
            <v>0</v>
          </cell>
          <cell r="E8896">
            <v>0</v>
          </cell>
          <cell r="F8896">
            <v>0</v>
          </cell>
          <cell r="G8896">
            <v>0</v>
          </cell>
          <cell r="H8896"/>
        </row>
        <row r="8897">
          <cell r="A8897">
            <v>0</v>
          </cell>
          <cell r="B8897">
            <v>0</v>
          </cell>
          <cell r="C8897">
            <v>0</v>
          </cell>
          <cell r="D8897">
            <v>0</v>
          </cell>
          <cell r="E8897">
            <v>0</v>
          </cell>
          <cell r="F8897">
            <v>0</v>
          </cell>
          <cell r="G8897">
            <v>0</v>
          </cell>
          <cell r="H8897"/>
        </row>
        <row r="8898">
          <cell r="A8898">
            <v>0</v>
          </cell>
          <cell r="B8898">
            <v>0</v>
          </cell>
          <cell r="C8898">
            <v>0</v>
          </cell>
          <cell r="D8898">
            <v>0</v>
          </cell>
          <cell r="E8898">
            <v>0</v>
          </cell>
          <cell r="F8898">
            <v>0</v>
          </cell>
          <cell r="G8898">
            <v>0</v>
          </cell>
          <cell r="H8898"/>
        </row>
        <row r="8899">
          <cell r="A8899">
            <v>0</v>
          </cell>
          <cell r="B8899">
            <v>0</v>
          </cell>
          <cell r="C8899">
            <v>0</v>
          </cell>
          <cell r="D8899">
            <v>0</v>
          </cell>
          <cell r="E8899">
            <v>0</v>
          </cell>
          <cell r="F8899">
            <v>0</v>
          </cell>
          <cell r="G8899">
            <v>0</v>
          </cell>
          <cell r="H8899"/>
        </row>
        <row r="8900">
          <cell r="A8900">
            <v>0</v>
          </cell>
          <cell r="B8900">
            <v>0</v>
          </cell>
          <cell r="C8900">
            <v>0</v>
          </cell>
          <cell r="D8900">
            <v>0</v>
          </cell>
          <cell r="E8900">
            <v>0</v>
          </cell>
          <cell r="F8900">
            <v>0</v>
          </cell>
          <cell r="G8900">
            <v>0</v>
          </cell>
          <cell r="H8900"/>
        </row>
        <row r="8901">
          <cell r="A8901">
            <v>0</v>
          </cell>
          <cell r="B8901">
            <v>0</v>
          </cell>
          <cell r="C8901">
            <v>0</v>
          </cell>
          <cell r="D8901">
            <v>0</v>
          </cell>
          <cell r="E8901">
            <v>0</v>
          </cell>
          <cell r="F8901">
            <v>0</v>
          </cell>
          <cell r="G8901">
            <v>0</v>
          </cell>
          <cell r="H8901"/>
        </row>
        <row r="8902">
          <cell r="A8902">
            <v>0</v>
          </cell>
          <cell r="B8902">
            <v>0</v>
          </cell>
          <cell r="C8902">
            <v>0</v>
          </cell>
          <cell r="D8902">
            <v>0</v>
          </cell>
          <cell r="E8902">
            <v>0</v>
          </cell>
          <cell r="F8902">
            <v>0</v>
          </cell>
          <cell r="G8902">
            <v>0</v>
          </cell>
          <cell r="H8902"/>
        </row>
        <row r="8903">
          <cell r="A8903">
            <v>0</v>
          </cell>
          <cell r="B8903">
            <v>0</v>
          </cell>
          <cell r="C8903">
            <v>0</v>
          </cell>
          <cell r="D8903">
            <v>0</v>
          </cell>
          <cell r="E8903">
            <v>0</v>
          </cell>
          <cell r="F8903">
            <v>0</v>
          </cell>
          <cell r="G8903">
            <v>0</v>
          </cell>
          <cell r="H8903"/>
        </row>
        <row r="8904">
          <cell r="A8904">
            <v>0</v>
          </cell>
          <cell r="B8904">
            <v>0</v>
          </cell>
          <cell r="C8904">
            <v>0</v>
          </cell>
          <cell r="D8904">
            <v>0</v>
          </cell>
          <cell r="E8904">
            <v>0</v>
          </cell>
          <cell r="F8904">
            <v>0</v>
          </cell>
          <cell r="G8904">
            <v>0</v>
          </cell>
          <cell r="H8904"/>
        </row>
        <row r="8905">
          <cell r="A8905">
            <v>0</v>
          </cell>
          <cell r="B8905">
            <v>0</v>
          </cell>
          <cell r="C8905">
            <v>0</v>
          </cell>
          <cell r="D8905">
            <v>0</v>
          </cell>
          <cell r="E8905">
            <v>0</v>
          </cell>
          <cell r="F8905">
            <v>0</v>
          </cell>
          <cell r="G8905">
            <v>0</v>
          </cell>
          <cell r="H8905"/>
        </row>
        <row r="8906">
          <cell r="A8906">
            <v>0</v>
          </cell>
          <cell r="B8906">
            <v>0</v>
          </cell>
          <cell r="C8906">
            <v>0</v>
          </cell>
          <cell r="D8906">
            <v>0</v>
          </cell>
          <cell r="E8906">
            <v>0</v>
          </cell>
          <cell r="F8906">
            <v>0</v>
          </cell>
          <cell r="G8906">
            <v>0</v>
          </cell>
          <cell r="H8906"/>
        </row>
        <row r="8907">
          <cell r="A8907">
            <v>0</v>
          </cell>
          <cell r="B8907">
            <v>0</v>
          </cell>
          <cell r="C8907">
            <v>0</v>
          </cell>
          <cell r="D8907">
            <v>0</v>
          </cell>
          <cell r="E8907">
            <v>0</v>
          </cell>
          <cell r="F8907">
            <v>0</v>
          </cell>
          <cell r="G8907">
            <v>0</v>
          </cell>
          <cell r="H8907"/>
        </row>
        <row r="8908">
          <cell r="A8908">
            <v>0</v>
          </cell>
          <cell r="B8908">
            <v>0</v>
          </cell>
          <cell r="C8908">
            <v>0</v>
          </cell>
          <cell r="D8908">
            <v>0</v>
          </cell>
          <cell r="E8908">
            <v>0</v>
          </cell>
          <cell r="F8908">
            <v>0</v>
          </cell>
          <cell r="G8908">
            <v>0</v>
          </cell>
          <cell r="H8908"/>
        </row>
        <row r="8909">
          <cell r="A8909">
            <v>0</v>
          </cell>
          <cell r="B8909">
            <v>0</v>
          </cell>
          <cell r="C8909">
            <v>0</v>
          </cell>
          <cell r="D8909">
            <v>0</v>
          </cell>
          <cell r="E8909">
            <v>0</v>
          </cell>
          <cell r="F8909">
            <v>0</v>
          </cell>
          <cell r="G8909">
            <v>0</v>
          </cell>
          <cell r="H8909"/>
        </row>
        <row r="8910">
          <cell r="A8910">
            <v>0</v>
          </cell>
          <cell r="B8910">
            <v>0</v>
          </cell>
          <cell r="C8910">
            <v>0</v>
          </cell>
          <cell r="D8910">
            <v>0</v>
          </cell>
          <cell r="E8910">
            <v>0</v>
          </cell>
          <cell r="F8910">
            <v>0</v>
          </cell>
          <cell r="G8910">
            <v>0</v>
          </cell>
          <cell r="H8910"/>
        </row>
        <row r="8911">
          <cell r="A8911">
            <v>0</v>
          </cell>
          <cell r="B8911">
            <v>0</v>
          </cell>
          <cell r="C8911">
            <v>0</v>
          </cell>
          <cell r="D8911">
            <v>0</v>
          </cell>
          <cell r="E8911">
            <v>0</v>
          </cell>
          <cell r="F8911">
            <v>0</v>
          </cell>
          <cell r="G8911">
            <v>0</v>
          </cell>
          <cell r="H8911"/>
        </row>
        <row r="8912">
          <cell r="A8912">
            <v>0</v>
          </cell>
          <cell r="B8912">
            <v>0</v>
          </cell>
          <cell r="C8912">
            <v>0</v>
          </cell>
          <cell r="D8912">
            <v>0</v>
          </cell>
          <cell r="E8912">
            <v>0</v>
          </cell>
          <cell r="F8912">
            <v>0</v>
          </cell>
          <cell r="G8912">
            <v>0</v>
          </cell>
          <cell r="H8912"/>
        </row>
        <row r="8913">
          <cell r="A8913">
            <v>0</v>
          </cell>
          <cell r="B8913">
            <v>0</v>
          </cell>
          <cell r="C8913">
            <v>0</v>
          </cell>
          <cell r="D8913">
            <v>0</v>
          </cell>
          <cell r="E8913">
            <v>0</v>
          </cell>
          <cell r="F8913">
            <v>0</v>
          </cell>
          <cell r="G8913">
            <v>0</v>
          </cell>
          <cell r="H8913"/>
        </row>
        <row r="8914">
          <cell r="A8914">
            <v>0</v>
          </cell>
          <cell r="B8914">
            <v>0</v>
          </cell>
          <cell r="C8914">
            <v>0</v>
          </cell>
          <cell r="D8914">
            <v>0</v>
          </cell>
          <cell r="E8914">
            <v>0</v>
          </cell>
          <cell r="F8914">
            <v>0</v>
          </cell>
          <cell r="G8914">
            <v>0</v>
          </cell>
          <cell r="H8914"/>
        </row>
        <row r="8915">
          <cell r="A8915">
            <v>0</v>
          </cell>
          <cell r="B8915">
            <v>0</v>
          </cell>
          <cell r="C8915">
            <v>0</v>
          </cell>
          <cell r="D8915">
            <v>0</v>
          </cell>
          <cell r="E8915">
            <v>0</v>
          </cell>
          <cell r="F8915">
            <v>0</v>
          </cell>
          <cell r="G8915">
            <v>0</v>
          </cell>
          <cell r="H8915"/>
        </row>
        <row r="8916">
          <cell r="A8916" t="str">
            <v>ITEM  - PÁGINA 1</v>
          </cell>
          <cell r="B8916">
            <v>0</v>
          </cell>
          <cell r="C8916">
            <v>0</v>
          </cell>
          <cell r="D8916">
            <v>0</v>
          </cell>
          <cell r="E8916">
            <v>0</v>
          </cell>
          <cell r="F8916">
            <v>0</v>
          </cell>
          <cell r="G8916">
            <v>0</v>
          </cell>
          <cell r="H8916">
            <v>0</v>
          </cell>
        </row>
        <row r="8917">
          <cell r="A8917">
            <v>0</v>
          </cell>
          <cell r="B8917">
            <v>0</v>
          </cell>
          <cell r="C8917">
            <v>0</v>
          </cell>
          <cell r="D8917">
            <v>0</v>
          </cell>
          <cell r="E8917">
            <v>0</v>
          </cell>
          <cell r="F8917">
            <v>0</v>
          </cell>
          <cell r="G8917">
            <v>0</v>
          </cell>
          <cell r="H8917"/>
        </row>
        <row r="8918">
          <cell r="A8918">
            <v>0</v>
          </cell>
          <cell r="B8918">
            <v>0</v>
          </cell>
          <cell r="C8918">
            <v>0</v>
          </cell>
          <cell r="D8918">
            <v>0</v>
          </cell>
          <cell r="E8918">
            <v>0</v>
          </cell>
          <cell r="F8918">
            <v>0</v>
          </cell>
          <cell r="G8918">
            <v>0</v>
          </cell>
          <cell r="H8918"/>
        </row>
        <row r="8919">
          <cell r="A8919">
            <v>0</v>
          </cell>
          <cell r="B8919">
            <v>0</v>
          </cell>
          <cell r="C8919">
            <v>0</v>
          </cell>
          <cell r="D8919">
            <v>0</v>
          </cell>
          <cell r="E8919">
            <v>0</v>
          </cell>
          <cell r="F8919">
            <v>0</v>
          </cell>
          <cell r="G8919">
            <v>0</v>
          </cell>
          <cell r="H8919"/>
        </row>
        <row r="8920">
          <cell r="A8920">
            <v>0</v>
          </cell>
          <cell r="B8920">
            <v>0</v>
          </cell>
          <cell r="C8920">
            <v>0</v>
          </cell>
          <cell r="D8920">
            <v>0</v>
          </cell>
          <cell r="E8920">
            <v>0</v>
          </cell>
          <cell r="F8920">
            <v>0</v>
          </cell>
          <cell r="G8920">
            <v>0</v>
          </cell>
          <cell r="H8920"/>
        </row>
        <row r="8921">
          <cell r="A8921">
            <v>0</v>
          </cell>
          <cell r="B8921">
            <v>0</v>
          </cell>
          <cell r="C8921">
            <v>0</v>
          </cell>
          <cell r="D8921">
            <v>0</v>
          </cell>
          <cell r="E8921">
            <v>0</v>
          </cell>
          <cell r="F8921">
            <v>0</v>
          </cell>
          <cell r="G8921">
            <v>0</v>
          </cell>
          <cell r="H8921"/>
        </row>
        <row r="8922">
          <cell r="A8922">
            <v>0</v>
          </cell>
          <cell r="B8922">
            <v>0</v>
          </cell>
          <cell r="C8922">
            <v>0</v>
          </cell>
          <cell r="D8922">
            <v>0</v>
          </cell>
          <cell r="E8922">
            <v>0</v>
          </cell>
          <cell r="F8922">
            <v>0</v>
          </cell>
          <cell r="G8922">
            <v>0</v>
          </cell>
          <cell r="H8922"/>
        </row>
        <row r="8923">
          <cell r="A8923">
            <v>0</v>
          </cell>
          <cell r="B8923">
            <v>0</v>
          </cell>
          <cell r="C8923">
            <v>0</v>
          </cell>
          <cell r="D8923">
            <v>0</v>
          </cell>
          <cell r="E8923">
            <v>0</v>
          </cell>
          <cell r="F8923">
            <v>0</v>
          </cell>
          <cell r="G8923">
            <v>0</v>
          </cell>
          <cell r="H8923"/>
        </row>
        <row r="8924">
          <cell r="A8924">
            <v>0</v>
          </cell>
          <cell r="B8924">
            <v>0</v>
          </cell>
          <cell r="C8924">
            <v>0</v>
          </cell>
          <cell r="D8924">
            <v>0</v>
          </cell>
          <cell r="E8924">
            <v>0</v>
          </cell>
          <cell r="F8924">
            <v>0</v>
          </cell>
          <cell r="G8924">
            <v>0</v>
          </cell>
          <cell r="H8924"/>
        </row>
        <row r="8925">
          <cell r="A8925">
            <v>0</v>
          </cell>
          <cell r="B8925">
            <v>0</v>
          </cell>
          <cell r="C8925">
            <v>0</v>
          </cell>
          <cell r="D8925">
            <v>0</v>
          </cell>
          <cell r="E8925">
            <v>0</v>
          </cell>
          <cell r="F8925">
            <v>0</v>
          </cell>
          <cell r="G8925">
            <v>0</v>
          </cell>
          <cell r="H8925"/>
        </row>
        <row r="8926">
          <cell r="A8926">
            <v>0</v>
          </cell>
          <cell r="B8926">
            <v>0</v>
          </cell>
          <cell r="C8926">
            <v>0</v>
          </cell>
          <cell r="D8926">
            <v>0</v>
          </cell>
          <cell r="E8926">
            <v>0</v>
          </cell>
          <cell r="F8926">
            <v>0</v>
          </cell>
          <cell r="G8926">
            <v>0</v>
          </cell>
          <cell r="H8926"/>
        </row>
        <row r="8927">
          <cell r="A8927">
            <v>0</v>
          </cell>
          <cell r="B8927">
            <v>0</v>
          </cell>
          <cell r="C8927">
            <v>0</v>
          </cell>
          <cell r="D8927">
            <v>0</v>
          </cell>
          <cell r="E8927">
            <v>0</v>
          </cell>
          <cell r="F8927">
            <v>0</v>
          </cell>
          <cell r="G8927">
            <v>0</v>
          </cell>
          <cell r="H8927"/>
        </row>
        <row r="8928">
          <cell r="A8928">
            <v>0</v>
          </cell>
          <cell r="B8928">
            <v>0</v>
          </cell>
          <cell r="C8928">
            <v>0</v>
          </cell>
          <cell r="D8928">
            <v>0</v>
          </cell>
          <cell r="E8928">
            <v>0</v>
          </cell>
          <cell r="F8928">
            <v>0</v>
          </cell>
          <cell r="G8928">
            <v>0</v>
          </cell>
          <cell r="H8928"/>
        </row>
        <row r="8929">
          <cell r="A8929">
            <v>0</v>
          </cell>
          <cell r="B8929">
            <v>0</v>
          </cell>
          <cell r="C8929">
            <v>0</v>
          </cell>
          <cell r="D8929">
            <v>0</v>
          </cell>
          <cell r="E8929">
            <v>0</v>
          </cell>
          <cell r="F8929">
            <v>0</v>
          </cell>
          <cell r="G8929">
            <v>0</v>
          </cell>
          <cell r="H8929"/>
        </row>
        <row r="8930">
          <cell r="A8930">
            <v>0</v>
          </cell>
          <cell r="B8930">
            <v>0</v>
          </cell>
          <cell r="C8930">
            <v>0</v>
          </cell>
          <cell r="D8930">
            <v>0</v>
          </cell>
          <cell r="E8930">
            <v>0</v>
          </cell>
          <cell r="F8930">
            <v>0</v>
          </cell>
          <cell r="G8930">
            <v>0</v>
          </cell>
          <cell r="H8930"/>
        </row>
        <row r="8931">
          <cell r="A8931">
            <v>0</v>
          </cell>
          <cell r="B8931">
            <v>0</v>
          </cell>
          <cell r="C8931">
            <v>0</v>
          </cell>
          <cell r="D8931">
            <v>0</v>
          </cell>
          <cell r="E8931">
            <v>0</v>
          </cell>
          <cell r="F8931">
            <v>0</v>
          </cell>
          <cell r="G8931">
            <v>0</v>
          </cell>
          <cell r="H8931"/>
        </row>
        <row r="8932">
          <cell r="A8932">
            <v>0</v>
          </cell>
          <cell r="B8932">
            <v>0</v>
          </cell>
          <cell r="C8932">
            <v>0</v>
          </cell>
          <cell r="D8932">
            <v>0</v>
          </cell>
          <cell r="E8932">
            <v>0</v>
          </cell>
          <cell r="F8932">
            <v>0</v>
          </cell>
          <cell r="G8932">
            <v>0</v>
          </cell>
          <cell r="H8932"/>
        </row>
        <row r="8933">
          <cell r="A8933">
            <v>0</v>
          </cell>
          <cell r="B8933">
            <v>0</v>
          </cell>
          <cell r="C8933">
            <v>0</v>
          </cell>
          <cell r="D8933">
            <v>0</v>
          </cell>
          <cell r="E8933">
            <v>0</v>
          </cell>
          <cell r="F8933">
            <v>0</v>
          </cell>
          <cell r="G8933">
            <v>0</v>
          </cell>
          <cell r="H8933"/>
        </row>
        <row r="8934">
          <cell r="A8934" t="str">
            <v xml:space="preserve">TOTAL CANTIDAD ITEM </v>
          </cell>
          <cell r="B8934">
            <v>0</v>
          </cell>
          <cell r="C8934">
            <v>0</v>
          </cell>
          <cell r="D8934">
            <v>0</v>
          </cell>
          <cell r="E8934">
            <v>0</v>
          </cell>
          <cell r="F8934">
            <v>0</v>
          </cell>
          <cell r="G8934">
            <v>0</v>
          </cell>
          <cell r="H8934"/>
        </row>
        <row r="8935">
          <cell r="A8935" t="str">
            <v>INSERTE PLANO, GRÁFICO O ESQUEMA AQUÍ</v>
          </cell>
          <cell r="B8935">
            <v>0</v>
          </cell>
          <cell r="C8935">
            <v>0</v>
          </cell>
          <cell r="D8935">
            <v>0</v>
          </cell>
          <cell r="E8935">
            <v>0</v>
          </cell>
          <cell r="F8935">
            <v>0</v>
          </cell>
          <cell r="G8935">
            <v>0</v>
          </cell>
          <cell r="H8935">
            <v>0</v>
          </cell>
        </row>
        <row r="8936">
          <cell r="A8936">
            <v>0</v>
          </cell>
          <cell r="B8936">
            <v>0</v>
          </cell>
          <cell r="C8936">
            <v>0</v>
          </cell>
          <cell r="D8936">
            <v>0</v>
          </cell>
          <cell r="E8936">
            <v>0</v>
          </cell>
          <cell r="F8936">
            <v>0</v>
          </cell>
          <cell r="G8936">
            <v>0</v>
          </cell>
          <cell r="H8936">
            <v>0</v>
          </cell>
        </row>
        <row r="8937">
          <cell r="A8937">
            <v>0</v>
          </cell>
          <cell r="B8937">
            <v>0</v>
          </cell>
          <cell r="C8937">
            <v>0</v>
          </cell>
          <cell r="D8937">
            <v>0</v>
          </cell>
          <cell r="E8937">
            <v>0</v>
          </cell>
          <cell r="F8937">
            <v>0</v>
          </cell>
          <cell r="G8937">
            <v>0</v>
          </cell>
          <cell r="H8937">
            <v>0</v>
          </cell>
        </row>
        <row r="8938">
          <cell r="A8938">
            <v>0</v>
          </cell>
          <cell r="B8938">
            <v>0</v>
          </cell>
          <cell r="C8938">
            <v>0</v>
          </cell>
          <cell r="D8938">
            <v>0</v>
          </cell>
          <cell r="E8938">
            <v>0</v>
          </cell>
          <cell r="F8938">
            <v>0</v>
          </cell>
          <cell r="G8938">
            <v>0</v>
          </cell>
          <cell r="H8938">
            <v>0</v>
          </cell>
        </row>
        <row r="8939">
          <cell r="A8939">
            <v>0</v>
          </cell>
          <cell r="B8939">
            <v>0</v>
          </cell>
          <cell r="C8939">
            <v>0</v>
          </cell>
          <cell r="D8939">
            <v>0</v>
          </cell>
          <cell r="E8939">
            <v>0</v>
          </cell>
          <cell r="F8939">
            <v>0</v>
          </cell>
          <cell r="G8939">
            <v>0</v>
          </cell>
          <cell r="H8939">
            <v>0</v>
          </cell>
        </row>
        <row r="8940">
          <cell r="A8940">
            <v>0</v>
          </cell>
          <cell r="B8940">
            <v>0</v>
          </cell>
          <cell r="C8940">
            <v>0</v>
          </cell>
          <cell r="D8940">
            <v>0</v>
          </cell>
          <cell r="E8940">
            <v>0</v>
          </cell>
          <cell r="F8940">
            <v>0</v>
          </cell>
          <cell r="G8940">
            <v>0</v>
          </cell>
          <cell r="H8940">
            <v>0</v>
          </cell>
        </row>
        <row r="8941">
          <cell r="A8941">
            <v>0</v>
          </cell>
          <cell r="B8941">
            <v>0</v>
          </cell>
          <cell r="C8941">
            <v>0</v>
          </cell>
          <cell r="D8941">
            <v>0</v>
          </cell>
          <cell r="E8941">
            <v>0</v>
          </cell>
          <cell r="F8941">
            <v>0</v>
          </cell>
          <cell r="G8941">
            <v>0</v>
          </cell>
          <cell r="H8941">
            <v>0</v>
          </cell>
        </row>
        <row r="8942">
          <cell r="A8942">
            <v>0</v>
          </cell>
          <cell r="B8942">
            <v>0</v>
          </cell>
          <cell r="C8942">
            <v>0</v>
          </cell>
          <cell r="D8942">
            <v>0</v>
          </cell>
          <cell r="E8942">
            <v>0</v>
          </cell>
          <cell r="F8942">
            <v>0</v>
          </cell>
          <cell r="G8942">
            <v>0</v>
          </cell>
          <cell r="H8942">
            <v>0</v>
          </cell>
        </row>
        <row r="8943">
          <cell r="A8943">
            <v>0</v>
          </cell>
          <cell r="B8943">
            <v>0</v>
          </cell>
          <cell r="C8943">
            <v>0</v>
          </cell>
          <cell r="D8943">
            <v>0</v>
          </cell>
          <cell r="E8943">
            <v>0</v>
          </cell>
          <cell r="F8943">
            <v>0</v>
          </cell>
          <cell r="G8943">
            <v>0</v>
          </cell>
          <cell r="H8943">
            <v>0</v>
          </cell>
        </row>
        <row r="8944">
          <cell r="A8944">
            <v>0</v>
          </cell>
          <cell r="B8944">
            <v>0</v>
          </cell>
          <cell r="C8944">
            <v>0</v>
          </cell>
          <cell r="D8944">
            <v>0</v>
          </cell>
          <cell r="E8944">
            <v>0</v>
          </cell>
          <cell r="F8944">
            <v>0</v>
          </cell>
          <cell r="G8944">
            <v>0</v>
          </cell>
          <cell r="H8944">
            <v>0</v>
          </cell>
        </row>
        <row r="8945">
          <cell r="A8945">
            <v>0</v>
          </cell>
          <cell r="B8945">
            <v>0</v>
          </cell>
          <cell r="C8945">
            <v>0</v>
          </cell>
          <cell r="D8945">
            <v>0</v>
          </cell>
          <cell r="E8945">
            <v>0</v>
          </cell>
          <cell r="F8945">
            <v>0</v>
          </cell>
          <cell r="G8945">
            <v>0</v>
          </cell>
          <cell r="H8945">
            <v>0</v>
          </cell>
        </row>
        <row r="8946">
          <cell r="A8946">
            <v>0</v>
          </cell>
          <cell r="B8946">
            <v>0</v>
          </cell>
          <cell r="C8946">
            <v>0</v>
          </cell>
          <cell r="D8946">
            <v>0</v>
          </cell>
          <cell r="E8946">
            <v>0</v>
          </cell>
          <cell r="F8946">
            <v>0</v>
          </cell>
          <cell r="G8946">
            <v>0</v>
          </cell>
          <cell r="H8946">
            <v>0</v>
          </cell>
        </row>
        <row r="8947">
          <cell r="A8947">
            <v>0</v>
          </cell>
          <cell r="B8947">
            <v>0</v>
          </cell>
          <cell r="C8947">
            <v>0</v>
          </cell>
          <cell r="D8947">
            <v>0</v>
          </cell>
          <cell r="E8947">
            <v>0</v>
          </cell>
          <cell r="F8947">
            <v>0</v>
          </cell>
          <cell r="G8947">
            <v>0</v>
          </cell>
          <cell r="H8947">
            <v>0</v>
          </cell>
        </row>
        <row r="8948">
          <cell r="A8948">
            <v>0</v>
          </cell>
          <cell r="B8948">
            <v>0</v>
          </cell>
          <cell r="C8948">
            <v>0</v>
          </cell>
          <cell r="D8948">
            <v>0</v>
          </cell>
          <cell r="E8948">
            <v>0</v>
          </cell>
          <cell r="F8948">
            <v>0</v>
          </cell>
          <cell r="G8948">
            <v>0</v>
          </cell>
          <cell r="H8948">
            <v>0</v>
          </cell>
        </row>
        <row r="8949">
          <cell r="A8949">
            <v>0</v>
          </cell>
          <cell r="B8949">
            <v>0</v>
          </cell>
          <cell r="C8949">
            <v>0</v>
          </cell>
          <cell r="D8949">
            <v>0</v>
          </cell>
          <cell r="E8949">
            <v>0</v>
          </cell>
          <cell r="F8949">
            <v>0</v>
          </cell>
          <cell r="G8949">
            <v>0</v>
          </cell>
          <cell r="H8949">
            <v>0</v>
          </cell>
        </row>
        <row r="8950">
          <cell r="A8950">
            <v>0</v>
          </cell>
          <cell r="B8950">
            <v>0</v>
          </cell>
          <cell r="C8950">
            <v>0</v>
          </cell>
          <cell r="D8950">
            <v>0</v>
          </cell>
          <cell r="E8950">
            <v>0</v>
          </cell>
          <cell r="F8950">
            <v>0</v>
          </cell>
          <cell r="G8950">
            <v>0</v>
          </cell>
          <cell r="H8950">
            <v>0</v>
          </cell>
        </row>
        <row r="8951">
          <cell r="A8951">
            <v>0</v>
          </cell>
          <cell r="B8951">
            <v>0</v>
          </cell>
          <cell r="C8951">
            <v>0</v>
          </cell>
          <cell r="D8951">
            <v>0</v>
          </cell>
          <cell r="E8951">
            <v>0</v>
          </cell>
          <cell r="F8951">
            <v>0</v>
          </cell>
          <cell r="G8951">
            <v>0</v>
          </cell>
          <cell r="H8951">
            <v>0</v>
          </cell>
        </row>
        <row r="8952">
          <cell r="A8952">
            <v>0</v>
          </cell>
          <cell r="B8952">
            <v>0</v>
          </cell>
          <cell r="C8952">
            <v>0</v>
          </cell>
          <cell r="D8952">
            <v>0</v>
          </cell>
          <cell r="E8952">
            <v>0</v>
          </cell>
          <cell r="F8952">
            <v>0</v>
          </cell>
          <cell r="G8952">
            <v>0</v>
          </cell>
          <cell r="H8952">
            <v>0</v>
          </cell>
        </row>
        <row r="8953">
          <cell r="A8953">
            <v>0</v>
          </cell>
          <cell r="B8953">
            <v>0</v>
          </cell>
          <cell r="C8953">
            <v>0</v>
          </cell>
          <cell r="D8953">
            <v>0</v>
          </cell>
          <cell r="E8953">
            <v>0</v>
          </cell>
          <cell r="F8953">
            <v>0</v>
          </cell>
          <cell r="G8953">
            <v>0</v>
          </cell>
          <cell r="H8953">
            <v>0</v>
          </cell>
        </row>
        <row r="8954">
          <cell r="A8954">
            <v>0</v>
          </cell>
          <cell r="B8954">
            <v>0</v>
          </cell>
          <cell r="C8954">
            <v>0</v>
          </cell>
          <cell r="D8954">
            <v>0</v>
          </cell>
          <cell r="E8954">
            <v>0</v>
          </cell>
          <cell r="F8954">
            <v>0</v>
          </cell>
          <cell r="G8954">
            <v>0</v>
          </cell>
          <cell r="H8954">
            <v>0</v>
          </cell>
        </row>
        <row r="8955">
          <cell r="A8955">
            <v>0</v>
          </cell>
          <cell r="C8955">
            <v>0</v>
          </cell>
          <cell r="D8955">
            <v>0</v>
          </cell>
          <cell r="E8955">
            <v>0</v>
          </cell>
          <cell r="F8955">
            <v>0</v>
          </cell>
          <cell r="G8955">
            <v>0</v>
          </cell>
        </row>
        <row r="8956">
          <cell r="A8956">
            <v>0</v>
          </cell>
          <cell r="C8956">
            <v>0</v>
          </cell>
          <cell r="D8956">
            <v>0</v>
          </cell>
          <cell r="E8956">
            <v>0</v>
          </cell>
          <cell r="F8956">
            <v>0</v>
          </cell>
          <cell r="G8956">
            <v>0</v>
          </cell>
        </row>
        <row r="8957">
          <cell r="A8957">
            <v>0</v>
          </cell>
          <cell r="B8957">
            <v>0</v>
          </cell>
          <cell r="C8957">
            <v>0</v>
          </cell>
          <cell r="D8957">
            <v>0</v>
          </cell>
          <cell r="E8957">
            <v>0</v>
          </cell>
          <cell r="F8957">
            <v>0</v>
          </cell>
          <cell r="G8957">
            <v>0</v>
          </cell>
        </row>
        <row r="8958">
          <cell r="A8958">
            <v>0</v>
          </cell>
          <cell r="B8958" t="str">
            <v>OVIDIO HURTADO MOSQUERA</v>
          </cell>
          <cell r="C8958">
            <v>0</v>
          </cell>
          <cell r="D8958">
            <v>0</v>
          </cell>
          <cell r="E8958">
            <v>0</v>
          </cell>
          <cell r="F8958">
            <v>0</v>
          </cell>
          <cell r="G8958">
            <v>0</v>
          </cell>
        </row>
        <row r="8959">
          <cell r="A8959">
            <v>0</v>
          </cell>
          <cell r="B8959" t="str">
            <v>Consultor</v>
          </cell>
          <cell r="C8959">
            <v>0</v>
          </cell>
          <cell r="D8959">
            <v>0</v>
          </cell>
          <cell r="E8959">
            <v>0</v>
          </cell>
          <cell r="F8959">
            <v>0</v>
          </cell>
          <cell r="G8959">
            <v>0</v>
          </cell>
        </row>
        <row r="8960">
          <cell r="A8960">
            <v>0</v>
          </cell>
          <cell r="B8960" t="str">
            <v>Consultor</v>
          </cell>
          <cell r="C8960">
            <v>0</v>
          </cell>
          <cell r="D8960">
            <v>0</v>
          </cell>
          <cell r="E8960">
            <v>0</v>
          </cell>
          <cell r="F8960">
            <v>0</v>
          </cell>
          <cell r="G8960">
            <v>0</v>
          </cell>
        </row>
        <row r="8961">
          <cell r="A8961">
            <v>0</v>
          </cell>
          <cell r="B8961" t="str">
            <v>M.P. 05202-260189 ANT</v>
          </cell>
          <cell r="C8961" t="str">
            <v>ITEM  - PÁGINA 2</v>
          </cell>
          <cell r="D8961">
            <v>0</v>
          </cell>
          <cell r="E8961">
            <v>0</v>
          </cell>
          <cell r="F8961">
            <v>0</v>
          </cell>
          <cell r="G8961">
            <v>0</v>
          </cell>
          <cell r="H8961">
            <v>0</v>
          </cell>
        </row>
        <row r="8962">
          <cell r="A8962" t="str">
            <v>DEPARTAMENTO DE ANTIOQUIA</v>
          </cell>
          <cell r="B8962">
            <v>0</v>
          </cell>
          <cell r="C8962">
            <v>0</v>
          </cell>
          <cell r="D8962">
            <v>0</v>
          </cell>
          <cell r="E8962">
            <v>0</v>
          </cell>
          <cell r="F8962">
            <v>0</v>
          </cell>
          <cell r="G8962">
            <v>0</v>
          </cell>
          <cell r="H8962">
            <v>0</v>
          </cell>
        </row>
        <row r="8963">
          <cell r="A8963" t="str">
            <v>MUNICIPIO DE SAN VICENTE FERRER</v>
          </cell>
          <cell r="B8963">
            <v>0</v>
          </cell>
          <cell r="C8963">
            <v>0</v>
          </cell>
          <cell r="D8963">
            <v>0</v>
          </cell>
          <cell r="E8963">
            <v>0</v>
          </cell>
          <cell r="F8963">
            <v>0</v>
          </cell>
          <cell r="G8963">
            <v>0</v>
          </cell>
          <cell r="H8963">
            <v>0</v>
          </cell>
        </row>
        <row r="8964">
          <cell r="A8964" t="str">
            <v>PROYECTO:  INTERVENCION DE CALLEJONES EN LA ZONA URBANA DEL MUNICIPIO SAN VICENTE FERRER_CALLEJÓN 01-COCIACA</v>
          </cell>
          <cell r="B8964">
            <v>0</v>
          </cell>
          <cell r="C8964">
            <v>0</v>
          </cell>
          <cell r="D8964">
            <v>0</v>
          </cell>
          <cell r="E8964">
            <v>0</v>
          </cell>
          <cell r="F8964">
            <v>0</v>
          </cell>
          <cell r="G8964">
            <v>0</v>
          </cell>
          <cell r="H8964">
            <v>0</v>
          </cell>
        </row>
        <row r="8965">
          <cell r="A8965">
            <v>0</v>
          </cell>
          <cell r="C8965">
            <v>0</v>
          </cell>
          <cell r="D8965">
            <v>0</v>
          </cell>
          <cell r="E8965">
            <v>0</v>
          </cell>
          <cell r="F8965">
            <v>0</v>
          </cell>
          <cell r="G8965">
            <v>0</v>
          </cell>
          <cell r="H8965">
            <v>0</v>
          </cell>
        </row>
        <row r="8966">
          <cell r="A8966" t="str">
            <v>MEMORIAS DE OBRA</v>
          </cell>
          <cell r="B8966">
            <v>0</v>
          </cell>
          <cell r="C8966">
            <v>0</v>
          </cell>
          <cell r="D8966">
            <v>0</v>
          </cell>
          <cell r="E8966">
            <v>0</v>
          </cell>
          <cell r="F8966">
            <v>0</v>
          </cell>
          <cell r="G8966">
            <v>0</v>
          </cell>
          <cell r="H8966">
            <v>0</v>
          </cell>
        </row>
        <row r="8968">
          <cell r="A8968" t="str">
            <v>ITEM</v>
          </cell>
          <cell r="B8968" t="str">
            <v>DESCRIPCIÓN</v>
          </cell>
          <cell r="C8968">
            <v>0</v>
          </cell>
          <cell r="D8968">
            <v>0</v>
          </cell>
          <cell r="E8968">
            <v>0</v>
          </cell>
          <cell r="F8968">
            <v>0</v>
          </cell>
          <cell r="G8968" t="str">
            <v>UNIDAD</v>
          </cell>
          <cell r="H8968" t="str">
            <v>CANTIDAD</v>
          </cell>
        </row>
        <row r="8969">
          <cell r="A8969">
            <v>0</v>
          </cell>
          <cell r="B8969"/>
          <cell r="C8969">
            <v>0</v>
          </cell>
          <cell r="D8969">
            <v>0</v>
          </cell>
          <cell r="E8969">
            <v>0</v>
          </cell>
          <cell r="F8969">
            <v>0</v>
          </cell>
          <cell r="G8969"/>
          <cell r="H8969"/>
        </row>
        <row r="8970">
          <cell r="A8970">
            <v>0</v>
          </cell>
          <cell r="B8970">
            <v>0</v>
          </cell>
          <cell r="C8970">
            <v>0</v>
          </cell>
          <cell r="D8970">
            <v>0</v>
          </cell>
          <cell r="E8970">
            <v>0</v>
          </cell>
          <cell r="F8970">
            <v>0</v>
          </cell>
          <cell r="G8970">
            <v>0</v>
          </cell>
        </row>
        <row r="8971">
          <cell r="A8971" t="str">
            <v>DETALLE</v>
          </cell>
          <cell r="B8971">
            <v>0</v>
          </cell>
          <cell r="C8971" t="str">
            <v>FACTOR</v>
          </cell>
          <cell r="D8971" t="str">
            <v>CANTIDAD</v>
          </cell>
          <cell r="E8971" t="str">
            <v>A (ML)</v>
          </cell>
          <cell r="F8971" t="str">
            <v>B (M2)</v>
          </cell>
          <cell r="G8971" t="str">
            <v>C (M3)</v>
          </cell>
          <cell r="H8971" t="str">
            <v>TOTAL</v>
          </cell>
        </row>
        <row r="8972">
          <cell r="A8972">
            <v>0</v>
          </cell>
          <cell r="B8972">
            <v>0</v>
          </cell>
          <cell r="C8972">
            <v>0</v>
          </cell>
          <cell r="D8972">
            <v>0</v>
          </cell>
          <cell r="E8972">
            <v>0</v>
          </cell>
          <cell r="F8972">
            <v>0</v>
          </cell>
          <cell r="G8972">
            <v>0</v>
          </cell>
          <cell r="H8972"/>
        </row>
        <row r="8973">
          <cell r="A8973">
            <v>0</v>
          </cell>
          <cell r="B8973">
            <v>0</v>
          </cell>
          <cell r="C8973">
            <v>0</v>
          </cell>
          <cell r="D8973">
            <v>0</v>
          </cell>
          <cell r="E8973">
            <v>0</v>
          </cell>
          <cell r="F8973">
            <v>0</v>
          </cell>
          <cell r="G8973">
            <v>0</v>
          </cell>
          <cell r="H8973"/>
        </row>
        <row r="8974">
          <cell r="A8974">
            <v>0</v>
          </cell>
          <cell r="B8974">
            <v>0</v>
          </cell>
          <cell r="C8974">
            <v>0</v>
          </cell>
          <cell r="D8974">
            <v>0</v>
          </cell>
          <cell r="E8974">
            <v>0</v>
          </cell>
          <cell r="F8974">
            <v>0</v>
          </cell>
          <cell r="G8974">
            <v>0</v>
          </cell>
          <cell r="H8974"/>
        </row>
        <row r="8975">
          <cell r="A8975">
            <v>0</v>
          </cell>
          <cell r="B8975">
            <v>0</v>
          </cell>
          <cell r="C8975">
            <v>0</v>
          </cell>
          <cell r="D8975">
            <v>0</v>
          </cell>
          <cell r="E8975">
            <v>0</v>
          </cell>
          <cell r="F8975">
            <v>0</v>
          </cell>
          <cell r="G8975">
            <v>0</v>
          </cell>
          <cell r="H8975"/>
        </row>
        <row r="8976">
          <cell r="A8976">
            <v>0</v>
          </cell>
          <cell r="B8976">
            <v>0</v>
          </cell>
          <cell r="C8976">
            <v>0</v>
          </cell>
          <cell r="D8976">
            <v>0</v>
          </cell>
          <cell r="E8976">
            <v>0</v>
          </cell>
          <cell r="F8976">
            <v>0</v>
          </cell>
          <cell r="G8976">
            <v>0</v>
          </cell>
          <cell r="H8976"/>
        </row>
        <row r="8977">
          <cell r="A8977">
            <v>0</v>
          </cell>
          <cell r="B8977">
            <v>0</v>
          </cell>
          <cell r="C8977">
            <v>0</v>
          </cell>
          <cell r="D8977">
            <v>0</v>
          </cell>
          <cell r="E8977">
            <v>0</v>
          </cell>
          <cell r="F8977">
            <v>0</v>
          </cell>
          <cell r="G8977">
            <v>0</v>
          </cell>
          <cell r="H8977"/>
        </row>
        <row r="8978">
          <cell r="A8978">
            <v>0</v>
          </cell>
          <cell r="B8978">
            <v>0</v>
          </cell>
          <cell r="C8978">
            <v>0</v>
          </cell>
          <cell r="D8978">
            <v>0</v>
          </cell>
          <cell r="E8978">
            <v>0</v>
          </cell>
          <cell r="F8978">
            <v>0</v>
          </cell>
          <cell r="G8978">
            <v>0</v>
          </cell>
          <cell r="H8978"/>
        </row>
        <row r="8979">
          <cell r="A8979">
            <v>0</v>
          </cell>
          <cell r="B8979">
            <v>0</v>
          </cell>
          <cell r="C8979">
            <v>0</v>
          </cell>
          <cell r="D8979">
            <v>0</v>
          </cell>
          <cell r="E8979">
            <v>0</v>
          </cell>
          <cell r="F8979">
            <v>0</v>
          </cell>
          <cell r="G8979">
            <v>0</v>
          </cell>
          <cell r="H8979"/>
        </row>
        <row r="8980">
          <cell r="A8980">
            <v>0</v>
          </cell>
          <cell r="B8980">
            <v>0</v>
          </cell>
          <cell r="C8980">
            <v>0</v>
          </cell>
          <cell r="D8980">
            <v>0</v>
          </cell>
          <cell r="E8980">
            <v>0</v>
          </cell>
          <cell r="F8980">
            <v>0</v>
          </cell>
          <cell r="G8980">
            <v>0</v>
          </cell>
          <cell r="H8980"/>
        </row>
        <row r="8981">
          <cell r="A8981">
            <v>0</v>
          </cell>
          <cell r="B8981">
            <v>0</v>
          </cell>
          <cell r="C8981">
            <v>0</v>
          </cell>
          <cell r="D8981">
            <v>0</v>
          </cell>
          <cell r="E8981">
            <v>0</v>
          </cell>
          <cell r="F8981">
            <v>0</v>
          </cell>
          <cell r="G8981">
            <v>0</v>
          </cell>
          <cell r="H8981"/>
        </row>
        <row r="8982">
          <cell r="A8982">
            <v>0</v>
          </cell>
          <cell r="B8982">
            <v>0</v>
          </cell>
          <cell r="C8982">
            <v>0</v>
          </cell>
          <cell r="D8982">
            <v>0</v>
          </cell>
          <cell r="E8982">
            <v>0</v>
          </cell>
          <cell r="F8982">
            <v>0</v>
          </cell>
          <cell r="G8982">
            <v>0</v>
          </cell>
          <cell r="H8982"/>
        </row>
        <row r="8983">
          <cell r="A8983">
            <v>0</v>
          </cell>
          <cell r="B8983">
            <v>0</v>
          </cell>
          <cell r="C8983">
            <v>0</v>
          </cell>
          <cell r="D8983">
            <v>0</v>
          </cell>
          <cell r="E8983">
            <v>0</v>
          </cell>
          <cell r="F8983">
            <v>0</v>
          </cell>
          <cell r="G8983">
            <v>0</v>
          </cell>
          <cell r="H8983"/>
        </row>
        <row r="8984">
          <cell r="A8984">
            <v>0</v>
          </cell>
          <cell r="B8984">
            <v>0</v>
          </cell>
          <cell r="C8984">
            <v>0</v>
          </cell>
          <cell r="D8984">
            <v>0</v>
          </cell>
          <cell r="E8984">
            <v>0</v>
          </cell>
          <cell r="F8984">
            <v>0</v>
          </cell>
          <cell r="G8984">
            <v>0</v>
          </cell>
          <cell r="H8984"/>
        </row>
        <row r="8985">
          <cell r="A8985">
            <v>0</v>
          </cell>
          <cell r="B8985">
            <v>0</v>
          </cell>
          <cell r="C8985">
            <v>0</v>
          </cell>
          <cell r="D8985">
            <v>0</v>
          </cell>
          <cell r="E8985">
            <v>0</v>
          </cell>
          <cell r="F8985">
            <v>0</v>
          </cell>
          <cell r="G8985">
            <v>0</v>
          </cell>
          <cell r="H8985"/>
        </row>
        <row r="8986">
          <cell r="A8986">
            <v>0</v>
          </cell>
          <cell r="B8986">
            <v>0</v>
          </cell>
          <cell r="C8986">
            <v>0</v>
          </cell>
          <cell r="D8986">
            <v>0</v>
          </cell>
          <cell r="E8986">
            <v>0</v>
          </cell>
          <cell r="F8986">
            <v>0</v>
          </cell>
          <cell r="G8986">
            <v>0</v>
          </cell>
          <cell r="H8986"/>
        </row>
        <row r="8987">
          <cell r="A8987">
            <v>0</v>
          </cell>
          <cell r="B8987">
            <v>0</v>
          </cell>
          <cell r="C8987">
            <v>0</v>
          </cell>
          <cell r="D8987">
            <v>0</v>
          </cell>
          <cell r="E8987">
            <v>0</v>
          </cell>
          <cell r="F8987">
            <v>0</v>
          </cell>
          <cell r="G8987">
            <v>0</v>
          </cell>
          <cell r="H8987"/>
        </row>
        <row r="8988">
          <cell r="A8988">
            <v>0</v>
          </cell>
          <cell r="B8988">
            <v>0</v>
          </cell>
          <cell r="C8988">
            <v>0</v>
          </cell>
          <cell r="D8988">
            <v>0</v>
          </cell>
          <cell r="E8988">
            <v>0</v>
          </cell>
          <cell r="F8988">
            <v>0</v>
          </cell>
          <cell r="G8988">
            <v>0</v>
          </cell>
          <cell r="H8988"/>
        </row>
        <row r="8989">
          <cell r="A8989">
            <v>0</v>
          </cell>
          <cell r="B8989">
            <v>0</v>
          </cell>
          <cell r="C8989">
            <v>0</v>
          </cell>
          <cell r="D8989">
            <v>0</v>
          </cell>
          <cell r="E8989">
            <v>0</v>
          </cell>
          <cell r="F8989">
            <v>0</v>
          </cell>
          <cell r="G8989">
            <v>0</v>
          </cell>
          <cell r="H8989"/>
        </row>
        <row r="8990">
          <cell r="A8990">
            <v>0</v>
          </cell>
          <cell r="B8990">
            <v>0</v>
          </cell>
          <cell r="C8990">
            <v>0</v>
          </cell>
          <cell r="D8990">
            <v>0</v>
          </cell>
          <cell r="E8990">
            <v>0</v>
          </cell>
          <cell r="F8990">
            <v>0</v>
          </cell>
          <cell r="G8990">
            <v>0</v>
          </cell>
          <cell r="H8990"/>
        </row>
        <row r="8991">
          <cell r="A8991">
            <v>0</v>
          </cell>
          <cell r="B8991">
            <v>0</v>
          </cell>
          <cell r="C8991">
            <v>0</v>
          </cell>
          <cell r="D8991">
            <v>0</v>
          </cell>
          <cell r="E8991">
            <v>0</v>
          </cell>
          <cell r="F8991">
            <v>0</v>
          </cell>
          <cell r="G8991">
            <v>0</v>
          </cell>
          <cell r="H8991"/>
        </row>
        <row r="8992">
          <cell r="A8992">
            <v>0</v>
          </cell>
          <cell r="B8992">
            <v>0</v>
          </cell>
          <cell r="C8992">
            <v>0</v>
          </cell>
          <cell r="D8992">
            <v>0</v>
          </cell>
          <cell r="E8992">
            <v>0</v>
          </cell>
          <cell r="F8992">
            <v>0</v>
          </cell>
          <cell r="G8992">
            <v>0</v>
          </cell>
          <cell r="H8992"/>
        </row>
        <row r="8993">
          <cell r="A8993">
            <v>0</v>
          </cell>
          <cell r="B8993">
            <v>0</v>
          </cell>
          <cell r="C8993">
            <v>0</v>
          </cell>
          <cell r="D8993">
            <v>0</v>
          </cell>
          <cell r="E8993">
            <v>0</v>
          </cell>
          <cell r="F8993">
            <v>0</v>
          </cell>
          <cell r="G8993">
            <v>0</v>
          </cell>
          <cell r="H8993"/>
        </row>
        <row r="8994">
          <cell r="A8994">
            <v>0</v>
          </cell>
          <cell r="B8994">
            <v>0</v>
          </cell>
          <cell r="C8994">
            <v>0</v>
          </cell>
          <cell r="D8994">
            <v>0</v>
          </cell>
          <cell r="E8994">
            <v>0</v>
          </cell>
          <cell r="F8994">
            <v>0</v>
          </cell>
          <cell r="G8994">
            <v>0</v>
          </cell>
          <cell r="H8994"/>
        </row>
        <row r="8995">
          <cell r="A8995">
            <v>0</v>
          </cell>
          <cell r="B8995">
            <v>0</v>
          </cell>
          <cell r="C8995">
            <v>0</v>
          </cell>
          <cell r="D8995">
            <v>0</v>
          </cell>
          <cell r="E8995">
            <v>0</v>
          </cell>
          <cell r="F8995">
            <v>0</v>
          </cell>
          <cell r="G8995">
            <v>0</v>
          </cell>
          <cell r="H8995"/>
        </row>
        <row r="8996">
          <cell r="A8996">
            <v>0</v>
          </cell>
          <cell r="B8996">
            <v>0</v>
          </cell>
          <cell r="C8996">
            <v>0</v>
          </cell>
          <cell r="D8996">
            <v>0</v>
          </cell>
          <cell r="E8996">
            <v>0</v>
          </cell>
          <cell r="F8996">
            <v>0</v>
          </cell>
          <cell r="G8996">
            <v>0</v>
          </cell>
          <cell r="H8996"/>
        </row>
        <row r="8997">
          <cell r="A8997">
            <v>0</v>
          </cell>
          <cell r="B8997">
            <v>0</v>
          </cell>
          <cell r="C8997">
            <v>0</v>
          </cell>
          <cell r="D8997">
            <v>0</v>
          </cell>
          <cell r="E8997">
            <v>0</v>
          </cell>
          <cell r="F8997">
            <v>0</v>
          </cell>
          <cell r="G8997">
            <v>0</v>
          </cell>
          <cell r="H8997"/>
        </row>
        <row r="8998">
          <cell r="A8998">
            <v>0</v>
          </cell>
          <cell r="B8998">
            <v>0</v>
          </cell>
          <cell r="C8998">
            <v>0</v>
          </cell>
          <cell r="D8998">
            <v>0</v>
          </cell>
          <cell r="E8998">
            <v>0</v>
          </cell>
          <cell r="F8998">
            <v>0</v>
          </cell>
          <cell r="G8998">
            <v>0</v>
          </cell>
          <cell r="H8998"/>
        </row>
        <row r="8999">
          <cell r="A8999">
            <v>0</v>
          </cell>
          <cell r="B8999">
            <v>0</v>
          </cell>
          <cell r="C8999">
            <v>0</v>
          </cell>
          <cell r="D8999">
            <v>0</v>
          </cell>
          <cell r="E8999">
            <v>0</v>
          </cell>
          <cell r="F8999">
            <v>0</v>
          </cell>
          <cell r="G8999">
            <v>0</v>
          </cell>
          <cell r="H8999"/>
        </row>
        <row r="9000">
          <cell r="A9000">
            <v>0</v>
          </cell>
          <cell r="B9000">
            <v>0</v>
          </cell>
          <cell r="C9000">
            <v>0</v>
          </cell>
          <cell r="D9000">
            <v>0</v>
          </cell>
          <cell r="E9000">
            <v>0</v>
          </cell>
          <cell r="F9000">
            <v>0</v>
          </cell>
          <cell r="G9000">
            <v>0</v>
          </cell>
          <cell r="H9000"/>
        </row>
        <row r="9001">
          <cell r="A9001">
            <v>0</v>
          </cell>
          <cell r="B9001">
            <v>0</v>
          </cell>
          <cell r="C9001">
            <v>0</v>
          </cell>
          <cell r="D9001">
            <v>0</v>
          </cell>
          <cell r="E9001">
            <v>0</v>
          </cell>
          <cell r="F9001">
            <v>0</v>
          </cell>
          <cell r="G9001">
            <v>0</v>
          </cell>
          <cell r="H9001"/>
        </row>
        <row r="9002">
          <cell r="A9002">
            <v>0</v>
          </cell>
          <cell r="B9002">
            <v>0</v>
          </cell>
          <cell r="C9002">
            <v>0</v>
          </cell>
          <cell r="D9002">
            <v>0</v>
          </cell>
          <cell r="E9002">
            <v>0</v>
          </cell>
          <cell r="F9002">
            <v>0</v>
          </cell>
          <cell r="G9002">
            <v>0</v>
          </cell>
          <cell r="H9002"/>
        </row>
        <row r="9003">
          <cell r="A9003" t="str">
            <v>ITEM  - PÁGINA 1</v>
          </cell>
          <cell r="B9003">
            <v>0</v>
          </cell>
          <cell r="C9003">
            <v>0</v>
          </cell>
          <cell r="D9003">
            <v>0</v>
          </cell>
          <cell r="E9003">
            <v>0</v>
          </cell>
          <cell r="F9003">
            <v>0</v>
          </cell>
          <cell r="G9003">
            <v>0</v>
          </cell>
          <cell r="H9003">
            <v>0</v>
          </cell>
        </row>
        <row r="9004">
          <cell r="A9004">
            <v>0</v>
          </cell>
          <cell r="B9004">
            <v>0</v>
          </cell>
          <cell r="C9004">
            <v>0</v>
          </cell>
          <cell r="D9004">
            <v>0</v>
          </cell>
          <cell r="E9004">
            <v>0</v>
          </cell>
          <cell r="F9004">
            <v>0</v>
          </cell>
          <cell r="G9004">
            <v>0</v>
          </cell>
          <cell r="H9004"/>
        </row>
        <row r="9005">
          <cell r="A9005">
            <v>0</v>
          </cell>
          <cell r="B9005">
            <v>0</v>
          </cell>
          <cell r="C9005">
            <v>0</v>
          </cell>
          <cell r="D9005">
            <v>0</v>
          </cell>
          <cell r="E9005">
            <v>0</v>
          </cell>
          <cell r="F9005">
            <v>0</v>
          </cell>
          <cell r="G9005">
            <v>0</v>
          </cell>
          <cell r="H9005"/>
        </row>
        <row r="9006">
          <cell r="A9006">
            <v>0</v>
          </cell>
          <cell r="B9006">
            <v>0</v>
          </cell>
          <cell r="C9006">
            <v>0</v>
          </cell>
          <cell r="D9006">
            <v>0</v>
          </cell>
          <cell r="E9006">
            <v>0</v>
          </cell>
          <cell r="F9006">
            <v>0</v>
          </cell>
          <cell r="G9006">
            <v>0</v>
          </cell>
          <cell r="H9006"/>
        </row>
        <row r="9007">
          <cell r="A9007">
            <v>0</v>
          </cell>
          <cell r="B9007">
            <v>0</v>
          </cell>
          <cell r="C9007">
            <v>0</v>
          </cell>
          <cell r="D9007">
            <v>0</v>
          </cell>
          <cell r="E9007">
            <v>0</v>
          </cell>
          <cell r="F9007">
            <v>0</v>
          </cell>
          <cell r="G9007">
            <v>0</v>
          </cell>
          <cell r="H9007"/>
        </row>
        <row r="9008">
          <cell r="A9008">
            <v>0</v>
          </cell>
          <cell r="B9008">
            <v>0</v>
          </cell>
          <cell r="C9008">
            <v>0</v>
          </cell>
          <cell r="D9008">
            <v>0</v>
          </cell>
          <cell r="E9008">
            <v>0</v>
          </cell>
          <cell r="F9008">
            <v>0</v>
          </cell>
          <cell r="G9008">
            <v>0</v>
          </cell>
          <cell r="H9008"/>
        </row>
        <row r="9009">
          <cell r="A9009">
            <v>0</v>
          </cell>
          <cell r="B9009">
            <v>0</v>
          </cell>
          <cell r="C9009">
            <v>0</v>
          </cell>
          <cell r="D9009">
            <v>0</v>
          </cell>
          <cell r="E9009">
            <v>0</v>
          </cell>
          <cell r="F9009">
            <v>0</v>
          </cell>
          <cell r="G9009">
            <v>0</v>
          </cell>
          <cell r="H9009"/>
        </row>
        <row r="9010">
          <cell r="A9010">
            <v>0</v>
          </cell>
          <cell r="B9010">
            <v>0</v>
          </cell>
          <cell r="C9010">
            <v>0</v>
          </cell>
          <cell r="D9010">
            <v>0</v>
          </cell>
          <cell r="E9010">
            <v>0</v>
          </cell>
          <cell r="F9010">
            <v>0</v>
          </cell>
          <cell r="G9010">
            <v>0</v>
          </cell>
          <cell r="H9010"/>
        </row>
        <row r="9011">
          <cell r="A9011">
            <v>0</v>
          </cell>
          <cell r="B9011">
            <v>0</v>
          </cell>
          <cell r="C9011">
            <v>0</v>
          </cell>
          <cell r="D9011">
            <v>0</v>
          </cell>
          <cell r="E9011">
            <v>0</v>
          </cell>
          <cell r="F9011">
            <v>0</v>
          </cell>
          <cell r="G9011">
            <v>0</v>
          </cell>
          <cell r="H9011"/>
        </row>
        <row r="9012">
          <cell r="A9012">
            <v>0</v>
          </cell>
          <cell r="B9012">
            <v>0</v>
          </cell>
          <cell r="C9012">
            <v>0</v>
          </cell>
          <cell r="D9012">
            <v>0</v>
          </cell>
          <cell r="E9012">
            <v>0</v>
          </cell>
          <cell r="F9012">
            <v>0</v>
          </cell>
          <cell r="G9012">
            <v>0</v>
          </cell>
          <cell r="H9012"/>
        </row>
        <row r="9013">
          <cell r="A9013">
            <v>0</v>
          </cell>
          <cell r="B9013">
            <v>0</v>
          </cell>
          <cell r="C9013">
            <v>0</v>
          </cell>
          <cell r="D9013">
            <v>0</v>
          </cell>
          <cell r="E9013">
            <v>0</v>
          </cell>
          <cell r="F9013">
            <v>0</v>
          </cell>
          <cell r="G9013">
            <v>0</v>
          </cell>
          <cell r="H9013"/>
        </row>
        <row r="9014">
          <cell r="A9014">
            <v>0</v>
          </cell>
          <cell r="B9014">
            <v>0</v>
          </cell>
          <cell r="C9014">
            <v>0</v>
          </cell>
          <cell r="D9014">
            <v>0</v>
          </cell>
          <cell r="E9014">
            <v>0</v>
          </cell>
          <cell r="F9014">
            <v>0</v>
          </cell>
          <cell r="G9014">
            <v>0</v>
          </cell>
          <cell r="H9014"/>
        </row>
        <row r="9015">
          <cell r="A9015">
            <v>0</v>
          </cell>
          <cell r="B9015">
            <v>0</v>
          </cell>
          <cell r="C9015">
            <v>0</v>
          </cell>
          <cell r="D9015">
            <v>0</v>
          </cell>
          <cell r="E9015">
            <v>0</v>
          </cell>
          <cell r="F9015">
            <v>0</v>
          </cell>
          <cell r="G9015">
            <v>0</v>
          </cell>
          <cell r="H9015"/>
        </row>
        <row r="9016">
          <cell r="A9016">
            <v>0</v>
          </cell>
          <cell r="B9016">
            <v>0</v>
          </cell>
          <cell r="C9016">
            <v>0</v>
          </cell>
          <cell r="D9016">
            <v>0</v>
          </cell>
          <cell r="E9016">
            <v>0</v>
          </cell>
          <cell r="F9016">
            <v>0</v>
          </cell>
          <cell r="G9016">
            <v>0</v>
          </cell>
          <cell r="H9016"/>
        </row>
        <row r="9017">
          <cell r="A9017">
            <v>0</v>
          </cell>
          <cell r="B9017">
            <v>0</v>
          </cell>
          <cell r="C9017">
            <v>0</v>
          </cell>
          <cell r="D9017">
            <v>0</v>
          </cell>
          <cell r="E9017">
            <v>0</v>
          </cell>
          <cell r="F9017">
            <v>0</v>
          </cell>
          <cell r="G9017">
            <v>0</v>
          </cell>
          <cell r="H9017"/>
        </row>
        <row r="9018">
          <cell r="A9018">
            <v>0</v>
          </cell>
          <cell r="B9018">
            <v>0</v>
          </cell>
          <cell r="C9018">
            <v>0</v>
          </cell>
          <cell r="D9018">
            <v>0</v>
          </cell>
          <cell r="E9018">
            <v>0</v>
          </cell>
          <cell r="F9018">
            <v>0</v>
          </cell>
          <cell r="G9018">
            <v>0</v>
          </cell>
          <cell r="H9018"/>
        </row>
        <row r="9019">
          <cell r="A9019">
            <v>0</v>
          </cell>
          <cell r="B9019">
            <v>0</v>
          </cell>
          <cell r="C9019">
            <v>0</v>
          </cell>
          <cell r="D9019">
            <v>0</v>
          </cell>
          <cell r="E9019">
            <v>0</v>
          </cell>
          <cell r="F9019">
            <v>0</v>
          </cell>
          <cell r="G9019">
            <v>0</v>
          </cell>
          <cell r="H9019"/>
        </row>
        <row r="9020">
          <cell r="A9020">
            <v>0</v>
          </cell>
          <cell r="B9020">
            <v>0</v>
          </cell>
          <cell r="C9020">
            <v>0</v>
          </cell>
          <cell r="D9020">
            <v>0</v>
          </cell>
          <cell r="E9020">
            <v>0</v>
          </cell>
          <cell r="F9020">
            <v>0</v>
          </cell>
          <cell r="G9020">
            <v>0</v>
          </cell>
          <cell r="H9020"/>
        </row>
        <row r="9021">
          <cell r="A9021" t="str">
            <v xml:space="preserve">TOTAL CANTIDAD ITEM </v>
          </cell>
          <cell r="B9021">
            <v>0</v>
          </cell>
          <cell r="C9021">
            <v>0</v>
          </cell>
          <cell r="D9021">
            <v>0</v>
          </cell>
          <cell r="E9021">
            <v>0</v>
          </cell>
          <cell r="F9021">
            <v>0</v>
          </cell>
          <cell r="G9021">
            <v>0</v>
          </cell>
          <cell r="H9021"/>
        </row>
        <row r="9022">
          <cell r="A9022" t="str">
            <v>INSERTE PLANO, GRÁFICO O ESQUEMA AQUÍ</v>
          </cell>
          <cell r="B9022">
            <v>0</v>
          </cell>
          <cell r="C9022">
            <v>0</v>
          </cell>
          <cell r="D9022">
            <v>0</v>
          </cell>
          <cell r="E9022">
            <v>0</v>
          </cell>
          <cell r="F9022">
            <v>0</v>
          </cell>
          <cell r="G9022">
            <v>0</v>
          </cell>
          <cell r="H9022">
            <v>0</v>
          </cell>
        </row>
        <row r="9023">
          <cell r="A9023">
            <v>0</v>
          </cell>
          <cell r="B9023">
            <v>0</v>
          </cell>
          <cell r="C9023">
            <v>0</v>
          </cell>
          <cell r="D9023">
            <v>0</v>
          </cell>
          <cell r="E9023">
            <v>0</v>
          </cell>
          <cell r="F9023">
            <v>0</v>
          </cell>
          <cell r="G9023">
            <v>0</v>
          </cell>
          <cell r="H9023">
            <v>0</v>
          </cell>
        </row>
        <row r="9024">
          <cell r="A9024">
            <v>0</v>
          </cell>
          <cell r="B9024">
            <v>0</v>
          </cell>
          <cell r="C9024">
            <v>0</v>
          </cell>
          <cell r="D9024">
            <v>0</v>
          </cell>
          <cell r="E9024">
            <v>0</v>
          </cell>
          <cell r="F9024">
            <v>0</v>
          </cell>
          <cell r="G9024">
            <v>0</v>
          </cell>
          <cell r="H9024">
            <v>0</v>
          </cell>
        </row>
        <row r="9025">
          <cell r="A9025">
            <v>0</v>
          </cell>
          <cell r="B9025">
            <v>0</v>
          </cell>
          <cell r="C9025">
            <v>0</v>
          </cell>
          <cell r="D9025">
            <v>0</v>
          </cell>
          <cell r="E9025">
            <v>0</v>
          </cell>
          <cell r="F9025">
            <v>0</v>
          </cell>
          <cell r="G9025">
            <v>0</v>
          </cell>
          <cell r="H9025">
            <v>0</v>
          </cell>
        </row>
        <row r="9026">
          <cell r="A9026">
            <v>0</v>
          </cell>
          <cell r="B9026">
            <v>0</v>
          </cell>
          <cell r="C9026">
            <v>0</v>
          </cell>
          <cell r="D9026">
            <v>0</v>
          </cell>
          <cell r="E9026">
            <v>0</v>
          </cell>
          <cell r="F9026">
            <v>0</v>
          </cell>
          <cell r="G9026">
            <v>0</v>
          </cell>
          <cell r="H9026">
            <v>0</v>
          </cell>
        </row>
        <row r="9027">
          <cell r="A9027">
            <v>0</v>
          </cell>
          <cell r="B9027">
            <v>0</v>
          </cell>
          <cell r="C9027">
            <v>0</v>
          </cell>
          <cell r="D9027">
            <v>0</v>
          </cell>
          <cell r="E9027">
            <v>0</v>
          </cell>
          <cell r="F9027">
            <v>0</v>
          </cell>
          <cell r="G9027">
            <v>0</v>
          </cell>
          <cell r="H9027">
            <v>0</v>
          </cell>
        </row>
        <row r="9028">
          <cell r="A9028">
            <v>0</v>
          </cell>
          <cell r="B9028">
            <v>0</v>
          </cell>
          <cell r="C9028">
            <v>0</v>
          </cell>
          <cell r="D9028">
            <v>0</v>
          </cell>
          <cell r="E9028">
            <v>0</v>
          </cell>
          <cell r="F9028">
            <v>0</v>
          </cell>
          <cell r="G9028">
            <v>0</v>
          </cell>
          <cell r="H9028">
            <v>0</v>
          </cell>
        </row>
        <row r="9029">
          <cell r="A9029">
            <v>0</v>
          </cell>
          <cell r="B9029">
            <v>0</v>
          </cell>
          <cell r="C9029">
            <v>0</v>
          </cell>
          <cell r="D9029">
            <v>0</v>
          </cell>
          <cell r="E9029">
            <v>0</v>
          </cell>
          <cell r="F9029">
            <v>0</v>
          </cell>
          <cell r="G9029">
            <v>0</v>
          </cell>
          <cell r="H9029">
            <v>0</v>
          </cell>
        </row>
        <row r="9030">
          <cell r="A9030">
            <v>0</v>
          </cell>
          <cell r="B9030">
            <v>0</v>
          </cell>
          <cell r="C9030">
            <v>0</v>
          </cell>
          <cell r="D9030">
            <v>0</v>
          </cell>
          <cell r="E9030">
            <v>0</v>
          </cell>
          <cell r="F9030">
            <v>0</v>
          </cell>
          <cell r="G9030">
            <v>0</v>
          </cell>
          <cell r="H9030">
            <v>0</v>
          </cell>
        </row>
        <row r="9031">
          <cell r="A9031">
            <v>0</v>
          </cell>
          <cell r="B9031">
            <v>0</v>
          </cell>
          <cell r="C9031">
            <v>0</v>
          </cell>
          <cell r="D9031">
            <v>0</v>
          </cell>
          <cell r="E9031">
            <v>0</v>
          </cell>
          <cell r="F9031">
            <v>0</v>
          </cell>
          <cell r="G9031">
            <v>0</v>
          </cell>
          <cell r="H9031">
            <v>0</v>
          </cell>
        </row>
        <row r="9032">
          <cell r="A9032">
            <v>0</v>
          </cell>
          <cell r="B9032">
            <v>0</v>
          </cell>
          <cell r="C9032">
            <v>0</v>
          </cell>
          <cell r="D9032">
            <v>0</v>
          </cell>
          <cell r="E9032">
            <v>0</v>
          </cell>
          <cell r="F9032">
            <v>0</v>
          </cell>
          <cell r="G9032">
            <v>0</v>
          </cell>
          <cell r="H9032">
            <v>0</v>
          </cell>
        </row>
        <row r="9033">
          <cell r="A9033">
            <v>0</v>
          </cell>
          <cell r="B9033">
            <v>0</v>
          </cell>
          <cell r="C9033">
            <v>0</v>
          </cell>
          <cell r="D9033">
            <v>0</v>
          </cell>
          <cell r="E9033">
            <v>0</v>
          </cell>
          <cell r="F9033">
            <v>0</v>
          </cell>
          <cell r="G9033">
            <v>0</v>
          </cell>
          <cell r="H9033">
            <v>0</v>
          </cell>
        </row>
        <row r="9034">
          <cell r="A9034">
            <v>0</v>
          </cell>
          <cell r="B9034">
            <v>0</v>
          </cell>
          <cell r="C9034">
            <v>0</v>
          </cell>
          <cell r="D9034">
            <v>0</v>
          </cell>
          <cell r="E9034">
            <v>0</v>
          </cell>
          <cell r="F9034">
            <v>0</v>
          </cell>
          <cell r="G9034">
            <v>0</v>
          </cell>
          <cell r="H9034">
            <v>0</v>
          </cell>
        </row>
        <row r="9035">
          <cell r="A9035">
            <v>0</v>
          </cell>
          <cell r="B9035">
            <v>0</v>
          </cell>
          <cell r="C9035">
            <v>0</v>
          </cell>
          <cell r="D9035">
            <v>0</v>
          </cell>
          <cell r="E9035">
            <v>0</v>
          </cell>
          <cell r="F9035">
            <v>0</v>
          </cell>
          <cell r="G9035">
            <v>0</v>
          </cell>
          <cell r="H9035">
            <v>0</v>
          </cell>
        </row>
        <row r="9036">
          <cell r="A9036">
            <v>0</v>
          </cell>
          <cell r="B9036">
            <v>0</v>
          </cell>
          <cell r="C9036">
            <v>0</v>
          </cell>
          <cell r="D9036">
            <v>0</v>
          </cell>
          <cell r="E9036">
            <v>0</v>
          </cell>
          <cell r="F9036">
            <v>0</v>
          </cell>
          <cell r="G9036">
            <v>0</v>
          </cell>
          <cell r="H9036">
            <v>0</v>
          </cell>
        </row>
        <row r="9037">
          <cell r="A9037">
            <v>0</v>
          </cell>
          <cell r="B9037">
            <v>0</v>
          </cell>
          <cell r="C9037">
            <v>0</v>
          </cell>
          <cell r="D9037">
            <v>0</v>
          </cell>
          <cell r="E9037">
            <v>0</v>
          </cell>
          <cell r="F9037">
            <v>0</v>
          </cell>
          <cell r="G9037">
            <v>0</v>
          </cell>
          <cell r="H9037">
            <v>0</v>
          </cell>
        </row>
        <row r="9038">
          <cell r="A9038">
            <v>0</v>
          </cell>
          <cell r="B9038">
            <v>0</v>
          </cell>
          <cell r="C9038">
            <v>0</v>
          </cell>
          <cell r="D9038">
            <v>0</v>
          </cell>
          <cell r="E9038">
            <v>0</v>
          </cell>
          <cell r="F9038">
            <v>0</v>
          </cell>
          <cell r="G9038">
            <v>0</v>
          </cell>
          <cell r="H9038">
            <v>0</v>
          </cell>
        </row>
        <row r="9039">
          <cell r="A9039">
            <v>0</v>
          </cell>
          <cell r="B9039">
            <v>0</v>
          </cell>
          <cell r="C9039">
            <v>0</v>
          </cell>
          <cell r="D9039">
            <v>0</v>
          </cell>
          <cell r="E9039">
            <v>0</v>
          </cell>
          <cell r="F9039">
            <v>0</v>
          </cell>
          <cell r="G9039">
            <v>0</v>
          </cell>
          <cell r="H9039">
            <v>0</v>
          </cell>
        </row>
        <row r="9040">
          <cell r="A9040">
            <v>0</v>
          </cell>
          <cell r="B9040">
            <v>0</v>
          </cell>
          <cell r="C9040">
            <v>0</v>
          </cell>
          <cell r="D9040">
            <v>0</v>
          </cell>
          <cell r="E9040">
            <v>0</v>
          </cell>
          <cell r="F9040">
            <v>0</v>
          </cell>
          <cell r="G9040">
            <v>0</v>
          </cell>
          <cell r="H9040">
            <v>0</v>
          </cell>
        </row>
        <row r="9041">
          <cell r="A9041">
            <v>0</v>
          </cell>
          <cell r="B9041">
            <v>0</v>
          </cell>
          <cell r="C9041">
            <v>0</v>
          </cell>
          <cell r="D9041">
            <v>0</v>
          </cell>
          <cell r="E9041">
            <v>0</v>
          </cell>
          <cell r="F9041">
            <v>0</v>
          </cell>
          <cell r="G9041">
            <v>0</v>
          </cell>
          <cell r="H9041">
            <v>0</v>
          </cell>
        </row>
        <row r="9042">
          <cell r="A9042">
            <v>0</v>
          </cell>
          <cell r="C9042">
            <v>0</v>
          </cell>
          <cell r="D9042">
            <v>0</v>
          </cell>
          <cell r="E9042">
            <v>0</v>
          </cell>
          <cell r="F9042">
            <v>0</v>
          </cell>
          <cell r="G9042">
            <v>0</v>
          </cell>
        </row>
        <row r="9043">
          <cell r="A9043">
            <v>0</v>
          </cell>
          <cell r="C9043">
            <v>0</v>
          </cell>
          <cell r="D9043">
            <v>0</v>
          </cell>
          <cell r="E9043">
            <v>0</v>
          </cell>
          <cell r="F9043">
            <v>0</v>
          </cell>
          <cell r="G9043">
            <v>0</v>
          </cell>
        </row>
        <row r="9044">
          <cell r="A9044">
            <v>0</v>
          </cell>
          <cell r="B9044">
            <v>0</v>
          </cell>
          <cell r="C9044">
            <v>0</v>
          </cell>
          <cell r="D9044">
            <v>0</v>
          </cell>
          <cell r="E9044">
            <v>0</v>
          </cell>
          <cell r="F9044">
            <v>0</v>
          </cell>
          <cell r="G9044">
            <v>0</v>
          </cell>
        </row>
        <row r="9045">
          <cell r="A9045">
            <v>0</v>
          </cell>
          <cell r="B9045" t="str">
            <v>OVIDIO HURTADO MOSQUERA</v>
          </cell>
          <cell r="C9045">
            <v>0</v>
          </cell>
          <cell r="D9045">
            <v>0</v>
          </cell>
          <cell r="E9045">
            <v>0</v>
          </cell>
          <cell r="F9045">
            <v>0</v>
          </cell>
          <cell r="G9045">
            <v>0</v>
          </cell>
        </row>
        <row r="9046">
          <cell r="A9046">
            <v>0</v>
          </cell>
          <cell r="B9046" t="str">
            <v>Consultor</v>
          </cell>
          <cell r="C9046">
            <v>0</v>
          </cell>
          <cell r="D9046">
            <v>0</v>
          </cell>
          <cell r="E9046">
            <v>0</v>
          </cell>
          <cell r="F9046">
            <v>0</v>
          </cell>
          <cell r="G9046">
            <v>0</v>
          </cell>
        </row>
        <row r="9047">
          <cell r="A9047">
            <v>0</v>
          </cell>
          <cell r="B9047" t="str">
            <v>Consultor</v>
          </cell>
          <cell r="C9047">
            <v>0</v>
          </cell>
          <cell r="D9047">
            <v>0</v>
          </cell>
          <cell r="E9047">
            <v>0</v>
          </cell>
          <cell r="F9047">
            <v>0</v>
          </cell>
          <cell r="G9047">
            <v>0</v>
          </cell>
        </row>
        <row r="9048">
          <cell r="A9048">
            <v>0</v>
          </cell>
          <cell r="B9048" t="str">
            <v>M.P. 05202-260189 ANT</v>
          </cell>
          <cell r="C9048" t="str">
            <v>ITEM  - PÁGINA 2</v>
          </cell>
          <cell r="D9048">
            <v>0</v>
          </cell>
          <cell r="E9048">
            <v>0</v>
          </cell>
          <cell r="F9048">
            <v>0</v>
          </cell>
          <cell r="G9048">
            <v>0</v>
          </cell>
          <cell r="H9048">
            <v>0</v>
          </cell>
        </row>
        <row r="9049">
          <cell r="A9049" t="str">
            <v>DEPARTAMENTO DE ANTIOQUIA</v>
          </cell>
          <cell r="B9049">
            <v>0</v>
          </cell>
          <cell r="C9049">
            <v>0</v>
          </cell>
          <cell r="D9049">
            <v>0</v>
          </cell>
          <cell r="E9049">
            <v>0</v>
          </cell>
          <cell r="F9049">
            <v>0</v>
          </cell>
          <cell r="G9049">
            <v>0</v>
          </cell>
          <cell r="H9049">
            <v>0</v>
          </cell>
        </row>
        <row r="9050">
          <cell r="A9050" t="str">
            <v>MUNICIPIO DE SAN VICENTE FERRER</v>
          </cell>
          <cell r="B9050">
            <v>0</v>
          </cell>
          <cell r="C9050">
            <v>0</v>
          </cell>
          <cell r="D9050">
            <v>0</v>
          </cell>
          <cell r="E9050">
            <v>0</v>
          </cell>
          <cell r="F9050">
            <v>0</v>
          </cell>
          <cell r="G9050">
            <v>0</v>
          </cell>
          <cell r="H9050">
            <v>0</v>
          </cell>
        </row>
        <row r="9051">
          <cell r="A9051" t="str">
            <v>PROYECTO:  INTERVENCION DE CALLEJONES EN LA ZONA URBANA DEL MUNICIPIO SAN VICENTE FERRER_CALLEJÓN 01-COCIACA</v>
          </cell>
          <cell r="B9051">
            <v>0</v>
          </cell>
          <cell r="C9051">
            <v>0</v>
          </cell>
          <cell r="D9051">
            <v>0</v>
          </cell>
          <cell r="E9051">
            <v>0</v>
          </cell>
          <cell r="F9051">
            <v>0</v>
          </cell>
          <cell r="G9051">
            <v>0</v>
          </cell>
          <cell r="H9051">
            <v>0</v>
          </cell>
        </row>
        <row r="9052">
          <cell r="A9052">
            <v>0</v>
          </cell>
          <cell r="C9052">
            <v>0</v>
          </cell>
          <cell r="D9052">
            <v>0</v>
          </cell>
          <cell r="E9052">
            <v>0</v>
          </cell>
          <cell r="F9052">
            <v>0</v>
          </cell>
          <cell r="G9052">
            <v>0</v>
          </cell>
          <cell r="H9052">
            <v>0</v>
          </cell>
        </row>
        <row r="9053">
          <cell r="A9053" t="str">
            <v>MEMORIAS DE OBRA</v>
          </cell>
          <cell r="B9053">
            <v>0</v>
          </cell>
          <cell r="C9053">
            <v>0</v>
          </cell>
          <cell r="D9053">
            <v>0</v>
          </cell>
          <cell r="E9053">
            <v>0</v>
          </cell>
          <cell r="F9053">
            <v>0</v>
          </cell>
          <cell r="G9053">
            <v>0</v>
          </cell>
          <cell r="H9053">
            <v>0</v>
          </cell>
        </row>
        <row r="9055">
          <cell r="A9055" t="str">
            <v>ITEM</v>
          </cell>
          <cell r="B9055" t="str">
            <v>DESCRIPCIÓN</v>
          </cell>
          <cell r="C9055">
            <v>0</v>
          </cell>
          <cell r="D9055">
            <v>0</v>
          </cell>
          <cell r="E9055">
            <v>0</v>
          </cell>
          <cell r="F9055">
            <v>0</v>
          </cell>
          <cell r="G9055" t="str">
            <v>UNIDAD</v>
          </cell>
          <cell r="H9055" t="str">
            <v>CANTIDAD</v>
          </cell>
        </row>
        <row r="9056">
          <cell r="A9056">
            <v>0</v>
          </cell>
          <cell r="B9056"/>
          <cell r="C9056">
            <v>0</v>
          </cell>
          <cell r="D9056">
            <v>0</v>
          </cell>
          <cell r="E9056">
            <v>0</v>
          </cell>
          <cell r="F9056">
            <v>0</v>
          </cell>
          <cell r="G9056"/>
          <cell r="H9056"/>
        </row>
        <row r="9057">
          <cell r="A9057">
            <v>0</v>
          </cell>
          <cell r="B9057">
            <v>0</v>
          </cell>
          <cell r="C9057">
            <v>0</v>
          </cell>
          <cell r="D9057">
            <v>0</v>
          </cell>
          <cell r="E9057">
            <v>0</v>
          </cell>
          <cell r="F9057">
            <v>0</v>
          </cell>
          <cell r="G9057">
            <v>0</v>
          </cell>
        </row>
        <row r="9058">
          <cell r="A9058" t="str">
            <v>DETALLE</v>
          </cell>
          <cell r="B9058">
            <v>0</v>
          </cell>
          <cell r="C9058" t="str">
            <v>FACTOR</v>
          </cell>
          <cell r="D9058" t="str">
            <v>CANTIDAD</v>
          </cell>
          <cell r="E9058" t="str">
            <v>A (ML)</v>
          </cell>
          <cell r="F9058" t="str">
            <v>B (M2)</v>
          </cell>
          <cell r="G9058" t="str">
            <v>C (M3)</v>
          </cell>
          <cell r="H9058" t="str">
            <v>TOTAL</v>
          </cell>
        </row>
        <row r="9059">
          <cell r="A9059">
            <v>0</v>
          </cell>
          <cell r="B9059">
            <v>0</v>
          </cell>
          <cell r="C9059">
            <v>0</v>
          </cell>
          <cell r="D9059">
            <v>0</v>
          </cell>
          <cell r="E9059">
            <v>0</v>
          </cell>
          <cell r="F9059">
            <v>0</v>
          </cell>
          <cell r="G9059">
            <v>0</v>
          </cell>
          <cell r="H9059"/>
        </row>
        <row r="9060">
          <cell r="A9060">
            <v>0</v>
          </cell>
          <cell r="B9060">
            <v>0</v>
          </cell>
          <cell r="C9060">
            <v>0</v>
          </cell>
          <cell r="D9060">
            <v>0</v>
          </cell>
          <cell r="E9060">
            <v>0</v>
          </cell>
          <cell r="F9060">
            <v>0</v>
          </cell>
          <cell r="G9060">
            <v>0</v>
          </cell>
          <cell r="H9060"/>
        </row>
        <row r="9061">
          <cell r="A9061">
            <v>0</v>
          </cell>
          <cell r="B9061">
            <v>0</v>
          </cell>
          <cell r="C9061">
            <v>0</v>
          </cell>
          <cell r="D9061">
            <v>0</v>
          </cell>
          <cell r="E9061">
            <v>0</v>
          </cell>
          <cell r="F9061">
            <v>0</v>
          </cell>
          <cell r="G9061">
            <v>0</v>
          </cell>
          <cell r="H9061"/>
        </row>
        <row r="9062">
          <cell r="A9062">
            <v>0</v>
          </cell>
          <cell r="B9062">
            <v>0</v>
          </cell>
          <cell r="C9062">
            <v>0</v>
          </cell>
          <cell r="D9062">
            <v>0</v>
          </cell>
          <cell r="E9062">
            <v>0</v>
          </cell>
          <cell r="F9062">
            <v>0</v>
          </cell>
          <cell r="G9062">
            <v>0</v>
          </cell>
          <cell r="H9062"/>
        </row>
        <row r="9063">
          <cell r="A9063">
            <v>0</v>
          </cell>
          <cell r="B9063">
            <v>0</v>
          </cell>
          <cell r="C9063">
            <v>0</v>
          </cell>
          <cell r="D9063">
            <v>0</v>
          </cell>
          <cell r="E9063">
            <v>0</v>
          </cell>
          <cell r="F9063">
            <v>0</v>
          </cell>
          <cell r="G9063">
            <v>0</v>
          </cell>
          <cell r="H9063"/>
        </row>
        <row r="9064">
          <cell r="A9064">
            <v>0</v>
          </cell>
          <cell r="B9064">
            <v>0</v>
          </cell>
          <cell r="C9064">
            <v>0</v>
          </cell>
          <cell r="D9064">
            <v>0</v>
          </cell>
          <cell r="E9064">
            <v>0</v>
          </cell>
          <cell r="F9064">
            <v>0</v>
          </cell>
          <cell r="G9064">
            <v>0</v>
          </cell>
          <cell r="H9064"/>
        </row>
        <row r="9065">
          <cell r="A9065">
            <v>0</v>
          </cell>
          <cell r="B9065">
            <v>0</v>
          </cell>
          <cell r="C9065">
            <v>0</v>
          </cell>
          <cell r="D9065">
            <v>0</v>
          </cell>
          <cell r="E9065">
            <v>0</v>
          </cell>
          <cell r="F9065">
            <v>0</v>
          </cell>
          <cell r="G9065">
            <v>0</v>
          </cell>
          <cell r="H9065"/>
        </row>
        <row r="9066">
          <cell r="A9066">
            <v>0</v>
          </cell>
          <cell r="B9066">
            <v>0</v>
          </cell>
          <cell r="C9066">
            <v>0</v>
          </cell>
          <cell r="D9066">
            <v>0</v>
          </cell>
          <cell r="E9066">
            <v>0</v>
          </cell>
          <cell r="F9066">
            <v>0</v>
          </cell>
          <cell r="G9066">
            <v>0</v>
          </cell>
          <cell r="H9066"/>
        </row>
        <row r="9067">
          <cell r="A9067">
            <v>0</v>
          </cell>
          <cell r="B9067">
            <v>0</v>
          </cell>
          <cell r="C9067">
            <v>0</v>
          </cell>
          <cell r="D9067">
            <v>0</v>
          </cell>
          <cell r="E9067">
            <v>0</v>
          </cell>
          <cell r="F9067">
            <v>0</v>
          </cell>
          <cell r="G9067">
            <v>0</v>
          </cell>
          <cell r="H9067"/>
        </row>
        <row r="9068">
          <cell r="A9068">
            <v>0</v>
          </cell>
          <cell r="B9068">
            <v>0</v>
          </cell>
          <cell r="C9068">
            <v>0</v>
          </cell>
          <cell r="D9068">
            <v>0</v>
          </cell>
          <cell r="E9068">
            <v>0</v>
          </cell>
          <cell r="F9068">
            <v>0</v>
          </cell>
          <cell r="G9068">
            <v>0</v>
          </cell>
          <cell r="H9068"/>
        </row>
        <row r="9069">
          <cell r="A9069">
            <v>0</v>
          </cell>
          <cell r="B9069">
            <v>0</v>
          </cell>
          <cell r="C9069">
            <v>0</v>
          </cell>
          <cell r="D9069">
            <v>0</v>
          </cell>
          <cell r="E9069">
            <v>0</v>
          </cell>
          <cell r="F9069">
            <v>0</v>
          </cell>
          <cell r="G9069">
            <v>0</v>
          </cell>
          <cell r="H9069"/>
        </row>
        <row r="9070">
          <cell r="A9070">
            <v>0</v>
          </cell>
          <cell r="B9070">
            <v>0</v>
          </cell>
          <cell r="C9070">
            <v>0</v>
          </cell>
          <cell r="D9070">
            <v>0</v>
          </cell>
          <cell r="E9070">
            <v>0</v>
          </cell>
          <cell r="F9070">
            <v>0</v>
          </cell>
          <cell r="G9070">
            <v>0</v>
          </cell>
          <cell r="H9070"/>
        </row>
        <row r="9071">
          <cell r="A9071">
            <v>0</v>
          </cell>
          <cell r="B9071">
            <v>0</v>
          </cell>
          <cell r="C9071">
            <v>0</v>
          </cell>
          <cell r="D9071">
            <v>0</v>
          </cell>
          <cell r="E9071">
            <v>0</v>
          </cell>
          <cell r="F9071">
            <v>0</v>
          </cell>
          <cell r="G9071">
            <v>0</v>
          </cell>
          <cell r="H9071"/>
        </row>
        <row r="9072">
          <cell r="A9072">
            <v>0</v>
          </cell>
          <cell r="B9072">
            <v>0</v>
          </cell>
          <cell r="C9072">
            <v>0</v>
          </cell>
          <cell r="D9072">
            <v>0</v>
          </cell>
          <cell r="E9072">
            <v>0</v>
          </cell>
          <cell r="F9072">
            <v>0</v>
          </cell>
          <cell r="G9072">
            <v>0</v>
          </cell>
          <cell r="H9072"/>
        </row>
        <row r="9073">
          <cell r="A9073">
            <v>0</v>
          </cell>
          <cell r="B9073">
            <v>0</v>
          </cell>
          <cell r="C9073">
            <v>0</v>
          </cell>
          <cell r="D9073">
            <v>0</v>
          </cell>
          <cell r="E9073">
            <v>0</v>
          </cell>
          <cell r="F9073">
            <v>0</v>
          </cell>
          <cell r="G9073">
            <v>0</v>
          </cell>
          <cell r="H9073"/>
        </row>
        <row r="9074">
          <cell r="A9074">
            <v>0</v>
          </cell>
          <cell r="B9074">
            <v>0</v>
          </cell>
          <cell r="C9074">
            <v>0</v>
          </cell>
          <cell r="D9074">
            <v>0</v>
          </cell>
          <cell r="E9074">
            <v>0</v>
          </cell>
          <cell r="F9074">
            <v>0</v>
          </cell>
          <cell r="G9074">
            <v>0</v>
          </cell>
          <cell r="H9074"/>
        </row>
        <row r="9075">
          <cell r="A9075">
            <v>0</v>
          </cell>
          <cell r="B9075">
            <v>0</v>
          </cell>
          <cell r="C9075">
            <v>0</v>
          </cell>
          <cell r="D9075">
            <v>0</v>
          </cell>
          <cell r="E9075">
            <v>0</v>
          </cell>
          <cell r="F9075">
            <v>0</v>
          </cell>
          <cell r="G9075">
            <v>0</v>
          </cell>
          <cell r="H9075"/>
        </row>
        <row r="9076">
          <cell r="A9076">
            <v>0</v>
          </cell>
          <cell r="B9076">
            <v>0</v>
          </cell>
          <cell r="C9076">
            <v>0</v>
          </cell>
          <cell r="D9076">
            <v>0</v>
          </cell>
          <cell r="E9076">
            <v>0</v>
          </cell>
          <cell r="F9076">
            <v>0</v>
          </cell>
          <cell r="G9076">
            <v>0</v>
          </cell>
          <cell r="H9076"/>
        </row>
        <row r="9077">
          <cell r="A9077">
            <v>0</v>
          </cell>
          <cell r="B9077">
            <v>0</v>
          </cell>
          <cell r="C9077">
            <v>0</v>
          </cell>
          <cell r="D9077">
            <v>0</v>
          </cell>
          <cell r="E9077">
            <v>0</v>
          </cell>
          <cell r="F9077">
            <v>0</v>
          </cell>
          <cell r="G9077">
            <v>0</v>
          </cell>
          <cell r="H9077"/>
        </row>
        <row r="9078">
          <cell r="A9078">
            <v>0</v>
          </cell>
          <cell r="B9078">
            <v>0</v>
          </cell>
          <cell r="C9078">
            <v>0</v>
          </cell>
          <cell r="D9078">
            <v>0</v>
          </cell>
          <cell r="E9078">
            <v>0</v>
          </cell>
          <cell r="F9078">
            <v>0</v>
          </cell>
          <cell r="G9078">
            <v>0</v>
          </cell>
          <cell r="H9078"/>
        </row>
        <row r="9079">
          <cell r="A9079">
            <v>0</v>
          </cell>
          <cell r="B9079">
            <v>0</v>
          </cell>
          <cell r="C9079">
            <v>0</v>
          </cell>
          <cell r="D9079">
            <v>0</v>
          </cell>
          <cell r="E9079">
            <v>0</v>
          </cell>
          <cell r="F9079">
            <v>0</v>
          </cell>
          <cell r="G9079">
            <v>0</v>
          </cell>
          <cell r="H9079"/>
        </row>
        <row r="9080">
          <cell r="A9080">
            <v>0</v>
          </cell>
          <cell r="B9080">
            <v>0</v>
          </cell>
          <cell r="C9080">
            <v>0</v>
          </cell>
          <cell r="D9080">
            <v>0</v>
          </cell>
          <cell r="E9080">
            <v>0</v>
          </cell>
          <cell r="F9080">
            <v>0</v>
          </cell>
          <cell r="G9080">
            <v>0</v>
          </cell>
          <cell r="H9080"/>
        </row>
        <row r="9081">
          <cell r="A9081">
            <v>0</v>
          </cell>
          <cell r="B9081">
            <v>0</v>
          </cell>
          <cell r="C9081">
            <v>0</v>
          </cell>
          <cell r="D9081">
            <v>0</v>
          </cell>
          <cell r="E9081">
            <v>0</v>
          </cell>
          <cell r="F9081">
            <v>0</v>
          </cell>
          <cell r="G9081">
            <v>0</v>
          </cell>
          <cell r="H9081"/>
        </row>
        <row r="9082">
          <cell r="A9082">
            <v>0</v>
          </cell>
          <cell r="B9082">
            <v>0</v>
          </cell>
          <cell r="C9082">
            <v>0</v>
          </cell>
          <cell r="D9082">
            <v>0</v>
          </cell>
          <cell r="E9082">
            <v>0</v>
          </cell>
          <cell r="F9082">
            <v>0</v>
          </cell>
          <cell r="G9082">
            <v>0</v>
          </cell>
          <cell r="H9082"/>
        </row>
        <row r="9083">
          <cell r="A9083">
            <v>0</v>
          </cell>
          <cell r="B9083">
            <v>0</v>
          </cell>
          <cell r="C9083">
            <v>0</v>
          </cell>
          <cell r="D9083">
            <v>0</v>
          </cell>
          <cell r="E9083">
            <v>0</v>
          </cell>
          <cell r="F9083">
            <v>0</v>
          </cell>
          <cell r="G9083">
            <v>0</v>
          </cell>
          <cell r="H9083"/>
        </row>
        <row r="9084">
          <cell r="A9084">
            <v>0</v>
          </cell>
          <cell r="B9084">
            <v>0</v>
          </cell>
          <cell r="C9084">
            <v>0</v>
          </cell>
          <cell r="D9084">
            <v>0</v>
          </cell>
          <cell r="E9084">
            <v>0</v>
          </cell>
          <cell r="F9084">
            <v>0</v>
          </cell>
          <cell r="G9084">
            <v>0</v>
          </cell>
          <cell r="H9084"/>
        </row>
        <row r="9085">
          <cell r="A9085">
            <v>0</v>
          </cell>
          <cell r="B9085">
            <v>0</v>
          </cell>
          <cell r="C9085">
            <v>0</v>
          </cell>
          <cell r="D9085">
            <v>0</v>
          </cell>
          <cell r="E9085">
            <v>0</v>
          </cell>
          <cell r="F9085">
            <v>0</v>
          </cell>
          <cell r="G9085">
            <v>0</v>
          </cell>
          <cell r="H9085"/>
        </row>
        <row r="9086">
          <cell r="A9086">
            <v>0</v>
          </cell>
          <cell r="B9086">
            <v>0</v>
          </cell>
          <cell r="C9086">
            <v>0</v>
          </cell>
          <cell r="D9086">
            <v>0</v>
          </cell>
          <cell r="E9086">
            <v>0</v>
          </cell>
          <cell r="F9086">
            <v>0</v>
          </cell>
          <cell r="G9086">
            <v>0</v>
          </cell>
          <cell r="H9086"/>
        </row>
        <row r="9087">
          <cell r="A9087">
            <v>0</v>
          </cell>
          <cell r="B9087">
            <v>0</v>
          </cell>
          <cell r="C9087">
            <v>0</v>
          </cell>
          <cell r="D9087">
            <v>0</v>
          </cell>
          <cell r="E9087">
            <v>0</v>
          </cell>
          <cell r="F9087">
            <v>0</v>
          </cell>
          <cell r="G9087">
            <v>0</v>
          </cell>
          <cell r="H9087"/>
        </row>
        <row r="9088">
          <cell r="A9088">
            <v>0</v>
          </cell>
          <cell r="B9088">
            <v>0</v>
          </cell>
          <cell r="C9088">
            <v>0</v>
          </cell>
          <cell r="D9088">
            <v>0</v>
          </cell>
          <cell r="E9088">
            <v>0</v>
          </cell>
          <cell r="F9088">
            <v>0</v>
          </cell>
          <cell r="G9088">
            <v>0</v>
          </cell>
          <cell r="H9088"/>
        </row>
        <row r="9089">
          <cell r="A9089">
            <v>0</v>
          </cell>
          <cell r="B9089">
            <v>0</v>
          </cell>
          <cell r="C9089">
            <v>0</v>
          </cell>
          <cell r="D9089">
            <v>0</v>
          </cell>
          <cell r="E9089">
            <v>0</v>
          </cell>
          <cell r="F9089">
            <v>0</v>
          </cell>
          <cell r="G9089">
            <v>0</v>
          </cell>
          <cell r="H9089"/>
        </row>
        <row r="9090">
          <cell r="A9090" t="str">
            <v>ITEM  - PÁGINA 1</v>
          </cell>
          <cell r="B9090">
            <v>0</v>
          </cell>
          <cell r="C9090">
            <v>0</v>
          </cell>
          <cell r="D9090">
            <v>0</v>
          </cell>
          <cell r="E9090">
            <v>0</v>
          </cell>
          <cell r="F9090">
            <v>0</v>
          </cell>
          <cell r="G9090">
            <v>0</v>
          </cell>
          <cell r="H9090">
            <v>0</v>
          </cell>
        </row>
        <row r="9091">
          <cell r="A9091">
            <v>0</v>
          </cell>
          <cell r="B9091">
            <v>0</v>
          </cell>
          <cell r="C9091">
            <v>0</v>
          </cell>
          <cell r="D9091">
            <v>0</v>
          </cell>
          <cell r="E9091">
            <v>0</v>
          </cell>
          <cell r="F9091">
            <v>0</v>
          </cell>
          <cell r="G9091">
            <v>0</v>
          </cell>
          <cell r="H9091"/>
        </row>
        <row r="9092">
          <cell r="A9092">
            <v>0</v>
          </cell>
          <cell r="B9092">
            <v>0</v>
          </cell>
          <cell r="C9092">
            <v>0</v>
          </cell>
          <cell r="D9092">
            <v>0</v>
          </cell>
          <cell r="E9092">
            <v>0</v>
          </cell>
          <cell r="F9092">
            <v>0</v>
          </cell>
          <cell r="G9092">
            <v>0</v>
          </cell>
          <cell r="H9092"/>
        </row>
        <row r="9093">
          <cell r="A9093">
            <v>0</v>
          </cell>
          <cell r="B9093">
            <v>0</v>
          </cell>
          <cell r="C9093">
            <v>0</v>
          </cell>
          <cell r="D9093">
            <v>0</v>
          </cell>
          <cell r="E9093">
            <v>0</v>
          </cell>
          <cell r="F9093">
            <v>0</v>
          </cell>
          <cell r="G9093">
            <v>0</v>
          </cell>
          <cell r="H9093"/>
        </row>
        <row r="9094">
          <cell r="A9094">
            <v>0</v>
          </cell>
          <cell r="B9094">
            <v>0</v>
          </cell>
          <cell r="C9094">
            <v>0</v>
          </cell>
          <cell r="D9094">
            <v>0</v>
          </cell>
          <cell r="E9094">
            <v>0</v>
          </cell>
          <cell r="F9094">
            <v>0</v>
          </cell>
          <cell r="G9094">
            <v>0</v>
          </cell>
          <cell r="H9094"/>
        </row>
        <row r="9095">
          <cell r="A9095">
            <v>0</v>
          </cell>
          <cell r="B9095">
            <v>0</v>
          </cell>
          <cell r="C9095">
            <v>0</v>
          </cell>
          <cell r="D9095">
            <v>0</v>
          </cell>
          <cell r="E9095">
            <v>0</v>
          </cell>
          <cell r="F9095">
            <v>0</v>
          </cell>
          <cell r="G9095">
            <v>0</v>
          </cell>
          <cell r="H9095"/>
        </row>
        <row r="9096">
          <cell r="A9096">
            <v>0</v>
          </cell>
          <cell r="B9096">
            <v>0</v>
          </cell>
          <cell r="C9096">
            <v>0</v>
          </cell>
          <cell r="D9096">
            <v>0</v>
          </cell>
          <cell r="E9096">
            <v>0</v>
          </cell>
          <cell r="F9096">
            <v>0</v>
          </cell>
          <cell r="G9096">
            <v>0</v>
          </cell>
          <cell r="H9096"/>
        </row>
        <row r="9097">
          <cell r="A9097">
            <v>0</v>
          </cell>
          <cell r="B9097">
            <v>0</v>
          </cell>
          <cell r="C9097">
            <v>0</v>
          </cell>
          <cell r="D9097">
            <v>0</v>
          </cell>
          <cell r="E9097">
            <v>0</v>
          </cell>
          <cell r="F9097">
            <v>0</v>
          </cell>
          <cell r="G9097">
            <v>0</v>
          </cell>
          <cell r="H9097"/>
        </row>
        <row r="9098">
          <cell r="A9098">
            <v>0</v>
          </cell>
          <cell r="B9098">
            <v>0</v>
          </cell>
          <cell r="C9098">
            <v>0</v>
          </cell>
          <cell r="D9098">
            <v>0</v>
          </cell>
          <cell r="E9098">
            <v>0</v>
          </cell>
          <cell r="F9098">
            <v>0</v>
          </cell>
          <cell r="G9098">
            <v>0</v>
          </cell>
          <cell r="H9098"/>
        </row>
        <row r="9099">
          <cell r="A9099">
            <v>0</v>
          </cell>
          <cell r="B9099">
            <v>0</v>
          </cell>
          <cell r="C9099">
            <v>0</v>
          </cell>
          <cell r="D9099">
            <v>0</v>
          </cell>
          <cell r="E9099">
            <v>0</v>
          </cell>
          <cell r="F9099">
            <v>0</v>
          </cell>
          <cell r="G9099">
            <v>0</v>
          </cell>
          <cell r="H9099"/>
        </row>
        <row r="9100">
          <cell r="A9100">
            <v>0</v>
          </cell>
          <cell r="B9100">
            <v>0</v>
          </cell>
          <cell r="C9100">
            <v>0</v>
          </cell>
          <cell r="D9100">
            <v>0</v>
          </cell>
          <cell r="E9100">
            <v>0</v>
          </cell>
          <cell r="F9100">
            <v>0</v>
          </cell>
          <cell r="G9100">
            <v>0</v>
          </cell>
          <cell r="H9100"/>
        </row>
        <row r="9101">
          <cell r="A9101">
            <v>0</v>
          </cell>
          <cell r="B9101">
            <v>0</v>
          </cell>
          <cell r="C9101">
            <v>0</v>
          </cell>
          <cell r="D9101">
            <v>0</v>
          </cell>
          <cell r="E9101">
            <v>0</v>
          </cell>
          <cell r="F9101">
            <v>0</v>
          </cell>
          <cell r="G9101">
            <v>0</v>
          </cell>
          <cell r="H9101"/>
        </row>
        <row r="9102">
          <cell r="A9102">
            <v>0</v>
          </cell>
          <cell r="B9102">
            <v>0</v>
          </cell>
          <cell r="C9102">
            <v>0</v>
          </cell>
          <cell r="D9102">
            <v>0</v>
          </cell>
          <cell r="E9102">
            <v>0</v>
          </cell>
          <cell r="F9102">
            <v>0</v>
          </cell>
          <cell r="G9102">
            <v>0</v>
          </cell>
          <cell r="H9102"/>
        </row>
        <row r="9103">
          <cell r="A9103">
            <v>0</v>
          </cell>
          <cell r="B9103">
            <v>0</v>
          </cell>
          <cell r="C9103">
            <v>0</v>
          </cell>
          <cell r="D9103">
            <v>0</v>
          </cell>
          <cell r="E9103">
            <v>0</v>
          </cell>
          <cell r="F9103">
            <v>0</v>
          </cell>
          <cell r="G9103">
            <v>0</v>
          </cell>
          <cell r="H9103"/>
        </row>
        <row r="9104">
          <cell r="A9104">
            <v>0</v>
          </cell>
          <cell r="B9104">
            <v>0</v>
          </cell>
          <cell r="C9104">
            <v>0</v>
          </cell>
          <cell r="D9104">
            <v>0</v>
          </cell>
          <cell r="E9104">
            <v>0</v>
          </cell>
          <cell r="F9104">
            <v>0</v>
          </cell>
          <cell r="G9104">
            <v>0</v>
          </cell>
          <cell r="H9104"/>
        </row>
        <row r="9105">
          <cell r="A9105">
            <v>0</v>
          </cell>
          <cell r="B9105">
            <v>0</v>
          </cell>
          <cell r="C9105">
            <v>0</v>
          </cell>
          <cell r="D9105">
            <v>0</v>
          </cell>
          <cell r="E9105">
            <v>0</v>
          </cell>
          <cell r="F9105">
            <v>0</v>
          </cell>
          <cell r="G9105">
            <v>0</v>
          </cell>
          <cell r="H9105"/>
        </row>
        <row r="9106">
          <cell r="A9106">
            <v>0</v>
          </cell>
          <cell r="B9106">
            <v>0</v>
          </cell>
          <cell r="C9106">
            <v>0</v>
          </cell>
          <cell r="D9106">
            <v>0</v>
          </cell>
          <cell r="E9106">
            <v>0</v>
          </cell>
          <cell r="F9106">
            <v>0</v>
          </cell>
          <cell r="G9106">
            <v>0</v>
          </cell>
          <cell r="H9106"/>
        </row>
        <row r="9107">
          <cell r="A9107">
            <v>0</v>
          </cell>
          <cell r="B9107">
            <v>0</v>
          </cell>
          <cell r="C9107">
            <v>0</v>
          </cell>
          <cell r="D9107">
            <v>0</v>
          </cell>
          <cell r="E9107">
            <v>0</v>
          </cell>
          <cell r="F9107">
            <v>0</v>
          </cell>
          <cell r="G9107">
            <v>0</v>
          </cell>
          <cell r="H9107"/>
        </row>
        <row r="9108">
          <cell r="A9108" t="str">
            <v xml:space="preserve">TOTAL CANTIDAD ITEM </v>
          </cell>
          <cell r="B9108">
            <v>0</v>
          </cell>
          <cell r="C9108">
            <v>0</v>
          </cell>
          <cell r="D9108">
            <v>0</v>
          </cell>
          <cell r="E9108">
            <v>0</v>
          </cell>
          <cell r="F9108">
            <v>0</v>
          </cell>
          <cell r="G9108">
            <v>0</v>
          </cell>
          <cell r="H9108"/>
        </row>
        <row r="9109">
          <cell r="A9109" t="str">
            <v>INSERTE PLANO, GRÁFICO O ESQUEMA AQUÍ</v>
          </cell>
          <cell r="B9109">
            <v>0</v>
          </cell>
          <cell r="C9109">
            <v>0</v>
          </cell>
          <cell r="D9109">
            <v>0</v>
          </cell>
          <cell r="E9109">
            <v>0</v>
          </cell>
          <cell r="F9109">
            <v>0</v>
          </cell>
          <cell r="G9109">
            <v>0</v>
          </cell>
          <cell r="H9109">
            <v>0</v>
          </cell>
        </row>
        <row r="9110">
          <cell r="A9110">
            <v>0</v>
          </cell>
          <cell r="B9110">
            <v>0</v>
          </cell>
          <cell r="C9110">
            <v>0</v>
          </cell>
          <cell r="D9110">
            <v>0</v>
          </cell>
          <cell r="E9110">
            <v>0</v>
          </cell>
          <cell r="F9110">
            <v>0</v>
          </cell>
          <cell r="G9110">
            <v>0</v>
          </cell>
          <cell r="H9110">
            <v>0</v>
          </cell>
        </row>
        <row r="9111">
          <cell r="A9111">
            <v>0</v>
          </cell>
          <cell r="B9111">
            <v>0</v>
          </cell>
          <cell r="C9111">
            <v>0</v>
          </cell>
          <cell r="D9111">
            <v>0</v>
          </cell>
          <cell r="E9111">
            <v>0</v>
          </cell>
          <cell r="F9111">
            <v>0</v>
          </cell>
          <cell r="G9111">
            <v>0</v>
          </cell>
          <cell r="H9111">
            <v>0</v>
          </cell>
        </row>
        <row r="9112">
          <cell r="A9112">
            <v>0</v>
          </cell>
          <cell r="B9112">
            <v>0</v>
          </cell>
          <cell r="C9112">
            <v>0</v>
          </cell>
          <cell r="D9112">
            <v>0</v>
          </cell>
          <cell r="E9112">
            <v>0</v>
          </cell>
          <cell r="F9112">
            <v>0</v>
          </cell>
          <cell r="G9112">
            <v>0</v>
          </cell>
          <cell r="H9112">
            <v>0</v>
          </cell>
        </row>
        <row r="9113">
          <cell r="A9113">
            <v>0</v>
          </cell>
          <cell r="B9113">
            <v>0</v>
          </cell>
          <cell r="C9113">
            <v>0</v>
          </cell>
          <cell r="D9113">
            <v>0</v>
          </cell>
          <cell r="E9113">
            <v>0</v>
          </cell>
          <cell r="F9113">
            <v>0</v>
          </cell>
          <cell r="G9113">
            <v>0</v>
          </cell>
          <cell r="H9113">
            <v>0</v>
          </cell>
        </row>
        <row r="9114">
          <cell r="A9114">
            <v>0</v>
          </cell>
          <cell r="B9114">
            <v>0</v>
          </cell>
          <cell r="C9114">
            <v>0</v>
          </cell>
          <cell r="D9114">
            <v>0</v>
          </cell>
          <cell r="E9114">
            <v>0</v>
          </cell>
          <cell r="F9114">
            <v>0</v>
          </cell>
          <cell r="G9114">
            <v>0</v>
          </cell>
          <cell r="H9114">
            <v>0</v>
          </cell>
        </row>
        <row r="9115">
          <cell r="A9115">
            <v>0</v>
          </cell>
          <cell r="B9115">
            <v>0</v>
          </cell>
          <cell r="C9115">
            <v>0</v>
          </cell>
          <cell r="D9115">
            <v>0</v>
          </cell>
          <cell r="E9115">
            <v>0</v>
          </cell>
          <cell r="F9115">
            <v>0</v>
          </cell>
          <cell r="G9115">
            <v>0</v>
          </cell>
          <cell r="H9115">
            <v>0</v>
          </cell>
        </row>
        <row r="9116">
          <cell r="A9116">
            <v>0</v>
          </cell>
          <cell r="B9116">
            <v>0</v>
          </cell>
          <cell r="C9116">
            <v>0</v>
          </cell>
          <cell r="D9116">
            <v>0</v>
          </cell>
          <cell r="E9116">
            <v>0</v>
          </cell>
          <cell r="F9116">
            <v>0</v>
          </cell>
          <cell r="G9116">
            <v>0</v>
          </cell>
          <cell r="H9116">
            <v>0</v>
          </cell>
        </row>
        <row r="9117">
          <cell r="A9117">
            <v>0</v>
          </cell>
          <cell r="B9117">
            <v>0</v>
          </cell>
          <cell r="C9117">
            <v>0</v>
          </cell>
          <cell r="D9117">
            <v>0</v>
          </cell>
          <cell r="E9117">
            <v>0</v>
          </cell>
          <cell r="F9117">
            <v>0</v>
          </cell>
          <cell r="G9117">
            <v>0</v>
          </cell>
          <cell r="H9117">
            <v>0</v>
          </cell>
        </row>
        <row r="9118">
          <cell r="A9118">
            <v>0</v>
          </cell>
          <cell r="B9118">
            <v>0</v>
          </cell>
          <cell r="C9118">
            <v>0</v>
          </cell>
          <cell r="D9118">
            <v>0</v>
          </cell>
          <cell r="E9118">
            <v>0</v>
          </cell>
          <cell r="F9118">
            <v>0</v>
          </cell>
          <cell r="G9118">
            <v>0</v>
          </cell>
          <cell r="H9118">
            <v>0</v>
          </cell>
        </row>
        <row r="9119">
          <cell r="A9119">
            <v>0</v>
          </cell>
          <cell r="B9119">
            <v>0</v>
          </cell>
          <cell r="C9119">
            <v>0</v>
          </cell>
          <cell r="D9119">
            <v>0</v>
          </cell>
          <cell r="E9119">
            <v>0</v>
          </cell>
          <cell r="F9119">
            <v>0</v>
          </cell>
          <cell r="G9119">
            <v>0</v>
          </cell>
          <cell r="H9119">
            <v>0</v>
          </cell>
        </row>
        <row r="9120">
          <cell r="A9120">
            <v>0</v>
          </cell>
          <cell r="B9120">
            <v>0</v>
          </cell>
          <cell r="C9120">
            <v>0</v>
          </cell>
          <cell r="D9120">
            <v>0</v>
          </cell>
          <cell r="E9120">
            <v>0</v>
          </cell>
          <cell r="F9120">
            <v>0</v>
          </cell>
          <cell r="G9120">
            <v>0</v>
          </cell>
          <cell r="H9120">
            <v>0</v>
          </cell>
        </row>
        <row r="9121">
          <cell r="A9121">
            <v>0</v>
          </cell>
          <cell r="B9121">
            <v>0</v>
          </cell>
          <cell r="C9121">
            <v>0</v>
          </cell>
          <cell r="D9121">
            <v>0</v>
          </cell>
          <cell r="E9121">
            <v>0</v>
          </cell>
          <cell r="F9121">
            <v>0</v>
          </cell>
          <cell r="G9121">
            <v>0</v>
          </cell>
          <cell r="H9121">
            <v>0</v>
          </cell>
        </row>
        <row r="9122">
          <cell r="A9122">
            <v>0</v>
          </cell>
          <cell r="B9122">
            <v>0</v>
          </cell>
          <cell r="C9122">
            <v>0</v>
          </cell>
          <cell r="D9122">
            <v>0</v>
          </cell>
          <cell r="E9122">
            <v>0</v>
          </cell>
          <cell r="F9122">
            <v>0</v>
          </cell>
          <cell r="G9122">
            <v>0</v>
          </cell>
          <cell r="H9122">
            <v>0</v>
          </cell>
        </row>
        <row r="9123">
          <cell r="A9123">
            <v>0</v>
          </cell>
          <cell r="B9123">
            <v>0</v>
          </cell>
          <cell r="C9123">
            <v>0</v>
          </cell>
          <cell r="D9123">
            <v>0</v>
          </cell>
          <cell r="E9123">
            <v>0</v>
          </cell>
          <cell r="F9123">
            <v>0</v>
          </cell>
          <cell r="G9123">
            <v>0</v>
          </cell>
          <cell r="H9123">
            <v>0</v>
          </cell>
        </row>
        <row r="9124">
          <cell r="A9124">
            <v>0</v>
          </cell>
          <cell r="B9124">
            <v>0</v>
          </cell>
          <cell r="C9124">
            <v>0</v>
          </cell>
          <cell r="D9124">
            <v>0</v>
          </cell>
          <cell r="E9124">
            <v>0</v>
          </cell>
          <cell r="F9124">
            <v>0</v>
          </cell>
          <cell r="G9124">
            <v>0</v>
          </cell>
          <cell r="H9124">
            <v>0</v>
          </cell>
        </row>
        <row r="9125">
          <cell r="A9125">
            <v>0</v>
          </cell>
          <cell r="B9125">
            <v>0</v>
          </cell>
          <cell r="C9125">
            <v>0</v>
          </cell>
          <cell r="D9125">
            <v>0</v>
          </cell>
          <cell r="E9125">
            <v>0</v>
          </cell>
          <cell r="F9125">
            <v>0</v>
          </cell>
          <cell r="G9125">
            <v>0</v>
          </cell>
          <cell r="H9125">
            <v>0</v>
          </cell>
        </row>
        <row r="9126">
          <cell r="A9126">
            <v>0</v>
          </cell>
          <cell r="B9126">
            <v>0</v>
          </cell>
          <cell r="C9126">
            <v>0</v>
          </cell>
          <cell r="D9126">
            <v>0</v>
          </cell>
          <cell r="E9126">
            <v>0</v>
          </cell>
          <cell r="F9126">
            <v>0</v>
          </cell>
          <cell r="G9126">
            <v>0</v>
          </cell>
          <cell r="H9126">
            <v>0</v>
          </cell>
        </row>
        <row r="9127">
          <cell r="A9127">
            <v>0</v>
          </cell>
          <cell r="B9127">
            <v>0</v>
          </cell>
          <cell r="C9127">
            <v>0</v>
          </cell>
          <cell r="D9127">
            <v>0</v>
          </cell>
          <cell r="E9127">
            <v>0</v>
          </cell>
          <cell r="F9127">
            <v>0</v>
          </cell>
          <cell r="G9127">
            <v>0</v>
          </cell>
          <cell r="H9127">
            <v>0</v>
          </cell>
        </row>
        <row r="9128">
          <cell r="A9128">
            <v>0</v>
          </cell>
          <cell r="B9128">
            <v>0</v>
          </cell>
          <cell r="C9128">
            <v>0</v>
          </cell>
          <cell r="D9128">
            <v>0</v>
          </cell>
          <cell r="E9128">
            <v>0</v>
          </cell>
          <cell r="F9128">
            <v>0</v>
          </cell>
          <cell r="G9128">
            <v>0</v>
          </cell>
          <cell r="H9128">
            <v>0</v>
          </cell>
        </row>
        <row r="9129">
          <cell r="A9129">
            <v>0</v>
          </cell>
          <cell r="C9129">
            <v>0</v>
          </cell>
          <cell r="D9129">
            <v>0</v>
          </cell>
          <cell r="E9129">
            <v>0</v>
          </cell>
          <cell r="F9129">
            <v>0</v>
          </cell>
          <cell r="G9129">
            <v>0</v>
          </cell>
        </row>
        <row r="9130">
          <cell r="A9130">
            <v>0</v>
          </cell>
          <cell r="C9130">
            <v>0</v>
          </cell>
          <cell r="D9130">
            <v>0</v>
          </cell>
          <cell r="E9130">
            <v>0</v>
          </cell>
          <cell r="F9130">
            <v>0</v>
          </cell>
          <cell r="G9130">
            <v>0</v>
          </cell>
        </row>
        <row r="9131">
          <cell r="A9131">
            <v>0</v>
          </cell>
          <cell r="B9131">
            <v>0</v>
          </cell>
          <cell r="C9131">
            <v>0</v>
          </cell>
          <cell r="D9131">
            <v>0</v>
          </cell>
          <cell r="E9131">
            <v>0</v>
          </cell>
          <cell r="F9131">
            <v>0</v>
          </cell>
          <cell r="G9131">
            <v>0</v>
          </cell>
        </row>
        <row r="9132">
          <cell r="A9132">
            <v>0</v>
          </cell>
          <cell r="B9132" t="str">
            <v>OVIDIO HURTADO MOSQUERA</v>
          </cell>
          <cell r="C9132">
            <v>0</v>
          </cell>
          <cell r="D9132">
            <v>0</v>
          </cell>
          <cell r="E9132">
            <v>0</v>
          </cell>
          <cell r="F9132">
            <v>0</v>
          </cell>
          <cell r="G9132">
            <v>0</v>
          </cell>
        </row>
        <row r="9133">
          <cell r="A9133">
            <v>0</v>
          </cell>
          <cell r="B9133" t="str">
            <v>Consultor</v>
          </cell>
          <cell r="C9133">
            <v>0</v>
          </cell>
          <cell r="D9133">
            <v>0</v>
          </cell>
          <cell r="E9133">
            <v>0</v>
          </cell>
          <cell r="F9133">
            <v>0</v>
          </cell>
          <cell r="G9133">
            <v>0</v>
          </cell>
        </row>
        <row r="9134">
          <cell r="A9134">
            <v>0</v>
          </cell>
          <cell r="B9134" t="str">
            <v>Consultor</v>
          </cell>
          <cell r="C9134">
            <v>0</v>
          </cell>
          <cell r="D9134">
            <v>0</v>
          </cell>
          <cell r="E9134">
            <v>0</v>
          </cell>
          <cell r="F9134">
            <v>0</v>
          </cell>
          <cell r="G9134">
            <v>0</v>
          </cell>
        </row>
        <row r="9135">
          <cell r="A9135">
            <v>0</v>
          </cell>
          <cell r="B9135" t="str">
            <v>M.P. 05202-260189 ANT</v>
          </cell>
          <cell r="C9135" t="str">
            <v>ITEM  - PÁGINA 2</v>
          </cell>
          <cell r="D9135">
            <v>0</v>
          </cell>
          <cell r="E9135">
            <v>0</v>
          </cell>
          <cell r="F9135">
            <v>0</v>
          </cell>
          <cell r="G9135">
            <v>0</v>
          </cell>
          <cell r="H9135">
            <v>0</v>
          </cell>
        </row>
        <row r="9136">
          <cell r="A9136" t="str">
            <v>DEPARTAMENTO DE ANTIOQUIA</v>
          </cell>
          <cell r="B9136">
            <v>0</v>
          </cell>
          <cell r="C9136">
            <v>0</v>
          </cell>
          <cell r="D9136">
            <v>0</v>
          </cell>
          <cell r="E9136">
            <v>0</v>
          </cell>
          <cell r="F9136">
            <v>0</v>
          </cell>
          <cell r="G9136">
            <v>0</v>
          </cell>
          <cell r="H9136">
            <v>0</v>
          </cell>
        </row>
        <row r="9137">
          <cell r="A9137" t="str">
            <v>MUNICIPIO DE SAN VICENTE FERRER</v>
          </cell>
          <cell r="B9137">
            <v>0</v>
          </cell>
          <cell r="C9137">
            <v>0</v>
          </cell>
          <cell r="D9137">
            <v>0</v>
          </cell>
          <cell r="E9137">
            <v>0</v>
          </cell>
          <cell r="F9137">
            <v>0</v>
          </cell>
          <cell r="G9137">
            <v>0</v>
          </cell>
          <cell r="H9137">
            <v>0</v>
          </cell>
        </row>
        <row r="9138">
          <cell r="A9138" t="str">
            <v>PROYECTO:  INTERVENCION DE CALLEJONES EN LA ZONA URBANA DEL MUNICIPIO SAN VICENTE FERRER_CALLEJÓN 01-COCIACA</v>
          </cell>
          <cell r="B9138">
            <v>0</v>
          </cell>
          <cell r="C9138">
            <v>0</v>
          </cell>
          <cell r="D9138">
            <v>0</v>
          </cell>
          <cell r="E9138">
            <v>0</v>
          </cell>
          <cell r="F9138">
            <v>0</v>
          </cell>
          <cell r="G9138">
            <v>0</v>
          </cell>
          <cell r="H9138">
            <v>0</v>
          </cell>
        </row>
        <row r="9139">
          <cell r="A9139">
            <v>0</v>
          </cell>
          <cell r="C9139">
            <v>0</v>
          </cell>
          <cell r="D9139">
            <v>0</v>
          </cell>
          <cell r="E9139">
            <v>0</v>
          </cell>
          <cell r="F9139">
            <v>0</v>
          </cell>
          <cell r="G9139">
            <v>0</v>
          </cell>
          <cell r="H9139">
            <v>0</v>
          </cell>
        </row>
        <row r="9140">
          <cell r="A9140" t="str">
            <v>MEMORIAS DE OBRA</v>
          </cell>
          <cell r="B9140">
            <v>0</v>
          </cell>
          <cell r="C9140">
            <v>0</v>
          </cell>
          <cell r="D9140">
            <v>0</v>
          </cell>
          <cell r="E9140">
            <v>0</v>
          </cell>
          <cell r="F9140">
            <v>0</v>
          </cell>
          <cell r="G9140">
            <v>0</v>
          </cell>
          <cell r="H9140">
            <v>0</v>
          </cell>
        </row>
        <row r="9142">
          <cell r="A9142" t="str">
            <v>ITEM</v>
          </cell>
          <cell r="B9142" t="str">
            <v>DESCRIPCIÓN</v>
          </cell>
          <cell r="C9142">
            <v>0</v>
          </cell>
          <cell r="D9142">
            <v>0</v>
          </cell>
          <cell r="E9142">
            <v>0</v>
          </cell>
          <cell r="F9142">
            <v>0</v>
          </cell>
          <cell r="G9142" t="str">
            <v>UNIDAD</v>
          </cell>
          <cell r="H9142" t="str">
            <v>CANTIDAD</v>
          </cell>
        </row>
        <row r="9143">
          <cell r="A9143">
            <v>0</v>
          </cell>
          <cell r="B9143"/>
          <cell r="C9143">
            <v>0</v>
          </cell>
          <cell r="D9143">
            <v>0</v>
          </cell>
          <cell r="E9143">
            <v>0</v>
          </cell>
          <cell r="F9143">
            <v>0</v>
          </cell>
          <cell r="G9143"/>
          <cell r="H9143"/>
        </row>
        <row r="9144">
          <cell r="A9144">
            <v>0</v>
          </cell>
          <cell r="B9144">
            <v>0</v>
          </cell>
          <cell r="C9144">
            <v>0</v>
          </cell>
          <cell r="D9144">
            <v>0</v>
          </cell>
          <cell r="E9144">
            <v>0</v>
          </cell>
          <cell r="F9144">
            <v>0</v>
          </cell>
          <cell r="G9144">
            <v>0</v>
          </cell>
        </row>
        <row r="9145">
          <cell r="A9145" t="str">
            <v>DETALLE</v>
          </cell>
          <cell r="B9145">
            <v>0</v>
          </cell>
          <cell r="C9145" t="str">
            <v>FACTOR</v>
          </cell>
          <cell r="D9145" t="str">
            <v>CANTIDAD</v>
          </cell>
          <cell r="E9145" t="str">
            <v>A (ML)</v>
          </cell>
          <cell r="F9145" t="str">
            <v>B (M2)</v>
          </cell>
          <cell r="G9145" t="str">
            <v>C (M3)</v>
          </cell>
          <cell r="H9145" t="str">
            <v>TOTAL</v>
          </cell>
        </row>
        <row r="9146">
          <cell r="A9146">
            <v>0</v>
          </cell>
          <cell r="B9146">
            <v>0</v>
          </cell>
          <cell r="C9146">
            <v>0</v>
          </cell>
          <cell r="D9146">
            <v>0</v>
          </cell>
          <cell r="E9146">
            <v>0</v>
          </cell>
          <cell r="F9146">
            <v>0</v>
          </cell>
          <cell r="G9146">
            <v>0</v>
          </cell>
          <cell r="H9146"/>
        </row>
        <row r="9147">
          <cell r="A9147">
            <v>0</v>
          </cell>
          <cell r="B9147">
            <v>0</v>
          </cell>
          <cell r="C9147">
            <v>0</v>
          </cell>
          <cell r="D9147">
            <v>0</v>
          </cell>
          <cell r="E9147">
            <v>0</v>
          </cell>
          <cell r="F9147">
            <v>0</v>
          </cell>
          <cell r="G9147">
            <v>0</v>
          </cell>
          <cell r="H9147"/>
        </row>
        <row r="9148">
          <cell r="A9148">
            <v>0</v>
          </cell>
          <cell r="B9148">
            <v>0</v>
          </cell>
          <cell r="C9148">
            <v>0</v>
          </cell>
          <cell r="D9148">
            <v>0</v>
          </cell>
          <cell r="E9148">
            <v>0</v>
          </cell>
          <cell r="F9148">
            <v>0</v>
          </cell>
          <cell r="G9148">
            <v>0</v>
          </cell>
          <cell r="H9148"/>
        </row>
        <row r="9149">
          <cell r="A9149">
            <v>0</v>
          </cell>
          <cell r="B9149">
            <v>0</v>
          </cell>
          <cell r="C9149">
            <v>0</v>
          </cell>
          <cell r="D9149">
            <v>0</v>
          </cell>
          <cell r="E9149">
            <v>0</v>
          </cell>
          <cell r="F9149">
            <v>0</v>
          </cell>
          <cell r="G9149">
            <v>0</v>
          </cell>
          <cell r="H9149"/>
        </row>
        <row r="9150">
          <cell r="A9150">
            <v>0</v>
          </cell>
          <cell r="B9150">
            <v>0</v>
          </cell>
          <cell r="C9150">
            <v>0</v>
          </cell>
          <cell r="D9150">
            <v>0</v>
          </cell>
          <cell r="E9150">
            <v>0</v>
          </cell>
          <cell r="F9150">
            <v>0</v>
          </cell>
          <cell r="G9150">
            <v>0</v>
          </cell>
          <cell r="H9150"/>
        </row>
        <row r="9151">
          <cell r="A9151">
            <v>0</v>
          </cell>
          <cell r="B9151">
            <v>0</v>
          </cell>
          <cell r="C9151">
            <v>0</v>
          </cell>
          <cell r="D9151">
            <v>0</v>
          </cell>
          <cell r="E9151">
            <v>0</v>
          </cell>
          <cell r="F9151">
            <v>0</v>
          </cell>
          <cell r="G9151">
            <v>0</v>
          </cell>
          <cell r="H9151"/>
        </row>
        <row r="9152">
          <cell r="A9152">
            <v>0</v>
          </cell>
          <cell r="B9152">
            <v>0</v>
          </cell>
          <cell r="C9152">
            <v>0</v>
          </cell>
          <cell r="D9152">
            <v>0</v>
          </cell>
          <cell r="E9152">
            <v>0</v>
          </cell>
          <cell r="F9152">
            <v>0</v>
          </cell>
          <cell r="G9152">
            <v>0</v>
          </cell>
          <cell r="H9152"/>
        </row>
        <row r="9153">
          <cell r="A9153">
            <v>0</v>
          </cell>
          <cell r="B9153">
            <v>0</v>
          </cell>
          <cell r="C9153">
            <v>0</v>
          </cell>
          <cell r="D9153">
            <v>0</v>
          </cell>
          <cell r="E9153">
            <v>0</v>
          </cell>
          <cell r="F9153">
            <v>0</v>
          </cell>
          <cell r="G9153">
            <v>0</v>
          </cell>
          <cell r="H9153"/>
        </row>
        <row r="9154">
          <cell r="A9154">
            <v>0</v>
          </cell>
          <cell r="B9154">
            <v>0</v>
          </cell>
          <cell r="C9154">
            <v>0</v>
          </cell>
          <cell r="D9154">
            <v>0</v>
          </cell>
          <cell r="E9154">
            <v>0</v>
          </cell>
          <cell r="F9154">
            <v>0</v>
          </cell>
          <cell r="G9154">
            <v>0</v>
          </cell>
          <cell r="H9154"/>
        </row>
        <row r="9155">
          <cell r="A9155">
            <v>0</v>
          </cell>
          <cell r="B9155">
            <v>0</v>
          </cell>
          <cell r="C9155">
            <v>0</v>
          </cell>
          <cell r="D9155">
            <v>0</v>
          </cell>
          <cell r="E9155">
            <v>0</v>
          </cell>
          <cell r="F9155">
            <v>0</v>
          </cell>
          <cell r="G9155">
            <v>0</v>
          </cell>
          <cell r="H9155"/>
        </row>
        <row r="9156">
          <cell r="A9156">
            <v>0</v>
          </cell>
          <cell r="B9156">
            <v>0</v>
          </cell>
          <cell r="C9156">
            <v>0</v>
          </cell>
          <cell r="D9156">
            <v>0</v>
          </cell>
          <cell r="E9156">
            <v>0</v>
          </cell>
          <cell r="F9156">
            <v>0</v>
          </cell>
          <cell r="G9156">
            <v>0</v>
          </cell>
          <cell r="H9156"/>
        </row>
        <row r="9157">
          <cell r="A9157">
            <v>0</v>
          </cell>
          <cell r="B9157">
            <v>0</v>
          </cell>
          <cell r="C9157">
            <v>0</v>
          </cell>
          <cell r="D9157">
            <v>0</v>
          </cell>
          <cell r="E9157">
            <v>0</v>
          </cell>
          <cell r="F9157">
            <v>0</v>
          </cell>
          <cell r="G9157">
            <v>0</v>
          </cell>
          <cell r="H9157"/>
        </row>
        <row r="9158">
          <cell r="A9158">
            <v>0</v>
          </cell>
          <cell r="B9158">
            <v>0</v>
          </cell>
          <cell r="C9158">
            <v>0</v>
          </cell>
          <cell r="D9158">
            <v>0</v>
          </cell>
          <cell r="E9158">
            <v>0</v>
          </cell>
          <cell r="F9158">
            <v>0</v>
          </cell>
          <cell r="G9158">
            <v>0</v>
          </cell>
          <cell r="H9158"/>
        </row>
        <row r="9159">
          <cell r="A9159">
            <v>0</v>
          </cell>
          <cell r="B9159">
            <v>0</v>
          </cell>
          <cell r="C9159">
            <v>0</v>
          </cell>
          <cell r="D9159">
            <v>0</v>
          </cell>
          <cell r="E9159">
            <v>0</v>
          </cell>
          <cell r="F9159">
            <v>0</v>
          </cell>
          <cell r="G9159">
            <v>0</v>
          </cell>
          <cell r="H9159"/>
        </row>
        <row r="9160">
          <cell r="A9160">
            <v>0</v>
          </cell>
          <cell r="B9160">
            <v>0</v>
          </cell>
          <cell r="C9160">
            <v>0</v>
          </cell>
          <cell r="D9160">
            <v>0</v>
          </cell>
          <cell r="E9160">
            <v>0</v>
          </cell>
          <cell r="F9160">
            <v>0</v>
          </cell>
          <cell r="G9160">
            <v>0</v>
          </cell>
          <cell r="H9160"/>
        </row>
        <row r="9161">
          <cell r="A9161">
            <v>0</v>
          </cell>
          <cell r="B9161">
            <v>0</v>
          </cell>
          <cell r="C9161">
            <v>0</v>
          </cell>
          <cell r="D9161">
            <v>0</v>
          </cell>
          <cell r="E9161">
            <v>0</v>
          </cell>
          <cell r="F9161">
            <v>0</v>
          </cell>
          <cell r="G9161">
            <v>0</v>
          </cell>
          <cell r="H9161"/>
        </row>
        <row r="9162">
          <cell r="A9162">
            <v>0</v>
          </cell>
          <cell r="B9162">
            <v>0</v>
          </cell>
          <cell r="C9162">
            <v>0</v>
          </cell>
          <cell r="D9162">
            <v>0</v>
          </cell>
          <cell r="E9162">
            <v>0</v>
          </cell>
          <cell r="F9162">
            <v>0</v>
          </cell>
          <cell r="G9162">
            <v>0</v>
          </cell>
          <cell r="H9162"/>
        </row>
        <row r="9163">
          <cell r="A9163">
            <v>0</v>
          </cell>
          <cell r="B9163">
            <v>0</v>
          </cell>
          <cell r="C9163">
            <v>0</v>
          </cell>
          <cell r="D9163">
            <v>0</v>
          </cell>
          <cell r="E9163">
            <v>0</v>
          </cell>
          <cell r="F9163">
            <v>0</v>
          </cell>
          <cell r="G9163">
            <v>0</v>
          </cell>
          <cell r="H9163"/>
        </row>
        <row r="9164">
          <cell r="A9164">
            <v>0</v>
          </cell>
          <cell r="B9164">
            <v>0</v>
          </cell>
          <cell r="C9164">
            <v>0</v>
          </cell>
          <cell r="D9164">
            <v>0</v>
          </cell>
          <cell r="E9164">
            <v>0</v>
          </cell>
          <cell r="F9164">
            <v>0</v>
          </cell>
          <cell r="G9164">
            <v>0</v>
          </cell>
          <cell r="H9164"/>
        </row>
        <row r="9165">
          <cell r="A9165">
            <v>0</v>
          </cell>
          <cell r="B9165">
            <v>0</v>
          </cell>
          <cell r="C9165">
            <v>0</v>
          </cell>
          <cell r="D9165">
            <v>0</v>
          </cell>
          <cell r="E9165">
            <v>0</v>
          </cell>
          <cell r="F9165">
            <v>0</v>
          </cell>
          <cell r="G9165">
            <v>0</v>
          </cell>
          <cell r="H9165"/>
        </row>
        <row r="9166">
          <cell r="A9166">
            <v>0</v>
          </cell>
          <cell r="B9166">
            <v>0</v>
          </cell>
          <cell r="C9166">
            <v>0</v>
          </cell>
          <cell r="D9166">
            <v>0</v>
          </cell>
          <cell r="E9166">
            <v>0</v>
          </cell>
          <cell r="F9166">
            <v>0</v>
          </cell>
          <cell r="G9166">
            <v>0</v>
          </cell>
          <cell r="H9166"/>
        </row>
        <row r="9167">
          <cell r="A9167">
            <v>0</v>
          </cell>
          <cell r="B9167">
            <v>0</v>
          </cell>
          <cell r="C9167">
            <v>0</v>
          </cell>
          <cell r="D9167">
            <v>0</v>
          </cell>
          <cell r="E9167">
            <v>0</v>
          </cell>
          <cell r="F9167">
            <v>0</v>
          </cell>
          <cell r="G9167">
            <v>0</v>
          </cell>
          <cell r="H9167"/>
        </row>
        <row r="9168">
          <cell r="A9168">
            <v>0</v>
          </cell>
          <cell r="B9168">
            <v>0</v>
          </cell>
          <cell r="C9168">
            <v>0</v>
          </cell>
          <cell r="D9168">
            <v>0</v>
          </cell>
          <cell r="E9168">
            <v>0</v>
          </cell>
          <cell r="F9168">
            <v>0</v>
          </cell>
          <cell r="G9168">
            <v>0</v>
          </cell>
          <cell r="H9168"/>
        </row>
        <row r="9169">
          <cell r="A9169">
            <v>0</v>
          </cell>
          <cell r="B9169">
            <v>0</v>
          </cell>
          <cell r="C9169">
            <v>0</v>
          </cell>
          <cell r="D9169">
            <v>0</v>
          </cell>
          <cell r="E9169">
            <v>0</v>
          </cell>
          <cell r="F9169">
            <v>0</v>
          </cell>
          <cell r="G9169">
            <v>0</v>
          </cell>
          <cell r="H9169"/>
        </row>
        <row r="9170">
          <cell r="A9170">
            <v>0</v>
          </cell>
          <cell r="B9170">
            <v>0</v>
          </cell>
          <cell r="C9170">
            <v>0</v>
          </cell>
          <cell r="D9170">
            <v>0</v>
          </cell>
          <cell r="E9170">
            <v>0</v>
          </cell>
          <cell r="F9170">
            <v>0</v>
          </cell>
          <cell r="G9170">
            <v>0</v>
          </cell>
          <cell r="H9170"/>
        </row>
        <row r="9171">
          <cell r="A9171">
            <v>0</v>
          </cell>
          <cell r="B9171">
            <v>0</v>
          </cell>
          <cell r="C9171">
            <v>0</v>
          </cell>
          <cell r="D9171">
            <v>0</v>
          </cell>
          <cell r="E9171">
            <v>0</v>
          </cell>
          <cell r="F9171">
            <v>0</v>
          </cell>
          <cell r="G9171">
            <v>0</v>
          </cell>
          <cell r="H9171"/>
        </row>
        <row r="9172">
          <cell r="A9172">
            <v>0</v>
          </cell>
          <cell r="B9172">
            <v>0</v>
          </cell>
          <cell r="C9172">
            <v>0</v>
          </cell>
          <cell r="D9172">
            <v>0</v>
          </cell>
          <cell r="E9172">
            <v>0</v>
          </cell>
          <cell r="F9172">
            <v>0</v>
          </cell>
          <cell r="G9172">
            <v>0</v>
          </cell>
          <cell r="H9172"/>
        </row>
        <row r="9173">
          <cell r="A9173">
            <v>0</v>
          </cell>
          <cell r="B9173">
            <v>0</v>
          </cell>
          <cell r="C9173">
            <v>0</v>
          </cell>
          <cell r="D9173">
            <v>0</v>
          </cell>
          <cell r="E9173">
            <v>0</v>
          </cell>
          <cell r="F9173">
            <v>0</v>
          </cell>
          <cell r="G9173">
            <v>0</v>
          </cell>
          <cell r="H9173"/>
        </row>
        <row r="9174">
          <cell r="A9174">
            <v>0</v>
          </cell>
          <cell r="B9174">
            <v>0</v>
          </cell>
          <cell r="C9174">
            <v>0</v>
          </cell>
          <cell r="D9174">
            <v>0</v>
          </cell>
          <cell r="E9174">
            <v>0</v>
          </cell>
          <cell r="F9174">
            <v>0</v>
          </cell>
          <cell r="G9174">
            <v>0</v>
          </cell>
          <cell r="H9174"/>
        </row>
        <row r="9175">
          <cell r="A9175">
            <v>0</v>
          </cell>
          <cell r="B9175">
            <v>0</v>
          </cell>
          <cell r="C9175">
            <v>0</v>
          </cell>
          <cell r="D9175">
            <v>0</v>
          </cell>
          <cell r="E9175">
            <v>0</v>
          </cell>
          <cell r="F9175">
            <v>0</v>
          </cell>
          <cell r="G9175">
            <v>0</v>
          </cell>
          <cell r="H9175"/>
        </row>
        <row r="9176">
          <cell r="A9176">
            <v>0</v>
          </cell>
          <cell r="B9176">
            <v>0</v>
          </cell>
          <cell r="C9176">
            <v>0</v>
          </cell>
          <cell r="D9176">
            <v>0</v>
          </cell>
          <cell r="E9176">
            <v>0</v>
          </cell>
          <cell r="F9176">
            <v>0</v>
          </cell>
          <cell r="G9176">
            <v>0</v>
          </cell>
          <cell r="H9176"/>
        </row>
        <row r="9177">
          <cell r="A9177" t="str">
            <v>ITEM  - PÁGINA 1</v>
          </cell>
          <cell r="B9177">
            <v>0</v>
          </cell>
          <cell r="C9177">
            <v>0</v>
          </cell>
          <cell r="D9177">
            <v>0</v>
          </cell>
          <cell r="E9177">
            <v>0</v>
          </cell>
          <cell r="F9177">
            <v>0</v>
          </cell>
          <cell r="G9177">
            <v>0</v>
          </cell>
          <cell r="H9177">
            <v>0</v>
          </cell>
        </row>
        <row r="9178">
          <cell r="A9178">
            <v>0</v>
          </cell>
          <cell r="B9178">
            <v>0</v>
          </cell>
          <cell r="C9178">
            <v>0</v>
          </cell>
          <cell r="D9178">
            <v>0</v>
          </cell>
          <cell r="E9178">
            <v>0</v>
          </cell>
          <cell r="F9178">
            <v>0</v>
          </cell>
          <cell r="G9178">
            <v>0</v>
          </cell>
          <cell r="H9178"/>
        </row>
        <row r="9179">
          <cell r="A9179">
            <v>0</v>
          </cell>
          <cell r="B9179">
            <v>0</v>
          </cell>
          <cell r="C9179">
            <v>0</v>
          </cell>
          <cell r="D9179">
            <v>0</v>
          </cell>
          <cell r="E9179">
            <v>0</v>
          </cell>
          <cell r="F9179">
            <v>0</v>
          </cell>
          <cell r="G9179">
            <v>0</v>
          </cell>
          <cell r="H9179"/>
        </row>
        <row r="9180">
          <cell r="A9180">
            <v>0</v>
          </cell>
          <cell r="B9180">
            <v>0</v>
          </cell>
          <cell r="C9180">
            <v>0</v>
          </cell>
          <cell r="D9180">
            <v>0</v>
          </cell>
          <cell r="E9180">
            <v>0</v>
          </cell>
          <cell r="F9180">
            <v>0</v>
          </cell>
          <cell r="G9180">
            <v>0</v>
          </cell>
          <cell r="H9180"/>
        </row>
        <row r="9181">
          <cell r="A9181">
            <v>0</v>
          </cell>
          <cell r="B9181">
            <v>0</v>
          </cell>
          <cell r="C9181">
            <v>0</v>
          </cell>
          <cell r="D9181">
            <v>0</v>
          </cell>
          <cell r="E9181">
            <v>0</v>
          </cell>
          <cell r="F9181">
            <v>0</v>
          </cell>
          <cell r="G9181">
            <v>0</v>
          </cell>
          <cell r="H9181"/>
        </row>
        <row r="9182">
          <cell r="A9182">
            <v>0</v>
          </cell>
          <cell r="B9182">
            <v>0</v>
          </cell>
          <cell r="C9182">
            <v>0</v>
          </cell>
          <cell r="D9182">
            <v>0</v>
          </cell>
          <cell r="E9182">
            <v>0</v>
          </cell>
          <cell r="F9182">
            <v>0</v>
          </cell>
          <cell r="G9182">
            <v>0</v>
          </cell>
          <cell r="H9182"/>
        </row>
        <row r="9183">
          <cell r="A9183">
            <v>0</v>
          </cell>
          <cell r="B9183">
            <v>0</v>
          </cell>
          <cell r="C9183">
            <v>0</v>
          </cell>
          <cell r="D9183">
            <v>0</v>
          </cell>
          <cell r="E9183">
            <v>0</v>
          </cell>
          <cell r="F9183">
            <v>0</v>
          </cell>
          <cell r="G9183">
            <v>0</v>
          </cell>
          <cell r="H9183"/>
        </row>
        <row r="9184">
          <cell r="A9184">
            <v>0</v>
          </cell>
          <cell r="B9184">
            <v>0</v>
          </cell>
          <cell r="C9184">
            <v>0</v>
          </cell>
          <cell r="D9184">
            <v>0</v>
          </cell>
          <cell r="E9184">
            <v>0</v>
          </cell>
          <cell r="F9184">
            <v>0</v>
          </cell>
          <cell r="G9184">
            <v>0</v>
          </cell>
          <cell r="H9184"/>
        </row>
        <row r="9185">
          <cell r="A9185">
            <v>0</v>
          </cell>
          <cell r="B9185">
            <v>0</v>
          </cell>
          <cell r="C9185">
            <v>0</v>
          </cell>
          <cell r="D9185">
            <v>0</v>
          </cell>
          <cell r="E9185">
            <v>0</v>
          </cell>
          <cell r="F9185">
            <v>0</v>
          </cell>
          <cell r="G9185">
            <v>0</v>
          </cell>
          <cell r="H9185"/>
        </row>
        <row r="9186">
          <cell r="A9186">
            <v>0</v>
          </cell>
          <cell r="B9186">
            <v>0</v>
          </cell>
          <cell r="C9186">
            <v>0</v>
          </cell>
          <cell r="D9186">
            <v>0</v>
          </cell>
          <cell r="E9186">
            <v>0</v>
          </cell>
          <cell r="F9186">
            <v>0</v>
          </cell>
          <cell r="G9186">
            <v>0</v>
          </cell>
          <cell r="H9186"/>
        </row>
        <row r="9187">
          <cell r="A9187">
            <v>0</v>
          </cell>
          <cell r="B9187">
            <v>0</v>
          </cell>
          <cell r="C9187">
            <v>0</v>
          </cell>
          <cell r="D9187">
            <v>0</v>
          </cell>
          <cell r="E9187">
            <v>0</v>
          </cell>
          <cell r="F9187">
            <v>0</v>
          </cell>
          <cell r="G9187">
            <v>0</v>
          </cell>
          <cell r="H9187"/>
        </row>
        <row r="9188">
          <cell r="A9188">
            <v>0</v>
          </cell>
          <cell r="B9188">
            <v>0</v>
          </cell>
          <cell r="C9188">
            <v>0</v>
          </cell>
          <cell r="D9188">
            <v>0</v>
          </cell>
          <cell r="E9188">
            <v>0</v>
          </cell>
          <cell r="F9188">
            <v>0</v>
          </cell>
          <cell r="G9188">
            <v>0</v>
          </cell>
          <cell r="H9188"/>
        </row>
        <row r="9189">
          <cell r="A9189">
            <v>0</v>
          </cell>
          <cell r="B9189">
            <v>0</v>
          </cell>
          <cell r="C9189">
            <v>0</v>
          </cell>
          <cell r="D9189">
            <v>0</v>
          </cell>
          <cell r="E9189">
            <v>0</v>
          </cell>
          <cell r="F9189">
            <v>0</v>
          </cell>
          <cell r="G9189">
            <v>0</v>
          </cell>
          <cell r="H9189"/>
        </row>
        <row r="9190">
          <cell r="A9190">
            <v>0</v>
          </cell>
          <cell r="B9190">
            <v>0</v>
          </cell>
          <cell r="C9190">
            <v>0</v>
          </cell>
          <cell r="D9190">
            <v>0</v>
          </cell>
          <cell r="E9190">
            <v>0</v>
          </cell>
          <cell r="F9190">
            <v>0</v>
          </cell>
          <cell r="G9190">
            <v>0</v>
          </cell>
          <cell r="H9190"/>
        </row>
        <row r="9191">
          <cell r="A9191">
            <v>0</v>
          </cell>
          <cell r="B9191">
            <v>0</v>
          </cell>
          <cell r="C9191">
            <v>0</v>
          </cell>
          <cell r="D9191">
            <v>0</v>
          </cell>
          <cell r="E9191">
            <v>0</v>
          </cell>
          <cell r="F9191">
            <v>0</v>
          </cell>
          <cell r="G9191">
            <v>0</v>
          </cell>
          <cell r="H9191"/>
        </row>
        <row r="9192">
          <cell r="A9192">
            <v>0</v>
          </cell>
          <cell r="B9192">
            <v>0</v>
          </cell>
          <cell r="C9192">
            <v>0</v>
          </cell>
          <cell r="D9192">
            <v>0</v>
          </cell>
          <cell r="E9192">
            <v>0</v>
          </cell>
          <cell r="F9192">
            <v>0</v>
          </cell>
          <cell r="G9192">
            <v>0</v>
          </cell>
          <cell r="H9192"/>
        </row>
        <row r="9193">
          <cell r="A9193">
            <v>0</v>
          </cell>
          <cell r="B9193">
            <v>0</v>
          </cell>
          <cell r="C9193">
            <v>0</v>
          </cell>
          <cell r="D9193">
            <v>0</v>
          </cell>
          <cell r="E9193">
            <v>0</v>
          </cell>
          <cell r="F9193">
            <v>0</v>
          </cell>
          <cell r="G9193">
            <v>0</v>
          </cell>
          <cell r="H9193"/>
        </row>
        <row r="9194">
          <cell r="A9194">
            <v>0</v>
          </cell>
          <cell r="B9194">
            <v>0</v>
          </cell>
          <cell r="C9194">
            <v>0</v>
          </cell>
          <cell r="D9194">
            <v>0</v>
          </cell>
          <cell r="E9194">
            <v>0</v>
          </cell>
          <cell r="F9194">
            <v>0</v>
          </cell>
          <cell r="G9194">
            <v>0</v>
          </cell>
          <cell r="H9194"/>
        </row>
        <row r="9195">
          <cell r="A9195" t="str">
            <v xml:space="preserve">TOTAL CANTIDAD ITEM </v>
          </cell>
          <cell r="B9195">
            <v>0</v>
          </cell>
          <cell r="C9195">
            <v>0</v>
          </cell>
          <cell r="D9195">
            <v>0</v>
          </cell>
          <cell r="E9195">
            <v>0</v>
          </cell>
          <cell r="F9195">
            <v>0</v>
          </cell>
          <cell r="G9195">
            <v>0</v>
          </cell>
          <cell r="H9195"/>
        </row>
        <row r="9196">
          <cell r="A9196" t="str">
            <v>INSERTE PLANO, GRÁFICO O ESQUEMA AQUÍ</v>
          </cell>
          <cell r="B9196">
            <v>0</v>
          </cell>
          <cell r="C9196">
            <v>0</v>
          </cell>
          <cell r="D9196">
            <v>0</v>
          </cell>
          <cell r="E9196">
            <v>0</v>
          </cell>
          <cell r="F9196">
            <v>0</v>
          </cell>
          <cell r="G9196">
            <v>0</v>
          </cell>
          <cell r="H9196">
            <v>0</v>
          </cell>
        </row>
        <row r="9197">
          <cell r="A9197">
            <v>0</v>
          </cell>
          <cell r="B9197">
            <v>0</v>
          </cell>
          <cell r="C9197">
            <v>0</v>
          </cell>
          <cell r="D9197">
            <v>0</v>
          </cell>
          <cell r="E9197">
            <v>0</v>
          </cell>
          <cell r="F9197">
            <v>0</v>
          </cell>
          <cell r="G9197">
            <v>0</v>
          </cell>
          <cell r="H9197">
            <v>0</v>
          </cell>
        </row>
        <row r="9198">
          <cell r="A9198">
            <v>0</v>
          </cell>
          <cell r="B9198">
            <v>0</v>
          </cell>
          <cell r="C9198">
            <v>0</v>
          </cell>
          <cell r="D9198">
            <v>0</v>
          </cell>
          <cell r="E9198">
            <v>0</v>
          </cell>
          <cell r="F9198">
            <v>0</v>
          </cell>
          <cell r="G9198">
            <v>0</v>
          </cell>
          <cell r="H9198">
            <v>0</v>
          </cell>
        </row>
        <row r="9199">
          <cell r="A9199">
            <v>0</v>
          </cell>
          <cell r="B9199">
            <v>0</v>
          </cell>
          <cell r="C9199">
            <v>0</v>
          </cell>
          <cell r="D9199">
            <v>0</v>
          </cell>
          <cell r="E9199">
            <v>0</v>
          </cell>
          <cell r="F9199">
            <v>0</v>
          </cell>
          <cell r="G9199">
            <v>0</v>
          </cell>
          <cell r="H9199">
            <v>0</v>
          </cell>
        </row>
        <row r="9200">
          <cell r="A9200">
            <v>0</v>
          </cell>
          <cell r="B9200">
            <v>0</v>
          </cell>
          <cell r="C9200">
            <v>0</v>
          </cell>
          <cell r="D9200">
            <v>0</v>
          </cell>
          <cell r="E9200">
            <v>0</v>
          </cell>
          <cell r="F9200">
            <v>0</v>
          </cell>
          <cell r="G9200">
            <v>0</v>
          </cell>
          <cell r="H9200">
            <v>0</v>
          </cell>
        </row>
        <row r="9201">
          <cell r="A9201">
            <v>0</v>
          </cell>
          <cell r="B9201">
            <v>0</v>
          </cell>
          <cell r="C9201">
            <v>0</v>
          </cell>
          <cell r="D9201">
            <v>0</v>
          </cell>
          <cell r="E9201">
            <v>0</v>
          </cell>
          <cell r="F9201">
            <v>0</v>
          </cell>
          <cell r="G9201">
            <v>0</v>
          </cell>
          <cell r="H9201">
            <v>0</v>
          </cell>
        </row>
        <row r="9202">
          <cell r="A9202">
            <v>0</v>
          </cell>
          <cell r="B9202">
            <v>0</v>
          </cell>
          <cell r="C9202">
            <v>0</v>
          </cell>
          <cell r="D9202">
            <v>0</v>
          </cell>
          <cell r="E9202">
            <v>0</v>
          </cell>
          <cell r="F9202">
            <v>0</v>
          </cell>
          <cell r="G9202">
            <v>0</v>
          </cell>
          <cell r="H9202">
            <v>0</v>
          </cell>
        </row>
        <row r="9203">
          <cell r="A9203">
            <v>0</v>
          </cell>
          <cell r="B9203">
            <v>0</v>
          </cell>
          <cell r="C9203">
            <v>0</v>
          </cell>
          <cell r="D9203">
            <v>0</v>
          </cell>
          <cell r="E9203">
            <v>0</v>
          </cell>
          <cell r="F9203">
            <v>0</v>
          </cell>
          <cell r="G9203">
            <v>0</v>
          </cell>
          <cell r="H9203">
            <v>0</v>
          </cell>
        </row>
        <row r="9204">
          <cell r="A9204">
            <v>0</v>
          </cell>
          <cell r="B9204">
            <v>0</v>
          </cell>
          <cell r="C9204">
            <v>0</v>
          </cell>
          <cell r="D9204">
            <v>0</v>
          </cell>
          <cell r="E9204">
            <v>0</v>
          </cell>
          <cell r="F9204">
            <v>0</v>
          </cell>
          <cell r="G9204">
            <v>0</v>
          </cell>
          <cell r="H9204">
            <v>0</v>
          </cell>
        </row>
        <row r="9205">
          <cell r="A9205">
            <v>0</v>
          </cell>
          <cell r="B9205">
            <v>0</v>
          </cell>
          <cell r="C9205">
            <v>0</v>
          </cell>
          <cell r="D9205">
            <v>0</v>
          </cell>
          <cell r="E9205">
            <v>0</v>
          </cell>
          <cell r="F9205">
            <v>0</v>
          </cell>
          <cell r="G9205">
            <v>0</v>
          </cell>
          <cell r="H9205">
            <v>0</v>
          </cell>
        </row>
        <row r="9206">
          <cell r="A9206">
            <v>0</v>
          </cell>
          <cell r="B9206">
            <v>0</v>
          </cell>
          <cell r="C9206">
            <v>0</v>
          </cell>
          <cell r="D9206">
            <v>0</v>
          </cell>
          <cell r="E9206">
            <v>0</v>
          </cell>
          <cell r="F9206">
            <v>0</v>
          </cell>
          <cell r="G9206">
            <v>0</v>
          </cell>
          <cell r="H9206">
            <v>0</v>
          </cell>
        </row>
        <row r="9207">
          <cell r="A9207">
            <v>0</v>
          </cell>
          <cell r="B9207">
            <v>0</v>
          </cell>
          <cell r="C9207">
            <v>0</v>
          </cell>
          <cell r="D9207">
            <v>0</v>
          </cell>
          <cell r="E9207">
            <v>0</v>
          </cell>
          <cell r="F9207">
            <v>0</v>
          </cell>
          <cell r="G9207">
            <v>0</v>
          </cell>
          <cell r="H9207">
            <v>0</v>
          </cell>
        </row>
        <row r="9208">
          <cell r="A9208">
            <v>0</v>
          </cell>
          <cell r="B9208">
            <v>0</v>
          </cell>
          <cell r="C9208">
            <v>0</v>
          </cell>
          <cell r="D9208">
            <v>0</v>
          </cell>
          <cell r="E9208">
            <v>0</v>
          </cell>
          <cell r="F9208">
            <v>0</v>
          </cell>
          <cell r="G9208">
            <v>0</v>
          </cell>
          <cell r="H9208">
            <v>0</v>
          </cell>
        </row>
        <row r="9209">
          <cell r="A9209">
            <v>0</v>
          </cell>
          <cell r="B9209">
            <v>0</v>
          </cell>
          <cell r="C9209">
            <v>0</v>
          </cell>
          <cell r="D9209">
            <v>0</v>
          </cell>
          <cell r="E9209">
            <v>0</v>
          </cell>
          <cell r="F9209">
            <v>0</v>
          </cell>
          <cell r="G9209">
            <v>0</v>
          </cell>
          <cell r="H9209">
            <v>0</v>
          </cell>
        </row>
        <row r="9210">
          <cell r="A9210">
            <v>0</v>
          </cell>
          <cell r="B9210">
            <v>0</v>
          </cell>
          <cell r="C9210">
            <v>0</v>
          </cell>
          <cell r="D9210">
            <v>0</v>
          </cell>
          <cell r="E9210">
            <v>0</v>
          </cell>
          <cell r="F9210">
            <v>0</v>
          </cell>
          <cell r="G9210">
            <v>0</v>
          </cell>
          <cell r="H9210">
            <v>0</v>
          </cell>
        </row>
        <row r="9211">
          <cell r="A9211">
            <v>0</v>
          </cell>
          <cell r="B9211">
            <v>0</v>
          </cell>
          <cell r="C9211">
            <v>0</v>
          </cell>
          <cell r="D9211">
            <v>0</v>
          </cell>
          <cell r="E9211">
            <v>0</v>
          </cell>
          <cell r="F9211">
            <v>0</v>
          </cell>
          <cell r="G9211">
            <v>0</v>
          </cell>
          <cell r="H9211">
            <v>0</v>
          </cell>
        </row>
        <row r="9212">
          <cell r="A9212">
            <v>0</v>
          </cell>
          <cell r="B9212">
            <v>0</v>
          </cell>
          <cell r="C9212">
            <v>0</v>
          </cell>
          <cell r="D9212">
            <v>0</v>
          </cell>
          <cell r="E9212">
            <v>0</v>
          </cell>
          <cell r="F9212">
            <v>0</v>
          </cell>
          <cell r="G9212">
            <v>0</v>
          </cell>
          <cell r="H9212">
            <v>0</v>
          </cell>
        </row>
        <row r="9213">
          <cell r="A9213">
            <v>0</v>
          </cell>
          <cell r="B9213">
            <v>0</v>
          </cell>
          <cell r="C9213">
            <v>0</v>
          </cell>
          <cell r="D9213">
            <v>0</v>
          </cell>
          <cell r="E9213">
            <v>0</v>
          </cell>
          <cell r="F9213">
            <v>0</v>
          </cell>
          <cell r="G9213">
            <v>0</v>
          </cell>
          <cell r="H9213">
            <v>0</v>
          </cell>
        </row>
        <row r="9214">
          <cell r="A9214">
            <v>0</v>
          </cell>
          <cell r="B9214">
            <v>0</v>
          </cell>
          <cell r="C9214">
            <v>0</v>
          </cell>
          <cell r="D9214">
            <v>0</v>
          </cell>
          <cell r="E9214">
            <v>0</v>
          </cell>
          <cell r="F9214">
            <v>0</v>
          </cell>
          <cell r="G9214">
            <v>0</v>
          </cell>
          <cell r="H9214">
            <v>0</v>
          </cell>
        </row>
        <row r="9215">
          <cell r="A9215">
            <v>0</v>
          </cell>
          <cell r="B9215">
            <v>0</v>
          </cell>
          <cell r="C9215">
            <v>0</v>
          </cell>
          <cell r="D9215">
            <v>0</v>
          </cell>
          <cell r="E9215">
            <v>0</v>
          </cell>
          <cell r="F9215">
            <v>0</v>
          </cell>
          <cell r="G9215">
            <v>0</v>
          </cell>
          <cell r="H9215">
            <v>0</v>
          </cell>
        </row>
        <row r="9216">
          <cell r="A9216">
            <v>0</v>
          </cell>
          <cell r="C9216">
            <v>0</v>
          </cell>
          <cell r="D9216">
            <v>0</v>
          </cell>
          <cell r="E9216">
            <v>0</v>
          </cell>
          <cell r="F9216">
            <v>0</v>
          </cell>
          <cell r="G9216">
            <v>0</v>
          </cell>
        </row>
        <row r="9217">
          <cell r="A9217">
            <v>0</v>
          </cell>
          <cell r="C9217">
            <v>0</v>
          </cell>
          <cell r="D9217">
            <v>0</v>
          </cell>
          <cell r="E9217">
            <v>0</v>
          </cell>
          <cell r="F9217">
            <v>0</v>
          </cell>
          <cell r="G9217">
            <v>0</v>
          </cell>
        </row>
        <row r="9218">
          <cell r="A9218">
            <v>0</v>
          </cell>
          <cell r="B9218">
            <v>0</v>
          </cell>
          <cell r="C9218">
            <v>0</v>
          </cell>
          <cell r="D9218">
            <v>0</v>
          </cell>
          <cell r="E9218">
            <v>0</v>
          </cell>
          <cell r="F9218">
            <v>0</v>
          </cell>
          <cell r="G9218">
            <v>0</v>
          </cell>
        </row>
        <row r="9219">
          <cell r="A9219">
            <v>0</v>
          </cell>
          <cell r="B9219" t="str">
            <v>OVIDIO HURTADO MOSQUERA</v>
          </cell>
          <cell r="C9219">
            <v>0</v>
          </cell>
          <cell r="D9219">
            <v>0</v>
          </cell>
          <cell r="E9219">
            <v>0</v>
          </cell>
          <cell r="F9219">
            <v>0</v>
          </cell>
          <cell r="G9219">
            <v>0</v>
          </cell>
        </row>
        <row r="9220">
          <cell r="A9220">
            <v>0</v>
          </cell>
          <cell r="B9220" t="str">
            <v>Consultor</v>
          </cell>
          <cell r="C9220">
            <v>0</v>
          </cell>
          <cell r="D9220">
            <v>0</v>
          </cell>
          <cell r="E9220">
            <v>0</v>
          </cell>
          <cell r="F9220">
            <v>0</v>
          </cell>
          <cell r="G9220">
            <v>0</v>
          </cell>
        </row>
        <row r="9221">
          <cell r="A9221">
            <v>0</v>
          </cell>
          <cell r="B9221" t="str">
            <v>Consultor</v>
          </cell>
          <cell r="C9221">
            <v>0</v>
          </cell>
          <cell r="D9221">
            <v>0</v>
          </cell>
          <cell r="E9221">
            <v>0</v>
          </cell>
          <cell r="F9221">
            <v>0</v>
          </cell>
          <cell r="G9221">
            <v>0</v>
          </cell>
        </row>
        <row r="9222">
          <cell r="A9222">
            <v>0</v>
          </cell>
          <cell r="B9222" t="str">
            <v>M.P. 05202-260189 ANT</v>
          </cell>
          <cell r="C9222" t="str">
            <v>ITEM  - PÁGINA 2</v>
          </cell>
          <cell r="D9222">
            <v>0</v>
          </cell>
          <cell r="E9222">
            <v>0</v>
          </cell>
          <cell r="F9222">
            <v>0</v>
          </cell>
          <cell r="G9222">
            <v>0</v>
          </cell>
          <cell r="H9222">
            <v>0</v>
          </cell>
        </row>
        <row r="9223">
          <cell r="A9223" t="str">
            <v>DEPARTAMENTO DE ANTIOQUIA</v>
          </cell>
          <cell r="B9223">
            <v>0</v>
          </cell>
          <cell r="C9223">
            <v>0</v>
          </cell>
          <cell r="D9223">
            <v>0</v>
          </cell>
          <cell r="E9223">
            <v>0</v>
          </cell>
          <cell r="F9223">
            <v>0</v>
          </cell>
          <cell r="G9223">
            <v>0</v>
          </cell>
          <cell r="H9223">
            <v>0</v>
          </cell>
        </row>
        <row r="9224">
          <cell r="A9224" t="str">
            <v>MUNICIPIO DE SAN VICENTE FERRER</v>
          </cell>
          <cell r="B9224">
            <v>0</v>
          </cell>
          <cell r="C9224">
            <v>0</v>
          </cell>
          <cell r="D9224">
            <v>0</v>
          </cell>
          <cell r="E9224">
            <v>0</v>
          </cell>
          <cell r="F9224">
            <v>0</v>
          </cell>
          <cell r="G9224">
            <v>0</v>
          </cell>
          <cell r="H9224">
            <v>0</v>
          </cell>
        </row>
        <row r="9225">
          <cell r="A9225" t="str">
            <v>PROYECTO:  INTERVENCION DE CALLEJONES EN LA ZONA URBANA DEL MUNICIPIO SAN VICENTE FERRER_CALLEJÓN 01-COCIACA</v>
          </cell>
          <cell r="B9225">
            <v>0</v>
          </cell>
          <cell r="C9225">
            <v>0</v>
          </cell>
          <cell r="D9225">
            <v>0</v>
          </cell>
          <cell r="E9225">
            <v>0</v>
          </cell>
          <cell r="F9225">
            <v>0</v>
          </cell>
          <cell r="G9225">
            <v>0</v>
          </cell>
          <cell r="H9225">
            <v>0</v>
          </cell>
        </row>
        <row r="9226">
          <cell r="A9226">
            <v>0</v>
          </cell>
          <cell r="C9226">
            <v>0</v>
          </cell>
          <cell r="D9226">
            <v>0</v>
          </cell>
          <cell r="E9226">
            <v>0</v>
          </cell>
          <cell r="F9226">
            <v>0</v>
          </cell>
          <cell r="G9226">
            <v>0</v>
          </cell>
          <cell r="H9226">
            <v>0</v>
          </cell>
        </row>
        <row r="9227">
          <cell r="A9227" t="str">
            <v>MEMORIAS DE OBRA</v>
          </cell>
          <cell r="B9227">
            <v>0</v>
          </cell>
          <cell r="C9227">
            <v>0</v>
          </cell>
          <cell r="D9227">
            <v>0</v>
          </cell>
          <cell r="E9227">
            <v>0</v>
          </cell>
          <cell r="F9227">
            <v>0</v>
          </cell>
          <cell r="G9227">
            <v>0</v>
          </cell>
          <cell r="H9227">
            <v>0</v>
          </cell>
        </row>
        <row r="9229">
          <cell r="A9229" t="str">
            <v>ITEM</v>
          </cell>
          <cell r="B9229" t="str">
            <v>DESCRIPCIÓN</v>
          </cell>
          <cell r="C9229">
            <v>0</v>
          </cell>
          <cell r="D9229">
            <v>0</v>
          </cell>
          <cell r="E9229">
            <v>0</v>
          </cell>
          <cell r="F9229">
            <v>0</v>
          </cell>
          <cell r="G9229" t="str">
            <v>UNIDAD</v>
          </cell>
          <cell r="H9229" t="str">
            <v>CANTIDAD</v>
          </cell>
        </row>
        <row r="9230">
          <cell r="A9230">
            <v>0</v>
          </cell>
          <cell r="B9230"/>
          <cell r="C9230">
            <v>0</v>
          </cell>
          <cell r="D9230">
            <v>0</v>
          </cell>
          <cell r="E9230">
            <v>0</v>
          </cell>
          <cell r="F9230">
            <v>0</v>
          </cell>
          <cell r="G9230"/>
          <cell r="H9230"/>
        </row>
        <row r="9231">
          <cell r="A9231">
            <v>0</v>
          </cell>
          <cell r="B9231">
            <v>0</v>
          </cell>
          <cell r="C9231">
            <v>0</v>
          </cell>
          <cell r="D9231">
            <v>0</v>
          </cell>
          <cell r="E9231">
            <v>0</v>
          </cell>
          <cell r="F9231">
            <v>0</v>
          </cell>
          <cell r="G9231">
            <v>0</v>
          </cell>
        </row>
        <row r="9232">
          <cell r="A9232" t="str">
            <v>DETALLE</v>
          </cell>
          <cell r="B9232">
            <v>0</v>
          </cell>
          <cell r="C9232" t="str">
            <v>FACTOR</v>
          </cell>
          <cell r="D9232" t="str">
            <v>CANTIDAD</v>
          </cell>
          <cell r="E9232" t="str">
            <v>A (ML)</v>
          </cell>
          <cell r="F9232" t="str">
            <v>B (M2)</v>
          </cell>
          <cell r="G9232" t="str">
            <v>C (M3)</v>
          </cell>
          <cell r="H9232" t="str">
            <v>TOTAL</v>
          </cell>
        </row>
        <row r="9233">
          <cell r="A9233">
            <v>0</v>
          </cell>
          <cell r="B9233">
            <v>0</v>
          </cell>
          <cell r="C9233">
            <v>0</v>
          </cell>
          <cell r="D9233">
            <v>0</v>
          </cell>
          <cell r="E9233">
            <v>0</v>
          </cell>
          <cell r="F9233">
            <v>0</v>
          </cell>
          <cell r="G9233">
            <v>0</v>
          </cell>
          <cell r="H9233"/>
        </row>
        <row r="9234">
          <cell r="A9234">
            <v>0</v>
          </cell>
          <cell r="B9234">
            <v>0</v>
          </cell>
          <cell r="C9234">
            <v>0</v>
          </cell>
          <cell r="D9234">
            <v>0</v>
          </cell>
          <cell r="E9234">
            <v>0</v>
          </cell>
          <cell r="F9234">
            <v>0</v>
          </cell>
          <cell r="G9234">
            <v>0</v>
          </cell>
          <cell r="H9234"/>
        </row>
        <row r="9235">
          <cell r="A9235">
            <v>0</v>
          </cell>
          <cell r="B9235">
            <v>0</v>
          </cell>
          <cell r="C9235">
            <v>0</v>
          </cell>
          <cell r="D9235">
            <v>0</v>
          </cell>
          <cell r="E9235">
            <v>0</v>
          </cell>
          <cell r="F9235">
            <v>0</v>
          </cell>
          <cell r="G9235">
            <v>0</v>
          </cell>
          <cell r="H9235"/>
        </row>
        <row r="9236">
          <cell r="A9236">
            <v>0</v>
          </cell>
          <cell r="B9236">
            <v>0</v>
          </cell>
          <cell r="C9236">
            <v>0</v>
          </cell>
          <cell r="D9236">
            <v>0</v>
          </cell>
          <cell r="E9236">
            <v>0</v>
          </cell>
          <cell r="F9236">
            <v>0</v>
          </cell>
          <cell r="G9236">
            <v>0</v>
          </cell>
          <cell r="H9236"/>
        </row>
        <row r="9237">
          <cell r="A9237">
            <v>0</v>
          </cell>
          <cell r="B9237">
            <v>0</v>
          </cell>
          <cell r="C9237">
            <v>0</v>
          </cell>
          <cell r="D9237">
            <v>0</v>
          </cell>
          <cell r="E9237">
            <v>0</v>
          </cell>
          <cell r="F9237">
            <v>0</v>
          </cell>
          <cell r="G9237">
            <v>0</v>
          </cell>
          <cell r="H9237"/>
        </row>
        <row r="9238">
          <cell r="A9238">
            <v>0</v>
          </cell>
          <cell r="B9238">
            <v>0</v>
          </cell>
          <cell r="C9238">
            <v>0</v>
          </cell>
          <cell r="D9238">
            <v>0</v>
          </cell>
          <cell r="E9238">
            <v>0</v>
          </cell>
          <cell r="F9238">
            <v>0</v>
          </cell>
          <cell r="G9238">
            <v>0</v>
          </cell>
          <cell r="H9238"/>
        </row>
        <row r="9239">
          <cell r="A9239">
            <v>0</v>
          </cell>
          <cell r="B9239">
            <v>0</v>
          </cell>
          <cell r="C9239">
            <v>0</v>
          </cell>
          <cell r="D9239">
            <v>0</v>
          </cell>
          <cell r="E9239">
            <v>0</v>
          </cell>
          <cell r="F9239">
            <v>0</v>
          </cell>
          <cell r="G9239">
            <v>0</v>
          </cell>
          <cell r="H9239"/>
        </row>
        <row r="9240">
          <cell r="A9240">
            <v>0</v>
          </cell>
          <cell r="B9240">
            <v>0</v>
          </cell>
          <cell r="C9240">
            <v>0</v>
          </cell>
          <cell r="D9240">
            <v>0</v>
          </cell>
          <cell r="E9240">
            <v>0</v>
          </cell>
          <cell r="F9240">
            <v>0</v>
          </cell>
          <cell r="G9240">
            <v>0</v>
          </cell>
          <cell r="H9240"/>
        </row>
        <row r="9241">
          <cell r="A9241">
            <v>0</v>
          </cell>
          <cell r="B9241">
            <v>0</v>
          </cell>
          <cell r="C9241">
            <v>0</v>
          </cell>
          <cell r="D9241">
            <v>0</v>
          </cell>
          <cell r="E9241">
            <v>0</v>
          </cell>
          <cell r="F9241">
            <v>0</v>
          </cell>
          <cell r="G9241">
            <v>0</v>
          </cell>
          <cell r="H9241"/>
        </row>
        <row r="9242">
          <cell r="A9242">
            <v>0</v>
          </cell>
          <cell r="B9242">
            <v>0</v>
          </cell>
          <cell r="C9242">
            <v>0</v>
          </cell>
          <cell r="D9242">
            <v>0</v>
          </cell>
          <cell r="E9242">
            <v>0</v>
          </cell>
          <cell r="F9242">
            <v>0</v>
          </cell>
          <cell r="G9242">
            <v>0</v>
          </cell>
          <cell r="H9242"/>
        </row>
        <row r="9243">
          <cell r="A9243">
            <v>0</v>
          </cell>
          <cell r="B9243">
            <v>0</v>
          </cell>
          <cell r="C9243">
            <v>0</v>
          </cell>
          <cell r="D9243">
            <v>0</v>
          </cell>
          <cell r="E9243">
            <v>0</v>
          </cell>
          <cell r="F9243">
            <v>0</v>
          </cell>
          <cell r="G9243">
            <v>0</v>
          </cell>
          <cell r="H9243"/>
        </row>
        <row r="9244">
          <cell r="A9244">
            <v>0</v>
          </cell>
          <cell r="B9244">
            <v>0</v>
          </cell>
          <cell r="C9244">
            <v>0</v>
          </cell>
          <cell r="D9244">
            <v>0</v>
          </cell>
          <cell r="E9244">
            <v>0</v>
          </cell>
          <cell r="F9244">
            <v>0</v>
          </cell>
          <cell r="G9244">
            <v>0</v>
          </cell>
          <cell r="H9244"/>
        </row>
        <row r="9245">
          <cell r="A9245">
            <v>0</v>
          </cell>
          <cell r="B9245">
            <v>0</v>
          </cell>
          <cell r="C9245">
            <v>0</v>
          </cell>
          <cell r="D9245">
            <v>0</v>
          </cell>
          <cell r="E9245">
            <v>0</v>
          </cell>
          <cell r="F9245">
            <v>0</v>
          </cell>
          <cell r="G9245">
            <v>0</v>
          </cell>
          <cell r="H9245"/>
        </row>
        <row r="9246">
          <cell r="A9246">
            <v>0</v>
          </cell>
          <cell r="B9246">
            <v>0</v>
          </cell>
          <cell r="C9246">
            <v>0</v>
          </cell>
          <cell r="D9246">
            <v>0</v>
          </cell>
          <cell r="E9246">
            <v>0</v>
          </cell>
          <cell r="F9246">
            <v>0</v>
          </cell>
          <cell r="G9246">
            <v>0</v>
          </cell>
          <cell r="H9246"/>
        </row>
        <row r="9247">
          <cell r="A9247">
            <v>0</v>
          </cell>
          <cell r="B9247">
            <v>0</v>
          </cell>
          <cell r="C9247">
            <v>0</v>
          </cell>
          <cell r="D9247">
            <v>0</v>
          </cell>
          <cell r="E9247">
            <v>0</v>
          </cell>
          <cell r="F9247">
            <v>0</v>
          </cell>
          <cell r="G9247">
            <v>0</v>
          </cell>
          <cell r="H9247"/>
        </row>
        <row r="9248">
          <cell r="A9248">
            <v>0</v>
          </cell>
          <cell r="B9248">
            <v>0</v>
          </cell>
          <cell r="C9248">
            <v>0</v>
          </cell>
          <cell r="D9248">
            <v>0</v>
          </cell>
          <cell r="E9248">
            <v>0</v>
          </cell>
          <cell r="F9248">
            <v>0</v>
          </cell>
          <cell r="G9248">
            <v>0</v>
          </cell>
          <cell r="H9248"/>
        </row>
        <row r="9249">
          <cell r="A9249">
            <v>0</v>
          </cell>
          <cell r="B9249">
            <v>0</v>
          </cell>
          <cell r="C9249">
            <v>0</v>
          </cell>
          <cell r="D9249">
            <v>0</v>
          </cell>
          <cell r="E9249">
            <v>0</v>
          </cell>
          <cell r="F9249">
            <v>0</v>
          </cell>
          <cell r="G9249">
            <v>0</v>
          </cell>
          <cell r="H9249"/>
        </row>
        <row r="9250">
          <cell r="A9250">
            <v>0</v>
          </cell>
          <cell r="B9250">
            <v>0</v>
          </cell>
          <cell r="C9250">
            <v>0</v>
          </cell>
          <cell r="D9250">
            <v>0</v>
          </cell>
          <cell r="E9250">
            <v>0</v>
          </cell>
          <cell r="F9250">
            <v>0</v>
          </cell>
          <cell r="G9250">
            <v>0</v>
          </cell>
          <cell r="H9250"/>
        </row>
        <row r="9251">
          <cell r="A9251">
            <v>0</v>
          </cell>
          <cell r="B9251">
            <v>0</v>
          </cell>
          <cell r="C9251">
            <v>0</v>
          </cell>
          <cell r="D9251">
            <v>0</v>
          </cell>
          <cell r="E9251">
            <v>0</v>
          </cell>
          <cell r="F9251">
            <v>0</v>
          </cell>
          <cell r="G9251">
            <v>0</v>
          </cell>
          <cell r="H9251"/>
        </row>
        <row r="9252">
          <cell r="A9252">
            <v>0</v>
          </cell>
          <cell r="B9252">
            <v>0</v>
          </cell>
          <cell r="C9252">
            <v>0</v>
          </cell>
          <cell r="D9252">
            <v>0</v>
          </cell>
          <cell r="E9252">
            <v>0</v>
          </cell>
          <cell r="F9252">
            <v>0</v>
          </cell>
          <cell r="G9252">
            <v>0</v>
          </cell>
          <cell r="H9252"/>
        </row>
        <row r="9253">
          <cell r="A9253">
            <v>0</v>
          </cell>
          <cell r="B9253">
            <v>0</v>
          </cell>
          <cell r="C9253">
            <v>0</v>
          </cell>
          <cell r="D9253">
            <v>0</v>
          </cell>
          <cell r="E9253">
            <v>0</v>
          </cell>
          <cell r="F9253">
            <v>0</v>
          </cell>
          <cell r="G9253">
            <v>0</v>
          </cell>
          <cell r="H9253"/>
        </row>
        <row r="9254">
          <cell r="A9254">
            <v>0</v>
          </cell>
          <cell r="B9254">
            <v>0</v>
          </cell>
          <cell r="C9254">
            <v>0</v>
          </cell>
          <cell r="D9254">
            <v>0</v>
          </cell>
          <cell r="E9254">
            <v>0</v>
          </cell>
          <cell r="F9254">
            <v>0</v>
          </cell>
          <cell r="G9254">
            <v>0</v>
          </cell>
          <cell r="H9254"/>
        </row>
        <row r="9255">
          <cell r="A9255">
            <v>0</v>
          </cell>
          <cell r="B9255">
            <v>0</v>
          </cell>
          <cell r="C9255">
            <v>0</v>
          </cell>
          <cell r="D9255">
            <v>0</v>
          </cell>
          <cell r="E9255">
            <v>0</v>
          </cell>
          <cell r="F9255">
            <v>0</v>
          </cell>
          <cell r="G9255">
            <v>0</v>
          </cell>
          <cell r="H9255"/>
        </row>
        <row r="9256">
          <cell r="A9256">
            <v>0</v>
          </cell>
          <cell r="B9256">
            <v>0</v>
          </cell>
          <cell r="C9256">
            <v>0</v>
          </cell>
          <cell r="D9256">
            <v>0</v>
          </cell>
          <cell r="E9256">
            <v>0</v>
          </cell>
          <cell r="F9256">
            <v>0</v>
          </cell>
          <cell r="G9256">
            <v>0</v>
          </cell>
          <cell r="H9256"/>
        </row>
        <row r="9257">
          <cell r="A9257">
            <v>0</v>
          </cell>
          <cell r="B9257">
            <v>0</v>
          </cell>
          <cell r="C9257">
            <v>0</v>
          </cell>
          <cell r="D9257">
            <v>0</v>
          </cell>
          <cell r="E9257">
            <v>0</v>
          </cell>
          <cell r="F9257">
            <v>0</v>
          </cell>
          <cell r="G9257">
            <v>0</v>
          </cell>
          <cell r="H9257"/>
        </row>
        <row r="9258">
          <cell r="A9258">
            <v>0</v>
          </cell>
          <cell r="B9258">
            <v>0</v>
          </cell>
          <cell r="C9258">
            <v>0</v>
          </cell>
          <cell r="D9258">
            <v>0</v>
          </cell>
          <cell r="E9258">
            <v>0</v>
          </cell>
          <cell r="F9258">
            <v>0</v>
          </cell>
          <cell r="G9258">
            <v>0</v>
          </cell>
          <cell r="H9258"/>
        </row>
        <row r="9259">
          <cell r="A9259">
            <v>0</v>
          </cell>
          <cell r="B9259">
            <v>0</v>
          </cell>
          <cell r="C9259">
            <v>0</v>
          </cell>
          <cell r="D9259">
            <v>0</v>
          </cell>
          <cell r="E9259">
            <v>0</v>
          </cell>
          <cell r="F9259">
            <v>0</v>
          </cell>
          <cell r="G9259">
            <v>0</v>
          </cell>
          <cell r="H9259"/>
        </row>
        <row r="9260">
          <cell r="A9260">
            <v>0</v>
          </cell>
          <cell r="B9260">
            <v>0</v>
          </cell>
          <cell r="C9260">
            <v>0</v>
          </cell>
          <cell r="D9260">
            <v>0</v>
          </cell>
          <cell r="E9260">
            <v>0</v>
          </cell>
          <cell r="F9260">
            <v>0</v>
          </cell>
          <cell r="G9260">
            <v>0</v>
          </cell>
          <cell r="H9260"/>
        </row>
        <row r="9261">
          <cell r="A9261">
            <v>0</v>
          </cell>
          <cell r="B9261">
            <v>0</v>
          </cell>
          <cell r="C9261">
            <v>0</v>
          </cell>
          <cell r="D9261">
            <v>0</v>
          </cell>
          <cell r="E9261">
            <v>0</v>
          </cell>
          <cell r="F9261">
            <v>0</v>
          </cell>
          <cell r="G9261">
            <v>0</v>
          </cell>
          <cell r="H9261"/>
        </row>
        <row r="9262">
          <cell r="A9262">
            <v>0</v>
          </cell>
          <cell r="B9262">
            <v>0</v>
          </cell>
          <cell r="C9262">
            <v>0</v>
          </cell>
          <cell r="D9262">
            <v>0</v>
          </cell>
          <cell r="E9262">
            <v>0</v>
          </cell>
          <cell r="F9262">
            <v>0</v>
          </cell>
          <cell r="G9262">
            <v>0</v>
          </cell>
          <cell r="H9262"/>
        </row>
        <row r="9263">
          <cell r="A9263">
            <v>0</v>
          </cell>
          <cell r="B9263">
            <v>0</v>
          </cell>
          <cell r="C9263">
            <v>0</v>
          </cell>
          <cell r="D9263">
            <v>0</v>
          </cell>
          <cell r="E9263">
            <v>0</v>
          </cell>
          <cell r="F9263">
            <v>0</v>
          </cell>
          <cell r="G9263">
            <v>0</v>
          </cell>
          <cell r="H9263"/>
        </row>
        <row r="9264">
          <cell r="A9264" t="str">
            <v>ITEM  - PÁGINA 1</v>
          </cell>
          <cell r="B9264">
            <v>0</v>
          </cell>
          <cell r="C9264">
            <v>0</v>
          </cell>
          <cell r="D9264">
            <v>0</v>
          </cell>
          <cell r="E9264">
            <v>0</v>
          </cell>
          <cell r="F9264">
            <v>0</v>
          </cell>
          <cell r="G9264">
            <v>0</v>
          </cell>
          <cell r="H9264">
            <v>0</v>
          </cell>
        </row>
        <row r="9265">
          <cell r="A9265">
            <v>0</v>
          </cell>
          <cell r="B9265">
            <v>0</v>
          </cell>
          <cell r="C9265">
            <v>0</v>
          </cell>
          <cell r="D9265">
            <v>0</v>
          </cell>
          <cell r="E9265">
            <v>0</v>
          </cell>
          <cell r="F9265">
            <v>0</v>
          </cell>
          <cell r="G9265">
            <v>0</v>
          </cell>
          <cell r="H9265"/>
        </row>
        <row r="9266">
          <cell r="A9266">
            <v>0</v>
          </cell>
          <cell r="B9266">
            <v>0</v>
          </cell>
          <cell r="C9266">
            <v>0</v>
          </cell>
          <cell r="D9266">
            <v>0</v>
          </cell>
          <cell r="E9266">
            <v>0</v>
          </cell>
          <cell r="F9266">
            <v>0</v>
          </cell>
          <cell r="G9266">
            <v>0</v>
          </cell>
          <cell r="H9266"/>
        </row>
        <row r="9267">
          <cell r="A9267">
            <v>0</v>
          </cell>
          <cell r="B9267">
            <v>0</v>
          </cell>
          <cell r="C9267">
            <v>0</v>
          </cell>
          <cell r="D9267">
            <v>0</v>
          </cell>
          <cell r="E9267">
            <v>0</v>
          </cell>
          <cell r="F9267">
            <v>0</v>
          </cell>
          <cell r="G9267">
            <v>0</v>
          </cell>
          <cell r="H9267"/>
        </row>
        <row r="9268">
          <cell r="A9268">
            <v>0</v>
          </cell>
          <cell r="B9268">
            <v>0</v>
          </cell>
          <cell r="C9268">
            <v>0</v>
          </cell>
          <cell r="D9268">
            <v>0</v>
          </cell>
          <cell r="E9268">
            <v>0</v>
          </cell>
          <cell r="F9268">
            <v>0</v>
          </cell>
          <cell r="G9268">
            <v>0</v>
          </cell>
          <cell r="H9268"/>
        </row>
        <row r="9269">
          <cell r="A9269">
            <v>0</v>
          </cell>
          <cell r="B9269">
            <v>0</v>
          </cell>
          <cell r="C9269">
            <v>0</v>
          </cell>
          <cell r="D9269">
            <v>0</v>
          </cell>
          <cell r="E9269">
            <v>0</v>
          </cell>
          <cell r="F9269">
            <v>0</v>
          </cell>
          <cell r="G9269">
            <v>0</v>
          </cell>
          <cell r="H9269"/>
        </row>
        <row r="9270">
          <cell r="A9270">
            <v>0</v>
          </cell>
          <cell r="B9270">
            <v>0</v>
          </cell>
          <cell r="C9270">
            <v>0</v>
          </cell>
          <cell r="D9270">
            <v>0</v>
          </cell>
          <cell r="E9270">
            <v>0</v>
          </cell>
          <cell r="F9270">
            <v>0</v>
          </cell>
          <cell r="G9270">
            <v>0</v>
          </cell>
          <cell r="H9270"/>
        </row>
        <row r="9271">
          <cell r="A9271">
            <v>0</v>
          </cell>
          <cell r="B9271">
            <v>0</v>
          </cell>
          <cell r="C9271">
            <v>0</v>
          </cell>
          <cell r="D9271">
            <v>0</v>
          </cell>
          <cell r="E9271">
            <v>0</v>
          </cell>
          <cell r="F9271">
            <v>0</v>
          </cell>
          <cell r="G9271">
            <v>0</v>
          </cell>
          <cell r="H9271"/>
        </row>
        <row r="9272">
          <cell r="A9272">
            <v>0</v>
          </cell>
          <cell r="B9272">
            <v>0</v>
          </cell>
          <cell r="C9272">
            <v>0</v>
          </cell>
          <cell r="D9272">
            <v>0</v>
          </cell>
          <cell r="E9272">
            <v>0</v>
          </cell>
          <cell r="F9272">
            <v>0</v>
          </cell>
          <cell r="G9272">
            <v>0</v>
          </cell>
          <cell r="H9272"/>
        </row>
        <row r="9273">
          <cell r="A9273">
            <v>0</v>
          </cell>
          <cell r="B9273">
            <v>0</v>
          </cell>
          <cell r="C9273">
            <v>0</v>
          </cell>
          <cell r="D9273">
            <v>0</v>
          </cell>
          <cell r="E9273">
            <v>0</v>
          </cell>
          <cell r="F9273">
            <v>0</v>
          </cell>
          <cell r="G9273">
            <v>0</v>
          </cell>
          <cell r="H9273"/>
        </row>
        <row r="9274">
          <cell r="A9274">
            <v>0</v>
          </cell>
          <cell r="B9274">
            <v>0</v>
          </cell>
          <cell r="C9274">
            <v>0</v>
          </cell>
          <cell r="D9274">
            <v>0</v>
          </cell>
          <cell r="E9274">
            <v>0</v>
          </cell>
          <cell r="F9274">
            <v>0</v>
          </cell>
          <cell r="G9274">
            <v>0</v>
          </cell>
          <cell r="H9274"/>
        </row>
        <row r="9275">
          <cell r="A9275">
            <v>0</v>
          </cell>
          <cell r="B9275">
            <v>0</v>
          </cell>
          <cell r="C9275">
            <v>0</v>
          </cell>
          <cell r="D9275">
            <v>0</v>
          </cell>
          <cell r="E9275">
            <v>0</v>
          </cell>
          <cell r="F9275">
            <v>0</v>
          </cell>
          <cell r="G9275">
            <v>0</v>
          </cell>
          <cell r="H9275"/>
        </row>
        <row r="9276">
          <cell r="A9276">
            <v>0</v>
          </cell>
          <cell r="B9276">
            <v>0</v>
          </cell>
          <cell r="C9276">
            <v>0</v>
          </cell>
          <cell r="D9276">
            <v>0</v>
          </cell>
          <cell r="E9276">
            <v>0</v>
          </cell>
          <cell r="F9276">
            <v>0</v>
          </cell>
          <cell r="G9276">
            <v>0</v>
          </cell>
          <cell r="H9276"/>
        </row>
        <row r="9277">
          <cell r="A9277">
            <v>0</v>
          </cell>
          <cell r="B9277">
            <v>0</v>
          </cell>
          <cell r="C9277">
            <v>0</v>
          </cell>
          <cell r="D9277">
            <v>0</v>
          </cell>
          <cell r="E9277">
            <v>0</v>
          </cell>
          <cell r="F9277">
            <v>0</v>
          </cell>
          <cell r="G9277">
            <v>0</v>
          </cell>
          <cell r="H9277"/>
        </row>
        <row r="9278">
          <cell r="A9278">
            <v>0</v>
          </cell>
          <cell r="B9278">
            <v>0</v>
          </cell>
          <cell r="C9278">
            <v>0</v>
          </cell>
          <cell r="D9278">
            <v>0</v>
          </cell>
          <cell r="E9278">
            <v>0</v>
          </cell>
          <cell r="F9278">
            <v>0</v>
          </cell>
          <cell r="G9278">
            <v>0</v>
          </cell>
          <cell r="H9278"/>
        </row>
        <row r="9279">
          <cell r="A9279">
            <v>0</v>
          </cell>
          <cell r="B9279">
            <v>0</v>
          </cell>
          <cell r="C9279">
            <v>0</v>
          </cell>
          <cell r="D9279">
            <v>0</v>
          </cell>
          <cell r="E9279">
            <v>0</v>
          </cell>
          <cell r="F9279">
            <v>0</v>
          </cell>
          <cell r="G9279">
            <v>0</v>
          </cell>
          <cell r="H9279"/>
        </row>
        <row r="9280">
          <cell r="A9280">
            <v>0</v>
          </cell>
          <cell r="B9280">
            <v>0</v>
          </cell>
          <cell r="C9280">
            <v>0</v>
          </cell>
          <cell r="D9280">
            <v>0</v>
          </cell>
          <cell r="E9280">
            <v>0</v>
          </cell>
          <cell r="F9280">
            <v>0</v>
          </cell>
          <cell r="G9280">
            <v>0</v>
          </cell>
          <cell r="H9280"/>
        </row>
        <row r="9281">
          <cell r="A9281">
            <v>0</v>
          </cell>
          <cell r="B9281">
            <v>0</v>
          </cell>
          <cell r="C9281">
            <v>0</v>
          </cell>
          <cell r="D9281">
            <v>0</v>
          </cell>
          <cell r="E9281">
            <v>0</v>
          </cell>
          <cell r="F9281">
            <v>0</v>
          </cell>
          <cell r="G9281">
            <v>0</v>
          </cell>
          <cell r="H9281"/>
        </row>
        <row r="9282">
          <cell r="A9282" t="str">
            <v xml:space="preserve">TOTAL CANTIDAD ITEM </v>
          </cell>
          <cell r="B9282">
            <v>0</v>
          </cell>
          <cell r="C9282">
            <v>0</v>
          </cell>
          <cell r="D9282">
            <v>0</v>
          </cell>
          <cell r="E9282">
            <v>0</v>
          </cell>
          <cell r="F9282">
            <v>0</v>
          </cell>
          <cell r="G9282">
            <v>0</v>
          </cell>
          <cell r="H9282"/>
        </row>
        <row r="9283">
          <cell r="A9283" t="str">
            <v>INSERTE PLANO, GRÁFICO O ESQUEMA AQUÍ</v>
          </cell>
          <cell r="B9283">
            <v>0</v>
          </cell>
          <cell r="C9283">
            <v>0</v>
          </cell>
          <cell r="D9283">
            <v>0</v>
          </cell>
          <cell r="E9283">
            <v>0</v>
          </cell>
          <cell r="F9283">
            <v>0</v>
          </cell>
          <cell r="G9283">
            <v>0</v>
          </cell>
          <cell r="H9283">
            <v>0</v>
          </cell>
        </row>
        <row r="9284">
          <cell r="A9284">
            <v>0</v>
          </cell>
          <cell r="B9284">
            <v>0</v>
          </cell>
          <cell r="C9284">
            <v>0</v>
          </cell>
          <cell r="D9284">
            <v>0</v>
          </cell>
          <cell r="E9284">
            <v>0</v>
          </cell>
          <cell r="F9284">
            <v>0</v>
          </cell>
          <cell r="G9284">
            <v>0</v>
          </cell>
          <cell r="H9284">
            <v>0</v>
          </cell>
        </row>
        <row r="9285">
          <cell r="A9285">
            <v>0</v>
          </cell>
          <cell r="B9285">
            <v>0</v>
          </cell>
          <cell r="C9285">
            <v>0</v>
          </cell>
          <cell r="D9285">
            <v>0</v>
          </cell>
          <cell r="E9285">
            <v>0</v>
          </cell>
          <cell r="F9285">
            <v>0</v>
          </cell>
          <cell r="G9285">
            <v>0</v>
          </cell>
          <cell r="H9285">
            <v>0</v>
          </cell>
        </row>
        <row r="9286">
          <cell r="A9286">
            <v>0</v>
          </cell>
          <cell r="B9286">
            <v>0</v>
          </cell>
          <cell r="C9286">
            <v>0</v>
          </cell>
          <cell r="D9286">
            <v>0</v>
          </cell>
          <cell r="E9286">
            <v>0</v>
          </cell>
          <cell r="F9286">
            <v>0</v>
          </cell>
          <cell r="G9286">
            <v>0</v>
          </cell>
          <cell r="H9286">
            <v>0</v>
          </cell>
        </row>
        <row r="9287">
          <cell r="A9287">
            <v>0</v>
          </cell>
          <cell r="B9287">
            <v>0</v>
          </cell>
          <cell r="C9287">
            <v>0</v>
          </cell>
          <cell r="D9287">
            <v>0</v>
          </cell>
          <cell r="E9287">
            <v>0</v>
          </cell>
          <cell r="F9287">
            <v>0</v>
          </cell>
          <cell r="G9287">
            <v>0</v>
          </cell>
          <cell r="H9287">
            <v>0</v>
          </cell>
        </row>
        <row r="9288">
          <cell r="A9288">
            <v>0</v>
          </cell>
          <cell r="B9288">
            <v>0</v>
          </cell>
          <cell r="C9288">
            <v>0</v>
          </cell>
          <cell r="D9288">
            <v>0</v>
          </cell>
          <cell r="E9288">
            <v>0</v>
          </cell>
          <cell r="F9288">
            <v>0</v>
          </cell>
          <cell r="G9288">
            <v>0</v>
          </cell>
          <cell r="H9288">
            <v>0</v>
          </cell>
        </row>
        <row r="9289">
          <cell r="A9289">
            <v>0</v>
          </cell>
          <cell r="B9289">
            <v>0</v>
          </cell>
          <cell r="C9289">
            <v>0</v>
          </cell>
          <cell r="D9289">
            <v>0</v>
          </cell>
          <cell r="E9289">
            <v>0</v>
          </cell>
          <cell r="F9289">
            <v>0</v>
          </cell>
          <cell r="G9289">
            <v>0</v>
          </cell>
          <cell r="H9289">
            <v>0</v>
          </cell>
        </row>
        <row r="9290">
          <cell r="A9290">
            <v>0</v>
          </cell>
          <cell r="B9290">
            <v>0</v>
          </cell>
          <cell r="C9290">
            <v>0</v>
          </cell>
          <cell r="D9290">
            <v>0</v>
          </cell>
          <cell r="E9290">
            <v>0</v>
          </cell>
          <cell r="F9290">
            <v>0</v>
          </cell>
          <cell r="G9290">
            <v>0</v>
          </cell>
          <cell r="H9290">
            <v>0</v>
          </cell>
        </row>
        <row r="9291">
          <cell r="A9291">
            <v>0</v>
          </cell>
          <cell r="B9291">
            <v>0</v>
          </cell>
          <cell r="C9291">
            <v>0</v>
          </cell>
          <cell r="D9291">
            <v>0</v>
          </cell>
          <cell r="E9291">
            <v>0</v>
          </cell>
          <cell r="F9291">
            <v>0</v>
          </cell>
          <cell r="G9291">
            <v>0</v>
          </cell>
          <cell r="H9291">
            <v>0</v>
          </cell>
        </row>
        <row r="9292">
          <cell r="A9292">
            <v>0</v>
          </cell>
          <cell r="B9292">
            <v>0</v>
          </cell>
          <cell r="C9292">
            <v>0</v>
          </cell>
          <cell r="D9292">
            <v>0</v>
          </cell>
          <cell r="E9292">
            <v>0</v>
          </cell>
          <cell r="F9292">
            <v>0</v>
          </cell>
          <cell r="G9292">
            <v>0</v>
          </cell>
          <cell r="H9292">
            <v>0</v>
          </cell>
        </row>
        <row r="9293">
          <cell r="A9293">
            <v>0</v>
          </cell>
          <cell r="B9293">
            <v>0</v>
          </cell>
          <cell r="C9293">
            <v>0</v>
          </cell>
          <cell r="D9293">
            <v>0</v>
          </cell>
          <cell r="E9293">
            <v>0</v>
          </cell>
          <cell r="F9293">
            <v>0</v>
          </cell>
          <cell r="G9293">
            <v>0</v>
          </cell>
          <cell r="H9293">
            <v>0</v>
          </cell>
        </row>
        <row r="9294">
          <cell r="A9294">
            <v>0</v>
          </cell>
          <cell r="B9294">
            <v>0</v>
          </cell>
          <cell r="C9294">
            <v>0</v>
          </cell>
          <cell r="D9294">
            <v>0</v>
          </cell>
          <cell r="E9294">
            <v>0</v>
          </cell>
          <cell r="F9294">
            <v>0</v>
          </cell>
          <cell r="G9294">
            <v>0</v>
          </cell>
          <cell r="H9294">
            <v>0</v>
          </cell>
        </row>
        <row r="9295">
          <cell r="A9295">
            <v>0</v>
          </cell>
          <cell r="B9295">
            <v>0</v>
          </cell>
          <cell r="C9295">
            <v>0</v>
          </cell>
          <cell r="D9295">
            <v>0</v>
          </cell>
          <cell r="E9295">
            <v>0</v>
          </cell>
          <cell r="F9295">
            <v>0</v>
          </cell>
          <cell r="G9295">
            <v>0</v>
          </cell>
          <cell r="H9295">
            <v>0</v>
          </cell>
        </row>
        <row r="9296">
          <cell r="A9296">
            <v>0</v>
          </cell>
          <cell r="B9296">
            <v>0</v>
          </cell>
          <cell r="C9296">
            <v>0</v>
          </cell>
          <cell r="D9296">
            <v>0</v>
          </cell>
          <cell r="E9296">
            <v>0</v>
          </cell>
          <cell r="F9296">
            <v>0</v>
          </cell>
          <cell r="G9296">
            <v>0</v>
          </cell>
          <cell r="H9296">
            <v>0</v>
          </cell>
        </row>
        <row r="9297">
          <cell r="A9297">
            <v>0</v>
          </cell>
          <cell r="B9297">
            <v>0</v>
          </cell>
          <cell r="C9297">
            <v>0</v>
          </cell>
          <cell r="D9297">
            <v>0</v>
          </cell>
          <cell r="E9297">
            <v>0</v>
          </cell>
          <cell r="F9297">
            <v>0</v>
          </cell>
          <cell r="G9297">
            <v>0</v>
          </cell>
          <cell r="H9297">
            <v>0</v>
          </cell>
        </row>
        <row r="9298">
          <cell r="A9298">
            <v>0</v>
          </cell>
          <cell r="B9298">
            <v>0</v>
          </cell>
          <cell r="C9298">
            <v>0</v>
          </cell>
          <cell r="D9298">
            <v>0</v>
          </cell>
          <cell r="E9298">
            <v>0</v>
          </cell>
          <cell r="F9298">
            <v>0</v>
          </cell>
          <cell r="G9298">
            <v>0</v>
          </cell>
          <cell r="H9298">
            <v>0</v>
          </cell>
        </row>
        <row r="9299">
          <cell r="A9299">
            <v>0</v>
          </cell>
          <cell r="B9299">
            <v>0</v>
          </cell>
          <cell r="C9299">
            <v>0</v>
          </cell>
          <cell r="D9299">
            <v>0</v>
          </cell>
          <cell r="E9299">
            <v>0</v>
          </cell>
          <cell r="F9299">
            <v>0</v>
          </cell>
          <cell r="G9299">
            <v>0</v>
          </cell>
          <cell r="H9299">
            <v>0</v>
          </cell>
        </row>
        <row r="9300">
          <cell r="A9300">
            <v>0</v>
          </cell>
          <cell r="B9300">
            <v>0</v>
          </cell>
          <cell r="C9300">
            <v>0</v>
          </cell>
          <cell r="D9300">
            <v>0</v>
          </cell>
          <cell r="E9300">
            <v>0</v>
          </cell>
          <cell r="F9300">
            <v>0</v>
          </cell>
          <cell r="G9300">
            <v>0</v>
          </cell>
          <cell r="H9300">
            <v>0</v>
          </cell>
        </row>
        <row r="9301">
          <cell r="A9301">
            <v>0</v>
          </cell>
          <cell r="B9301">
            <v>0</v>
          </cell>
          <cell r="C9301">
            <v>0</v>
          </cell>
          <cell r="D9301">
            <v>0</v>
          </cell>
          <cell r="E9301">
            <v>0</v>
          </cell>
          <cell r="F9301">
            <v>0</v>
          </cell>
          <cell r="G9301">
            <v>0</v>
          </cell>
          <cell r="H9301">
            <v>0</v>
          </cell>
        </row>
        <row r="9302">
          <cell r="A9302">
            <v>0</v>
          </cell>
          <cell r="B9302">
            <v>0</v>
          </cell>
          <cell r="C9302">
            <v>0</v>
          </cell>
          <cell r="D9302">
            <v>0</v>
          </cell>
          <cell r="E9302">
            <v>0</v>
          </cell>
          <cell r="F9302">
            <v>0</v>
          </cell>
          <cell r="G9302">
            <v>0</v>
          </cell>
          <cell r="H9302">
            <v>0</v>
          </cell>
        </row>
        <row r="9303">
          <cell r="A9303">
            <v>0</v>
          </cell>
          <cell r="C9303">
            <v>0</v>
          </cell>
          <cell r="D9303">
            <v>0</v>
          </cell>
          <cell r="E9303">
            <v>0</v>
          </cell>
          <cell r="F9303">
            <v>0</v>
          </cell>
          <cell r="G9303">
            <v>0</v>
          </cell>
        </row>
        <row r="9304">
          <cell r="A9304">
            <v>0</v>
          </cell>
          <cell r="C9304">
            <v>0</v>
          </cell>
          <cell r="D9304">
            <v>0</v>
          </cell>
          <cell r="E9304">
            <v>0</v>
          </cell>
          <cell r="F9304">
            <v>0</v>
          </cell>
          <cell r="G9304">
            <v>0</v>
          </cell>
        </row>
        <row r="9305">
          <cell r="A9305">
            <v>0</v>
          </cell>
          <cell r="B9305">
            <v>0</v>
          </cell>
          <cell r="C9305">
            <v>0</v>
          </cell>
          <cell r="D9305">
            <v>0</v>
          </cell>
          <cell r="E9305">
            <v>0</v>
          </cell>
          <cell r="F9305">
            <v>0</v>
          </cell>
          <cell r="G9305">
            <v>0</v>
          </cell>
        </row>
        <row r="9306">
          <cell r="A9306">
            <v>0</v>
          </cell>
          <cell r="B9306" t="str">
            <v>OVIDIO HURTADO MOSQUERA</v>
          </cell>
          <cell r="C9306">
            <v>0</v>
          </cell>
          <cell r="D9306">
            <v>0</v>
          </cell>
          <cell r="E9306">
            <v>0</v>
          </cell>
          <cell r="F9306">
            <v>0</v>
          </cell>
          <cell r="G9306">
            <v>0</v>
          </cell>
        </row>
        <row r="9307">
          <cell r="A9307">
            <v>0</v>
          </cell>
          <cell r="B9307" t="str">
            <v>Consultor</v>
          </cell>
          <cell r="C9307">
            <v>0</v>
          </cell>
          <cell r="D9307">
            <v>0</v>
          </cell>
          <cell r="E9307">
            <v>0</v>
          </cell>
          <cell r="F9307">
            <v>0</v>
          </cell>
          <cell r="G9307">
            <v>0</v>
          </cell>
        </row>
        <row r="9308">
          <cell r="A9308">
            <v>0</v>
          </cell>
          <cell r="B9308" t="str">
            <v>Consultor</v>
          </cell>
          <cell r="C9308">
            <v>0</v>
          </cell>
          <cell r="D9308">
            <v>0</v>
          </cell>
          <cell r="E9308">
            <v>0</v>
          </cell>
          <cell r="F9308">
            <v>0</v>
          </cell>
          <cell r="G9308">
            <v>0</v>
          </cell>
        </row>
        <row r="9309">
          <cell r="A9309">
            <v>0</v>
          </cell>
          <cell r="B9309" t="str">
            <v>M.P. 05202-260189 ANT</v>
          </cell>
          <cell r="C9309" t="str">
            <v>ITEM  - PÁGINA 2</v>
          </cell>
          <cell r="D9309">
            <v>0</v>
          </cell>
          <cell r="E9309">
            <v>0</v>
          </cell>
          <cell r="F9309">
            <v>0</v>
          </cell>
          <cell r="G9309">
            <v>0</v>
          </cell>
          <cell r="H9309">
            <v>0</v>
          </cell>
        </row>
        <row r="9310">
          <cell r="A9310" t="str">
            <v>DEPARTAMENTO DE ANTIOQUIA</v>
          </cell>
          <cell r="B9310">
            <v>0</v>
          </cell>
          <cell r="C9310">
            <v>0</v>
          </cell>
          <cell r="D9310">
            <v>0</v>
          </cell>
          <cell r="E9310">
            <v>0</v>
          </cell>
          <cell r="F9310">
            <v>0</v>
          </cell>
          <cell r="G9310">
            <v>0</v>
          </cell>
          <cell r="H9310">
            <v>0</v>
          </cell>
        </row>
        <row r="9311">
          <cell r="A9311" t="str">
            <v>MUNICIPIO DE SAN VICENTE FERRER</v>
          </cell>
          <cell r="B9311">
            <v>0</v>
          </cell>
          <cell r="C9311">
            <v>0</v>
          </cell>
          <cell r="D9311">
            <v>0</v>
          </cell>
          <cell r="E9311">
            <v>0</v>
          </cell>
          <cell r="F9311">
            <v>0</v>
          </cell>
          <cell r="G9311">
            <v>0</v>
          </cell>
          <cell r="H9311">
            <v>0</v>
          </cell>
        </row>
        <row r="9312">
          <cell r="A9312" t="str">
            <v>PROYECTO:  INTERVENCION DE CALLEJONES EN LA ZONA URBANA DEL MUNICIPIO SAN VICENTE FERRER_CALLEJÓN 01-COCIACA</v>
          </cell>
          <cell r="B9312">
            <v>0</v>
          </cell>
          <cell r="C9312">
            <v>0</v>
          </cell>
          <cell r="D9312">
            <v>0</v>
          </cell>
          <cell r="E9312">
            <v>0</v>
          </cell>
          <cell r="F9312">
            <v>0</v>
          </cell>
          <cell r="G9312">
            <v>0</v>
          </cell>
          <cell r="H9312">
            <v>0</v>
          </cell>
        </row>
        <row r="9313">
          <cell r="A9313">
            <v>0</v>
          </cell>
          <cell r="C9313">
            <v>0</v>
          </cell>
          <cell r="D9313">
            <v>0</v>
          </cell>
          <cell r="E9313">
            <v>0</v>
          </cell>
          <cell r="F9313">
            <v>0</v>
          </cell>
          <cell r="G9313">
            <v>0</v>
          </cell>
          <cell r="H9313">
            <v>0</v>
          </cell>
        </row>
        <row r="9314">
          <cell r="A9314" t="str">
            <v>MEMORIAS DE OBRA</v>
          </cell>
          <cell r="B9314">
            <v>0</v>
          </cell>
          <cell r="C9314">
            <v>0</v>
          </cell>
          <cell r="D9314">
            <v>0</v>
          </cell>
          <cell r="E9314">
            <v>0</v>
          </cell>
          <cell r="F9314">
            <v>0</v>
          </cell>
          <cell r="G9314">
            <v>0</v>
          </cell>
          <cell r="H9314">
            <v>0</v>
          </cell>
        </row>
        <row r="9316">
          <cell r="A9316" t="str">
            <v>ITEM</v>
          </cell>
          <cell r="B9316" t="str">
            <v>DESCRIPCIÓN</v>
          </cell>
          <cell r="C9316">
            <v>0</v>
          </cell>
          <cell r="D9316">
            <v>0</v>
          </cell>
          <cell r="E9316">
            <v>0</v>
          </cell>
          <cell r="F9316">
            <v>0</v>
          </cell>
          <cell r="G9316" t="str">
            <v>UNIDAD</v>
          </cell>
          <cell r="H9316" t="str">
            <v>CANTIDAD</v>
          </cell>
        </row>
        <row r="9317">
          <cell r="A9317">
            <v>0</v>
          </cell>
          <cell r="B9317"/>
          <cell r="C9317">
            <v>0</v>
          </cell>
          <cell r="D9317">
            <v>0</v>
          </cell>
          <cell r="E9317">
            <v>0</v>
          </cell>
          <cell r="F9317">
            <v>0</v>
          </cell>
          <cell r="G9317"/>
          <cell r="H9317"/>
        </row>
        <row r="9318">
          <cell r="A9318">
            <v>0</v>
          </cell>
          <cell r="B9318">
            <v>0</v>
          </cell>
          <cell r="C9318">
            <v>0</v>
          </cell>
          <cell r="D9318">
            <v>0</v>
          </cell>
          <cell r="E9318">
            <v>0</v>
          </cell>
          <cell r="F9318">
            <v>0</v>
          </cell>
          <cell r="G9318">
            <v>0</v>
          </cell>
        </row>
        <row r="9319">
          <cell r="A9319" t="str">
            <v>DETALLE</v>
          </cell>
          <cell r="B9319">
            <v>0</v>
          </cell>
          <cell r="C9319" t="str">
            <v>FACTOR</v>
          </cell>
          <cell r="D9319" t="str">
            <v>CANTIDAD</v>
          </cell>
          <cell r="E9319" t="str">
            <v>A (ML)</v>
          </cell>
          <cell r="F9319" t="str">
            <v>B (M2)</v>
          </cell>
          <cell r="G9319" t="str">
            <v>C (M3)</v>
          </cell>
          <cell r="H9319" t="str">
            <v>TOTAL</v>
          </cell>
        </row>
        <row r="9320">
          <cell r="A9320">
            <v>0</v>
          </cell>
          <cell r="B9320">
            <v>0</v>
          </cell>
          <cell r="C9320">
            <v>0</v>
          </cell>
          <cell r="D9320">
            <v>0</v>
          </cell>
          <cell r="E9320">
            <v>0</v>
          </cell>
          <cell r="F9320">
            <v>0</v>
          </cell>
          <cell r="G9320">
            <v>0</v>
          </cell>
          <cell r="H9320"/>
        </row>
        <row r="9321">
          <cell r="A9321">
            <v>0</v>
          </cell>
          <cell r="B9321">
            <v>0</v>
          </cell>
          <cell r="C9321">
            <v>0</v>
          </cell>
          <cell r="D9321">
            <v>0</v>
          </cell>
          <cell r="E9321">
            <v>0</v>
          </cell>
          <cell r="F9321">
            <v>0</v>
          </cell>
          <cell r="G9321">
            <v>0</v>
          </cell>
          <cell r="H9321"/>
        </row>
        <row r="9322">
          <cell r="A9322">
            <v>0</v>
          </cell>
          <cell r="B9322">
            <v>0</v>
          </cell>
          <cell r="C9322">
            <v>0</v>
          </cell>
          <cell r="D9322">
            <v>0</v>
          </cell>
          <cell r="E9322">
            <v>0</v>
          </cell>
          <cell r="F9322">
            <v>0</v>
          </cell>
          <cell r="G9322">
            <v>0</v>
          </cell>
          <cell r="H9322"/>
        </row>
        <row r="9323">
          <cell r="A9323">
            <v>0</v>
          </cell>
          <cell r="B9323">
            <v>0</v>
          </cell>
          <cell r="C9323">
            <v>0</v>
          </cell>
          <cell r="D9323">
            <v>0</v>
          </cell>
          <cell r="E9323">
            <v>0</v>
          </cell>
          <cell r="F9323">
            <v>0</v>
          </cell>
          <cell r="G9323">
            <v>0</v>
          </cell>
          <cell r="H9323"/>
        </row>
        <row r="9324">
          <cell r="A9324">
            <v>0</v>
          </cell>
          <cell r="B9324">
            <v>0</v>
          </cell>
          <cell r="C9324">
            <v>0</v>
          </cell>
          <cell r="D9324">
            <v>0</v>
          </cell>
          <cell r="E9324">
            <v>0</v>
          </cell>
          <cell r="F9324">
            <v>0</v>
          </cell>
          <cell r="G9324">
            <v>0</v>
          </cell>
          <cell r="H9324"/>
        </row>
        <row r="9325">
          <cell r="A9325">
            <v>0</v>
          </cell>
          <cell r="B9325">
            <v>0</v>
          </cell>
          <cell r="C9325">
            <v>0</v>
          </cell>
          <cell r="D9325">
            <v>0</v>
          </cell>
          <cell r="E9325">
            <v>0</v>
          </cell>
          <cell r="F9325">
            <v>0</v>
          </cell>
          <cell r="G9325">
            <v>0</v>
          </cell>
          <cell r="H9325"/>
        </row>
        <row r="9326">
          <cell r="A9326">
            <v>0</v>
          </cell>
          <cell r="B9326">
            <v>0</v>
          </cell>
          <cell r="C9326">
            <v>0</v>
          </cell>
          <cell r="D9326">
            <v>0</v>
          </cell>
          <cell r="E9326">
            <v>0</v>
          </cell>
          <cell r="F9326">
            <v>0</v>
          </cell>
          <cell r="G9326">
            <v>0</v>
          </cell>
          <cell r="H9326"/>
        </row>
        <row r="9327">
          <cell r="A9327">
            <v>0</v>
          </cell>
          <cell r="B9327">
            <v>0</v>
          </cell>
          <cell r="C9327">
            <v>0</v>
          </cell>
          <cell r="D9327">
            <v>0</v>
          </cell>
          <cell r="E9327">
            <v>0</v>
          </cell>
          <cell r="F9327">
            <v>0</v>
          </cell>
          <cell r="G9327">
            <v>0</v>
          </cell>
          <cell r="H9327"/>
        </row>
        <row r="9328">
          <cell r="A9328">
            <v>0</v>
          </cell>
          <cell r="B9328">
            <v>0</v>
          </cell>
          <cell r="C9328">
            <v>0</v>
          </cell>
          <cell r="D9328">
            <v>0</v>
          </cell>
          <cell r="E9328">
            <v>0</v>
          </cell>
          <cell r="F9328">
            <v>0</v>
          </cell>
          <cell r="G9328">
            <v>0</v>
          </cell>
          <cell r="H9328"/>
        </row>
        <row r="9329">
          <cell r="A9329">
            <v>0</v>
          </cell>
          <cell r="B9329">
            <v>0</v>
          </cell>
          <cell r="C9329">
            <v>0</v>
          </cell>
          <cell r="D9329">
            <v>0</v>
          </cell>
          <cell r="E9329">
            <v>0</v>
          </cell>
          <cell r="F9329">
            <v>0</v>
          </cell>
          <cell r="G9329">
            <v>0</v>
          </cell>
          <cell r="H9329"/>
        </row>
        <row r="9330">
          <cell r="A9330">
            <v>0</v>
          </cell>
          <cell r="B9330">
            <v>0</v>
          </cell>
          <cell r="C9330">
            <v>0</v>
          </cell>
          <cell r="D9330">
            <v>0</v>
          </cell>
          <cell r="E9330">
            <v>0</v>
          </cell>
          <cell r="F9330">
            <v>0</v>
          </cell>
          <cell r="G9330">
            <v>0</v>
          </cell>
          <cell r="H9330"/>
        </row>
        <row r="9331">
          <cell r="A9331">
            <v>0</v>
          </cell>
          <cell r="B9331">
            <v>0</v>
          </cell>
          <cell r="C9331">
            <v>0</v>
          </cell>
          <cell r="D9331">
            <v>0</v>
          </cell>
          <cell r="E9331">
            <v>0</v>
          </cell>
          <cell r="F9331">
            <v>0</v>
          </cell>
          <cell r="G9331">
            <v>0</v>
          </cell>
          <cell r="H9331"/>
        </row>
        <row r="9332">
          <cell r="A9332">
            <v>0</v>
          </cell>
          <cell r="B9332">
            <v>0</v>
          </cell>
          <cell r="C9332">
            <v>0</v>
          </cell>
          <cell r="D9332">
            <v>0</v>
          </cell>
          <cell r="E9332">
            <v>0</v>
          </cell>
          <cell r="F9332">
            <v>0</v>
          </cell>
          <cell r="G9332">
            <v>0</v>
          </cell>
          <cell r="H9332"/>
        </row>
        <row r="9333">
          <cell r="A9333">
            <v>0</v>
          </cell>
          <cell r="B9333">
            <v>0</v>
          </cell>
          <cell r="C9333">
            <v>0</v>
          </cell>
          <cell r="D9333">
            <v>0</v>
          </cell>
          <cell r="E9333">
            <v>0</v>
          </cell>
          <cell r="F9333">
            <v>0</v>
          </cell>
          <cell r="G9333">
            <v>0</v>
          </cell>
          <cell r="H9333"/>
        </row>
        <row r="9334">
          <cell r="A9334">
            <v>0</v>
          </cell>
          <cell r="B9334">
            <v>0</v>
          </cell>
          <cell r="C9334">
            <v>0</v>
          </cell>
          <cell r="D9334">
            <v>0</v>
          </cell>
          <cell r="E9334">
            <v>0</v>
          </cell>
          <cell r="F9334">
            <v>0</v>
          </cell>
          <cell r="G9334">
            <v>0</v>
          </cell>
          <cell r="H9334"/>
        </row>
        <row r="9335">
          <cell r="A9335">
            <v>0</v>
          </cell>
          <cell r="B9335">
            <v>0</v>
          </cell>
          <cell r="C9335">
            <v>0</v>
          </cell>
          <cell r="D9335">
            <v>0</v>
          </cell>
          <cell r="E9335">
            <v>0</v>
          </cell>
          <cell r="F9335">
            <v>0</v>
          </cell>
          <cell r="G9335">
            <v>0</v>
          </cell>
          <cell r="H9335"/>
        </row>
        <row r="9336">
          <cell r="A9336">
            <v>0</v>
          </cell>
          <cell r="B9336">
            <v>0</v>
          </cell>
          <cell r="C9336">
            <v>0</v>
          </cell>
          <cell r="D9336">
            <v>0</v>
          </cell>
          <cell r="E9336">
            <v>0</v>
          </cell>
          <cell r="F9336">
            <v>0</v>
          </cell>
          <cell r="G9336">
            <v>0</v>
          </cell>
          <cell r="H9336"/>
        </row>
        <row r="9337">
          <cell r="A9337">
            <v>0</v>
          </cell>
          <cell r="B9337">
            <v>0</v>
          </cell>
          <cell r="C9337">
            <v>0</v>
          </cell>
          <cell r="D9337">
            <v>0</v>
          </cell>
          <cell r="E9337">
            <v>0</v>
          </cell>
          <cell r="F9337">
            <v>0</v>
          </cell>
          <cell r="G9337">
            <v>0</v>
          </cell>
          <cell r="H9337"/>
        </row>
        <row r="9338">
          <cell r="A9338">
            <v>0</v>
          </cell>
          <cell r="B9338">
            <v>0</v>
          </cell>
          <cell r="C9338">
            <v>0</v>
          </cell>
          <cell r="D9338">
            <v>0</v>
          </cell>
          <cell r="E9338">
            <v>0</v>
          </cell>
          <cell r="F9338">
            <v>0</v>
          </cell>
          <cell r="G9338">
            <v>0</v>
          </cell>
          <cell r="H9338"/>
        </row>
        <row r="9339">
          <cell r="A9339">
            <v>0</v>
          </cell>
          <cell r="B9339">
            <v>0</v>
          </cell>
          <cell r="C9339">
            <v>0</v>
          </cell>
          <cell r="D9339">
            <v>0</v>
          </cell>
          <cell r="E9339">
            <v>0</v>
          </cell>
          <cell r="F9339">
            <v>0</v>
          </cell>
          <cell r="G9339">
            <v>0</v>
          </cell>
          <cell r="H9339"/>
        </row>
        <row r="9340">
          <cell r="A9340">
            <v>0</v>
          </cell>
          <cell r="B9340">
            <v>0</v>
          </cell>
          <cell r="C9340">
            <v>0</v>
          </cell>
          <cell r="D9340">
            <v>0</v>
          </cell>
          <cell r="E9340">
            <v>0</v>
          </cell>
          <cell r="F9340">
            <v>0</v>
          </cell>
          <cell r="G9340">
            <v>0</v>
          </cell>
          <cell r="H9340"/>
        </row>
        <row r="9341">
          <cell r="A9341">
            <v>0</v>
          </cell>
          <cell r="B9341">
            <v>0</v>
          </cell>
          <cell r="C9341">
            <v>0</v>
          </cell>
          <cell r="D9341">
            <v>0</v>
          </cell>
          <cell r="E9341">
            <v>0</v>
          </cell>
          <cell r="F9341">
            <v>0</v>
          </cell>
          <cell r="G9341">
            <v>0</v>
          </cell>
          <cell r="H9341"/>
        </row>
        <row r="9342">
          <cell r="A9342">
            <v>0</v>
          </cell>
          <cell r="B9342">
            <v>0</v>
          </cell>
          <cell r="C9342">
            <v>0</v>
          </cell>
          <cell r="D9342">
            <v>0</v>
          </cell>
          <cell r="E9342">
            <v>0</v>
          </cell>
          <cell r="F9342">
            <v>0</v>
          </cell>
          <cell r="G9342">
            <v>0</v>
          </cell>
          <cell r="H9342"/>
        </row>
        <row r="9343">
          <cell r="A9343">
            <v>0</v>
          </cell>
          <cell r="B9343">
            <v>0</v>
          </cell>
          <cell r="C9343">
            <v>0</v>
          </cell>
          <cell r="D9343">
            <v>0</v>
          </cell>
          <cell r="E9343">
            <v>0</v>
          </cell>
          <cell r="F9343">
            <v>0</v>
          </cell>
          <cell r="G9343">
            <v>0</v>
          </cell>
          <cell r="H9343"/>
        </row>
        <row r="9344">
          <cell r="A9344">
            <v>0</v>
          </cell>
          <cell r="B9344">
            <v>0</v>
          </cell>
          <cell r="C9344">
            <v>0</v>
          </cell>
          <cell r="D9344">
            <v>0</v>
          </cell>
          <cell r="E9344">
            <v>0</v>
          </cell>
          <cell r="F9344">
            <v>0</v>
          </cell>
          <cell r="G9344">
            <v>0</v>
          </cell>
          <cell r="H9344"/>
        </row>
        <row r="9345">
          <cell r="A9345">
            <v>0</v>
          </cell>
          <cell r="B9345">
            <v>0</v>
          </cell>
          <cell r="C9345">
            <v>0</v>
          </cell>
          <cell r="D9345">
            <v>0</v>
          </cell>
          <cell r="E9345">
            <v>0</v>
          </cell>
          <cell r="F9345">
            <v>0</v>
          </cell>
          <cell r="G9345">
            <v>0</v>
          </cell>
          <cell r="H9345"/>
        </row>
        <row r="9346">
          <cell r="A9346">
            <v>0</v>
          </cell>
          <cell r="B9346">
            <v>0</v>
          </cell>
          <cell r="C9346">
            <v>0</v>
          </cell>
          <cell r="D9346">
            <v>0</v>
          </cell>
          <cell r="E9346">
            <v>0</v>
          </cell>
          <cell r="F9346">
            <v>0</v>
          </cell>
          <cell r="G9346">
            <v>0</v>
          </cell>
          <cell r="H9346"/>
        </row>
        <row r="9347">
          <cell r="A9347">
            <v>0</v>
          </cell>
          <cell r="B9347">
            <v>0</v>
          </cell>
          <cell r="C9347">
            <v>0</v>
          </cell>
          <cell r="D9347">
            <v>0</v>
          </cell>
          <cell r="E9347">
            <v>0</v>
          </cell>
          <cell r="F9347">
            <v>0</v>
          </cell>
          <cell r="G9347">
            <v>0</v>
          </cell>
          <cell r="H9347"/>
        </row>
        <row r="9348">
          <cell r="A9348">
            <v>0</v>
          </cell>
          <cell r="B9348">
            <v>0</v>
          </cell>
          <cell r="C9348">
            <v>0</v>
          </cell>
          <cell r="D9348">
            <v>0</v>
          </cell>
          <cell r="E9348">
            <v>0</v>
          </cell>
          <cell r="F9348">
            <v>0</v>
          </cell>
          <cell r="G9348">
            <v>0</v>
          </cell>
          <cell r="H9348"/>
        </row>
        <row r="9349">
          <cell r="A9349">
            <v>0</v>
          </cell>
          <cell r="B9349">
            <v>0</v>
          </cell>
          <cell r="C9349">
            <v>0</v>
          </cell>
          <cell r="D9349">
            <v>0</v>
          </cell>
          <cell r="E9349">
            <v>0</v>
          </cell>
          <cell r="F9349">
            <v>0</v>
          </cell>
          <cell r="G9349">
            <v>0</v>
          </cell>
          <cell r="H9349"/>
        </row>
        <row r="9350">
          <cell r="A9350">
            <v>0</v>
          </cell>
          <cell r="B9350">
            <v>0</v>
          </cell>
          <cell r="C9350">
            <v>0</v>
          </cell>
          <cell r="D9350">
            <v>0</v>
          </cell>
          <cell r="E9350">
            <v>0</v>
          </cell>
          <cell r="F9350">
            <v>0</v>
          </cell>
          <cell r="G9350">
            <v>0</v>
          </cell>
          <cell r="H9350"/>
        </row>
        <row r="9351">
          <cell r="A9351" t="str">
            <v>ITEM  - PÁGINA 1</v>
          </cell>
          <cell r="B9351">
            <v>0</v>
          </cell>
          <cell r="C9351">
            <v>0</v>
          </cell>
          <cell r="D9351">
            <v>0</v>
          </cell>
          <cell r="E9351">
            <v>0</v>
          </cell>
          <cell r="F9351">
            <v>0</v>
          </cell>
          <cell r="G9351">
            <v>0</v>
          </cell>
          <cell r="H9351">
            <v>0</v>
          </cell>
        </row>
        <row r="9352">
          <cell r="A9352">
            <v>0</v>
          </cell>
          <cell r="B9352">
            <v>0</v>
          </cell>
          <cell r="C9352">
            <v>0</v>
          </cell>
          <cell r="D9352">
            <v>0</v>
          </cell>
          <cell r="E9352">
            <v>0</v>
          </cell>
          <cell r="F9352">
            <v>0</v>
          </cell>
          <cell r="G9352">
            <v>0</v>
          </cell>
          <cell r="H9352"/>
        </row>
        <row r="9353">
          <cell r="A9353">
            <v>0</v>
          </cell>
          <cell r="B9353">
            <v>0</v>
          </cell>
          <cell r="C9353">
            <v>0</v>
          </cell>
          <cell r="D9353">
            <v>0</v>
          </cell>
          <cell r="E9353">
            <v>0</v>
          </cell>
          <cell r="F9353">
            <v>0</v>
          </cell>
          <cell r="G9353">
            <v>0</v>
          </cell>
          <cell r="H9353"/>
        </row>
        <row r="9354">
          <cell r="A9354">
            <v>0</v>
          </cell>
          <cell r="B9354">
            <v>0</v>
          </cell>
          <cell r="C9354">
            <v>0</v>
          </cell>
          <cell r="D9354">
            <v>0</v>
          </cell>
          <cell r="E9354">
            <v>0</v>
          </cell>
          <cell r="F9354">
            <v>0</v>
          </cell>
          <cell r="G9354">
            <v>0</v>
          </cell>
          <cell r="H9354"/>
        </row>
        <row r="9355">
          <cell r="A9355">
            <v>0</v>
          </cell>
          <cell r="B9355">
            <v>0</v>
          </cell>
          <cell r="C9355">
            <v>0</v>
          </cell>
          <cell r="D9355">
            <v>0</v>
          </cell>
          <cell r="E9355">
            <v>0</v>
          </cell>
          <cell r="F9355">
            <v>0</v>
          </cell>
          <cell r="G9355">
            <v>0</v>
          </cell>
          <cell r="H9355"/>
        </row>
        <row r="9356">
          <cell r="A9356">
            <v>0</v>
          </cell>
          <cell r="B9356">
            <v>0</v>
          </cell>
          <cell r="C9356">
            <v>0</v>
          </cell>
          <cell r="D9356">
            <v>0</v>
          </cell>
          <cell r="E9356">
            <v>0</v>
          </cell>
          <cell r="F9356">
            <v>0</v>
          </cell>
          <cell r="G9356">
            <v>0</v>
          </cell>
          <cell r="H9356"/>
        </row>
        <row r="9357">
          <cell r="A9357">
            <v>0</v>
          </cell>
          <cell r="B9357">
            <v>0</v>
          </cell>
          <cell r="C9357">
            <v>0</v>
          </cell>
          <cell r="D9357">
            <v>0</v>
          </cell>
          <cell r="E9357">
            <v>0</v>
          </cell>
          <cell r="F9357">
            <v>0</v>
          </cell>
          <cell r="G9357">
            <v>0</v>
          </cell>
          <cell r="H9357"/>
        </row>
        <row r="9358">
          <cell r="A9358">
            <v>0</v>
          </cell>
          <cell r="B9358">
            <v>0</v>
          </cell>
          <cell r="C9358">
            <v>0</v>
          </cell>
          <cell r="D9358">
            <v>0</v>
          </cell>
          <cell r="E9358">
            <v>0</v>
          </cell>
          <cell r="F9358">
            <v>0</v>
          </cell>
          <cell r="G9358">
            <v>0</v>
          </cell>
          <cell r="H9358"/>
        </row>
        <row r="9359">
          <cell r="A9359">
            <v>0</v>
          </cell>
          <cell r="B9359">
            <v>0</v>
          </cell>
          <cell r="C9359">
            <v>0</v>
          </cell>
          <cell r="D9359">
            <v>0</v>
          </cell>
          <cell r="E9359">
            <v>0</v>
          </cell>
          <cell r="F9359">
            <v>0</v>
          </cell>
          <cell r="G9359">
            <v>0</v>
          </cell>
          <cell r="H9359"/>
        </row>
        <row r="9360">
          <cell r="A9360">
            <v>0</v>
          </cell>
          <cell r="B9360">
            <v>0</v>
          </cell>
          <cell r="C9360">
            <v>0</v>
          </cell>
          <cell r="D9360">
            <v>0</v>
          </cell>
          <cell r="E9360">
            <v>0</v>
          </cell>
          <cell r="F9360">
            <v>0</v>
          </cell>
          <cell r="G9360">
            <v>0</v>
          </cell>
          <cell r="H9360"/>
        </row>
        <row r="9361">
          <cell r="A9361">
            <v>0</v>
          </cell>
          <cell r="B9361">
            <v>0</v>
          </cell>
          <cell r="C9361">
            <v>0</v>
          </cell>
          <cell r="D9361">
            <v>0</v>
          </cell>
          <cell r="E9361">
            <v>0</v>
          </cell>
          <cell r="F9361">
            <v>0</v>
          </cell>
          <cell r="G9361">
            <v>0</v>
          </cell>
          <cell r="H9361"/>
        </row>
        <row r="9362">
          <cell r="A9362">
            <v>0</v>
          </cell>
          <cell r="B9362">
            <v>0</v>
          </cell>
          <cell r="C9362">
            <v>0</v>
          </cell>
          <cell r="D9362">
            <v>0</v>
          </cell>
          <cell r="E9362">
            <v>0</v>
          </cell>
          <cell r="F9362">
            <v>0</v>
          </cell>
          <cell r="G9362">
            <v>0</v>
          </cell>
          <cell r="H9362"/>
        </row>
        <row r="9363">
          <cell r="A9363">
            <v>0</v>
          </cell>
          <cell r="B9363">
            <v>0</v>
          </cell>
          <cell r="C9363">
            <v>0</v>
          </cell>
          <cell r="D9363">
            <v>0</v>
          </cell>
          <cell r="E9363">
            <v>0</v>
          </cell>
          <cell r="F9363">
            <v>0</v>
          </cell>
          <cell r="G9363">
            <v>0</v>
          </cell>
          <cell r="H9363"/>
        </row>
        <row r="9364">
          <cell r="A9364">
            <v>0</v>
          </cell>
          <cell r="B9364">
            <v>0</v>
          </cell>
          <cell r="C9364">
            <v>0</v>
          </cell>
          <cell r="D9364">
            <v>0</v>
          </cell>
          <cell r="E9364">
            <v>0</v>
          </cell>
          <cell r="F9364">
            <v>0</v>
          </cell>
          <cell r="G9364">
            <v>0</v>
          </cell>
          <cell r="H9364"/>
        </row>
        <row r="9365">
          <cell r="A9365">
            <v>0</v>
          </cell>
          <cell r="B9365">
            <v>0</v>
          </cell>
          <cell r="C9365">
            <v>0</v>
          </cell>
          <cell r="D9365">
            <v>0</v>
          </cell>
          <cell r="E9365">
            <v>0</v>
          </cell>
          <cell r="F9365">
            <v>0</v>
          </cell>
          <cell r="G9365">
            <v>0</v>
          </cell>
          <cell r="H9365"/>
        </row>
        <row r="9366">
          <cell r="A9366">
            <v>0</v>
          </cell>
          <cell r="B9366">
            <v>0</v>
          </cell>
          <cell r="C9366">
            <v>0</v>
          </cell>
          <cell r="D9366">
            <v>0</v>
          </cell>
          <cell r="E9366">
            <v>0</v>
          </cell>
          <cell r="F9366">
            <v>0</v>
          </cell>
          <cell r="G9366">
            <v>0</v>
          </cell>
          <cell r="H9366"/>
        </row>
        <row r="9367">
          <cell r="A9367">
            <v>0</v>
          </cell>
          <cell r="B9367">
            <v>0</v>
          </cell>
          <cell r="C9367">
            <v>0</v>
          </cell>
          <cell r="D9367">
            <v>0</v>
          </cell>
          <cell r="E9367">
            <v>0</v>
          </cell>
          <cell r="F9367">
            <v>0</v>
          </cell>
          <cell r="G9367">
            <v>0</v>
          </cell>
          <cell r="H9367"/>
        </row>
        <row r="9368">
          <cell r="A9368">
            <v>0</v>
          </cell>
          <cell r="B9368">
            <v>0</v>
          </cell>
          <cell r="C9368">
            <v>0</v>
          </cell>
          <cell r="D9368">
            <v>0</v>
          </cell>
          <cell r="E9368">
            <v>0</v>
          </cell>
          <cell r="F9368">
            <v>0</v>
          </cell>
          <cell r="G9368">
            <v>0</v>
          </cell>
          <cell r="H9368"/>
        </row>
        <row r="9369">
          <cell r="A9369" t="str">
            <v xml:space="preserve">TOTAL CANTIDAD ITEM </v>
          </cell>
          <cell r="B9369">
            <v>0</v>
          </cell>
          <cell r="C9369">
            <v>0</v>
          </cell>
          <cell r="D9369">
            <v>0</v>
          </cell>
          <cell r="E9369">
            <v>0</v>
          </cell>
          <cell r="F9369">
            <v>0</v>
          </cell>
          <cell r="G9369">
            <v>0</v>
          </cell>
          <cell r="H9369"/>
        </row>
        <row r="9370">
          <cell r="A9370" t="str">
            <v>INSERTE PLANO, GRÁFICO O ESQUEMA AQUÍ</v>
          </cell>
          <cell r="B9370">
            <v>0</v>
          </cell>
          <cell r="C9370">
            <v>0</v>
          </cell>
          <cell r="D9370">
            <v>0</v>
          </cell>
          <cell r="E9370">
            <v>0</v>
          </cell>
          <cell r="F9370">
            <v>0</v>
          </cell>
          <cell r="G9370">
            <v>0</v>
          </cell>
          <cell r="H9370">
            <v>0</v>
          </cell>
        </row>
        <row r="9371">
          <cell r="A9371">
            <v>0</v>
          </cell>
          <cell r="B9371">
            <v>0</v>
          </cell>
          <cell r="C9371">
            <v>0</v>
          </cell>
          <cell r="D9371">
            <v>0</v>
          </cell>
          <cell r="E9371">
            <v>0</v>
          </cell>
          <cell r="F9371">
            <v>0</v>
          </cell>
          <cell r="G9371">
            <v>0</v>
          </cell>
          <cell r="H9371">
            <v>0</v>
          </cell>
        </row>
        <row r="9372">
          <cell r="A9372">
            <v>0</v>
          </cell>
          <cell r="B9372">
            <v>0</v>
          </cell>
          <cell r="C9372">
            <v>0</v>
          </cell>
          <cell r="D9372">
            <v>0</v>
          </cell>
          <cell r="E9372">
            <v>0</v>
          </cell>
          <cell r="F9372">
            <v>0</v>
          </cell>
          <cell r="G9372">
            <v>0</v>
          </cell>
          <cell r="H9372">
            <v>0</v>
          </cell>
        </row>
        <row r="9373">
          <cell r="A9373">
            <v>0</v>
          </cell>
          <cell r="B9373">
            <v>0</v>
          </cell>
          <cell r="C9373">
            <v>0</v>
          </cell>
          <cell r="D9373">
            <v>0</v>
          </cell>
          <cell r="E9373">
            <v>0</v>
          </cell>
          <cell r="F9373">
            <v>0</v>
          </cell>
          <cell r="G9373">
            <v>0</v>
          </cell>
          <cell r="H9373">
            <v>0</v>
          </cell>
        </row>
        <row r="9374">
          <cell r="A9374">
            <v>0</v>
          </cell>
          <cell r="B9374">
            <v>0</v>
          </cell>
          <cell r="C9374">
            <v>0</v>
          </cell>
          <cell r="D9374">
            <v>0</v>
          </cell>
          <cell r="E9374">
            <v>0</v>
          </cell>
          <cell r="F9374">
            <v>0</v>
          </cell>
          <cell r="G9374">
            <v>0</v>
          </cell>
          <cell r="H9374">
            <v>0</v>
          </cell>
        </row>
        <row r="9375">
          <cell r="A9375">
            <v>0</v>
          </cell>
          <cell r="B9375">
            <v>0</v>
          </cell>
          <cell r="C9375">
            <v>0</v>
          </cell>
          <cell r="D9375">
            <v>0</v>
          </cell>
          <cell r="E9375">
            <v>0</v>
          </cell>
          <cell r="F9375">
            <v>0</v>
          </cell>
          <cell r="G9375">
            <v>0</v>
          </cell>
          <cell r="H9375">
            <v>0</v>
          </cell>
        </row>
        <row r="9376">
          <cell r="A9376">
            <v>0</v>
          </cell>
          <cell r="B9376">
            <v>0</v>
          </cell>
          <cell r="C9376">
            <v>0</v>
          </cell>
          <cell r="D9376">
            <v>0</v>
          </cell>
          <cell r="E9376">
            <v>0</v>
          </cell>
          <cell r="F9376">
            <v>0</v>
          </cell>
          <cell r="G9376">
            <v>0</v>
          </cell>
          <cell r="H9376">
            <v>0</v>
          </cell>
        </row>
        <row r="9377">
          <cell r="A9377">
            <v>0</v>
          </cell>
          <cell r="B9377">
            <v>0</v>
          </cell>
          <cell r="C9377">
            <v>0</v>
          </cell>
          <cell r="D9377">
            <v>0</v>
          </cell>
          <cell r="E9377">
            <v>0</v>
          </cell>
          <cell r="F9377">
            <v>0</v>
          </cell>
          <cell r="G9377">
            <v>0</v>
          </cell>
          <cell r="H9377">
            <v>0</v>
          </cell>
        </row>
        <row r="9378">
          <cell r="A9378">
            <v>0</v>
          </cell>
          <cell r="B9378">
            <v>0</v>
          </cell>
          <cell r="C9378">
            <v>0</v>
          </cell>
          <cell r="D9378">
            <v>0</v>
          </cell>
          <cell r="E9378">
            <v>0</v>
          </cell>
          <cell r="F9378">
            <v>0</v>
          </cell>
          <cell r="G9378">
            <v>0</v>
          </cell>
          <cell r="H9378">
            <v>0</v>
          </cell>
        </row>
        <row r="9379">
          <cell r="A9379">
            <v>0</v>
          </cell>
          <cell r="B9379">
            <v>0</v>
          </cell>
          <cell r="C9379">
            <v>0</v>
          </cell>
          <cell r="D9379">
            <v>0</v>
          </cell>
          <cell r="E9379">
            <v>0</v>
          </cell>
          <cell r="F9379">
            <v>0</v>
          </cell>
          <cell r="G9379">
            <v>0</v>
          </cell>
          <cell r="H9379">
            <v>0</v>
          </cell>
        </row>
        <row r="9380">
          <cell r="A9380">
            <v>0</v>
          </cell>
          <cell r="B9380">
            <v>0</v>
          </cell>
          <cell r="C9380">
            <v>0</v>
          </cell>
          <cell r="D9380">
            <v>0</v>
          </cell>
          <cell r="E9380">
            <v>0</v>
          </cell>
          <cell r="F9380">
            <v>0</v>
          </cell>
          <cell r="G9380">
            <v>0</v>
          </cell>
          <cell r="H9380">
            <v>0</v>
          </cell>
        </row>
        <row r="9381">
          <cell r="A9381">
            <v>0</v>
          </cell>
          <cell r="B9381">
            <v>0</v>
          </cell>
          <cell r="C9381">
            <v>0</v>
          </cell>
          <cell r="D9381">
            <v>0</v>
          </cell>
          <cell r="E9381">
            <v>0</v>
          </cell>
          <cell r="F9381">
            <v>0</v>
          </cell>
          <cell r="G9381">
            <v>0</v>
          </cell>
          <cell r="H9381">
            <v>0</v>
          </cell>
        </row>
        <row r="9382">
          <cell r="A9382">
            <v>0</v>
          </cell>
          <cell r="B9382">
            <v>0</v>
          </cell>
          <cell r="C9382">
            <v>0</v>
          </cell>
          <cell r="D9382">
            <v>0</v>
          </cell>
          <cell r="E9382">
            <v>0</v>
          </cell>
          <cell r="F9382">
            <v>0</v>
          </cell>
          <cell r="G9382">
            <v>0</v>
          </cell>
          <cell r="H9382">
            <v>0</v>
          </cell>
        </row>
        <row r="9383">
          <cell r="A9383">
            <v>0</v>
          </cell>
          <cell r="B9383">
            <v>0</v>
          </cell>
          <cell r="C9383">
            <v>0</v>
          </cell>
          <cell r="D9383">
            <v>0</v>
          </cell>
          <cell r="E9383">
            <v>0</v>
          </cell>
          <cell r="F9383">
            <v>0</v>
          </cell>
          <cell r="G9383">
            <v>0</v>
          </cell>
          <cell r="H9383">
            <v>0</v>
          </cell>
        </row>
        <row r="9384">
          <cell r="A9384">
            <v>0</v>
          </cell>
          <cell r="B9384">
            <v>0</v>
          </cell>
          <cell r="C9384">
            <v>0</v>
          </cell>
          <cell r="D9384">
            <v>0</v>
          </cell>
          <cell r="E9384">
            <v>0</v>
          </cell>
          <cell r="F9384">
            <v>0</v>
          </cell>
          <cell r="G9384">
            <v>0</v>
          </cell>
          <cell r="H9384">
            <v>0</v>
          </cell>
        </row>
        <row r="9385">
          <cell r="A9385">
            <v>0</v>
          </cell>
          <cell r="B9385">
            <v>0</v>
          </cell>
          <cell r="C9385">
            <v>0</v>
          </cell>
          <cell r="D9385">
            <v>0</v>
          </cell>
          <cell r="E9385">
            <v>0</v>
          </cell>
          <cell r="F9385">
            <v>0</v>
          </cell>
          <cell r="G9385">
            <v>0</v>
          </cell>
          <cell r="H9385">
            <v>0</v>
          </cell>
        </row>
        <row r="9386">
          <cell r="A9386">
            <v>0</v>
          </cell>
          <cell r="B9386">
            <v>0</v>
          </cell>
          <cell r="C9386">
            <v>0</v>
          </cell>
          <cell r="D9386">
            <v>0</v>
          </cell>
          <cell r="E9386">
            <v>0</v>
          </cell>
          <cell r="F9386">
            <v>0</v>
          </cell>
          <cell r="G9386">
            <v>0</v>
          </cell>
          <cell r="H9386">
            <v>0</v>
          </cell>
        </row>
        <row r="9387">
          <cell r="A9387">
            <v>0</v>
          </cell>
          <cell r="B9387">
            <v>0</v>
          </cell>
          <cell r="C9387">
            <v>0</v>
          </cell>
          <cell r="D9387">
            <v>0</v>
          </cell>
          <cell r="E9387">
            <v>0</v>
          </cell>
          <cell r="F9387">
            <v>0</v>
          </cell>
          <cell r="G9387">
            <v>0</v>
          </cell>
          <cell r="H9387">
            <v>0</v>
          </cell>
        </row>
        <row r="9388">
          <cell r="A9388">
            <v>0</v>
          </cell>
          <cell r="B9388">
            <v>0</v>
          </cell>
          <cell r="C9388">
            <v>0</v>
          </cell>
          <cell r="D9388">
            <v>0</v>
          </cell>
          <cell r="E9388">
            <v>0</v>
          </cell>
          <cell r="F9388">
            <v>0</v>
          </cell>
          <cell r="G9388">
            <v>0</v>
          </cell>
          <cell r="H9388">
            <v>0</v>
          </cell>
        </row>
        <row r="9389">
          <cell r="A9389">
            <v>0</v>
          </cell>
          <cell r="B9389">
            <v>0</v>
          </cell>
          <cell r="C9389">
            <v>0</v>
          </cell>
          <cell r="D9389">
            <v>0</v>
          </cell>
          <cell r="E9389">
            <v>0</v>
          </cell>
          <cell r="F9389">
            <v>0</v>
          </cell>
          <cell r="G9389">
            <v>0</v>
          </cell>
          <cell r="H9389">
            <v>0</v>
          </cell>
        </row>
        <row r="9390">
          <cell r="A9390">
            <v>0</v>
          </cell>
          <cell r="C9390">
            <v>0</v>
          </cell>
          <cell r="D9390">
            <v>0</v>
          </cell>
          <cell r="E9390">
            <v>0</v>
          </cell>
          <cell r="F9390">
            <v>0</v>
          </cell>
          <cell r="G9390">
            <v>0</v>
          </cell>
        </row>
        <row r="9391">
          <cell r="A9391">
            <v>0</v>
          </cell>
          <cell r="C9391">
            <v>0</v>
          </cell>
          <cell r="D9391">
            <v>0</v>
          </cell>
          <cell r="E9391">
            <v>0</v>
          </cell>
          <cell r="F9391">
            <v>0</v>
          </cell>
          <cell r="G9391">
            <v>0</v>
          </cell>
        </row>
        <row r="9392">
          <cell r="A9392">
            <v>0</v>
          </cell>
          <cell r="B9392">
            <v>0</v>
          </cell>
          <cell r="C9392">
            <v>0</v>
          </cell>
          <cell r="D9392">
            <v>0</v>
          </cell>
          <cell r="E9392">
            <v>0</v>
          </cell>
          <cell r="F9392">
            <v>0</v>
          </cell>
          <cell r="G9392">
            <v>0</v>
          </cell>
        </row>
        <row r="9393">
          <cell r="A9393">
            <v>0</v>
          </cell>
          <cell r="B9393" t="str">
            <v>OVIDIO HURTADO MOSQUERA</v>
          </cell>
          <cell r="C9393">
            <v>0</v>
          </cell>
          <cell r="D9393">
            <v>0</v>
          </cell>
          <cell r="E9393">
            <v>0</v>
          </cell>
          <cell r="F9393">
            <v>0</v>
          </cell>
          <cell r="G9393">
            <v>0</v>
          </cell>
        </row>
        <row r="9394">
          <cell r="A9394">
            <v>0</v>
          </cell>
          <cell r="B9394" t="str">
            <v>Consultor</v>
          </cell>
          <cell r="C9394">
            <v>0</v>
          </cell>
          <cell r="D9394">
            <v>0</v>
          </cell>
          <cell r="E9394">
            <v>0</v>
          </cell>
          <cell r="F9394">
            <v>0</v>
          </cell>
          <cell r="G9394">
            <v>0</v>
          </cell>
        </row>
        <row r="9395">
          <cell r="A9395">
            <v>0</v>
          </cell>
          <cell r="B9395" t="str">
            <v>Consultor</v>
          </cell>
          <cell r="C9395">
            <v>0</v>
          </cell>
          <cell r="D9395">
            <v>0</v>
          </cell>
          <cell r="E9395">
            <v>0</v>
          </cell>
          <cell r="F9395">
            <v>0</v>
          </cell>
          <cell r="G9395">
            <v>0</v>
          </cell>
        </row>
        <row r="9396">
          <cell r="A9396">
            <v>0</v>
          </cell>
          <cell r="B9396" t="str">
            <v>M.P. 05202-260189 ANT</v>
          </cell>
          <cell r="C9396" t="str">
            <v>ITEM  - PÁGINA 2</v>
          </cell>
          <cell r="D9396">
            <v>0</v>
          </cell>
          <cell r="E9396">
            <v>0</v>
          </cell>
          <cell r="F9396">
            <v>0</v>
          </cell>
          <cell r="G9396">
            <v>0</v>
          </cell>
          <cell r="H9396">
            <v>0</v>
          </cell>
        </row>
        <row r="9397">
          <cell r="A9397" t="str">
            <v>DEPARTAMENTO DE ANTIOQUIA</v>
          </cell>
          <cell r="B9397">
            <v>0</v>
          </cell>
          <cell r="C9397">
            <v>0</v>
          </cell>
          <cell r="D9397">
            <v>0</v>
          </cell>
          <cell r="E9397">
            <v>0</v>
          </cell>
          <cell r="F9397">
            <v>0</v>
          </cell>
          <cell r="G9397">
            <v>0</v>
          </cell>
          <cell r="H9397">
            <v>0</v>
          </cell>
        </row>
        <row r="9398">
          <cell r="A9398" t="str">
            <v>MUNICIPIO DE SAN VICENTE FERRER</v>
          </cell>
          <cell r="B9398">
            <v>0</v>
          </cell>
          <cell r="C9398">
            <v>0</v>
          </cell>
          <cell r="D9398">
            <v>0</v>
          </cell>
          <cell r="E9398">
            <v>0</v>
          </cell>
          <cell r="F9398">
            <v>0</v>
          </cell>
          <cell r="G9398">
            <v>0</v>
          </cell>
          <cell r="H9398">
            <v>0</v>
          </cell>
        </row>
        <row r="9399">
          <cell r="A9399" t="str">
            <v>PROYECTO:  INTERVENCION DE CALLEJONES EN LA ZONA URBANA DEL MUNICIPIO SAN VICENTE FERRER_CALLEJÓN 01-COCIACA</v>
          </cell>
          <cell r="B9399">
            <v>0</v>
          </cell>
          <cell r="C9399">
            <v>0</v>
          </cell>
          <cell r="D9399">
            <v>0</v>
          </cell>
          <cell r="E9399">
            <v>0</v>
          </cell>
          <cell r="F9399">
            <v>0</v>
          </cell>
          <cell r="G9399">
            <v>0</v>
          </cell>
          <cell r="H9399">
            <v>0</v>
          </cell>
        </row>
        <row r="9400">
          <cell r="A9400">
            <v>0</v>
          </cell>
          <cell r="C9400">
            <v>0</v>
          </cell>
          <cell r="D9400">
            <v>0</v>
          </cell>
          <cell r="E9400">
            <v>0</v>
          </cell>
          <cell r="F9400">
            <v>0</v>
          </cell>
          <cell r="G9400">
            <v>0</v>
          </cell>
          <cell r="H9400">
            <v>0</v>
          </cell>
        </row>
        <row r="9401">
          <cell r="A9401" t="str">
            <v>MEMORIAS DE OBRA</v>
          </cell>
          <cell r="B9401">
            <v>0</v>
          </cell>
          <cell r="C9401">
            <v>0</v>
          </cell>
          <cell r="D9401">
            <v>0</v>
          </cell>
          <cell r="E9401">
            <v>0</v>
          </cell>
          <cell r="F9401">
            <v>0</v>
          </cell>
          <cell r="G9401">
            <v>0</v>
          </cell>
          <cell r="H9401">
            <v>0</v>
          </cell>
        </row>
        <row r="9403">
          <cell r="A9403" t="str">
            <v>ITEM</v>
          </cell>
          <cell r="B9403" t="str">
            <v>DESCRIPCIÓN</v>
          </cell>
          <cell r="C9403">
            <v>0</v>
          </cell>
          <cell r="D9403">
            <v>0</v>
          </cell>
          <cell r="E9403">
            <v>0</v>
          </cell>
          <cell r="F9403">
            <v>0</v>
          </cell>
          <cell r="G9403" t="str">
            <v>UNIDAD</v>
          </cell>
          <cell r="H9403" t="str">
            <v>CANTIDAD</v>
          </cell>
        </row>
        <row r="9404">
          <cell r="A9404">
            <v>0</v>
          </cell>
          <cell r="B9404"/>
          <cell r="C9404">
            <v>0</v>
          </cell>
          <cell r="D9404">
            <v>0</v>
          </cell>
          <cell r="E9404">
            <v>0</v>
          </cell>
          <cell r="F9404">
            <v>0</v>
          </cell>
          <cell r="G9404"/>
          <cell r="H9404"/>
        </row>
        <row r="9405">
          <cell r="A9405">
            <v>0</v>
          </cell>
          <cell r="B9405">
            <v>0</v>
          </cell>
          <cell r="C9405">
            <v>0</v>
          </cell>
          <cell r="D9405">
            <v>0</v>
          </cell>
          <cell r="E9405">
            <v>0</v>
          </cell>
          <cell r="F9405">
            <v>0</v>
          </cell>
          <cell r="G9405">
            <v>0</v>
          </cell>
        </row>
        <row r="9406">
          <cell r="A9406" t="str">
            <v>DETALLE</v>
          </cell>
          <cell r="B9406">
            <v>0</v>
          </cell>
          <cell r="C9406" t="str">
            <v>FACTOR</v>
          </cell>
          <cell r="D9406" t="str">
            <v>CANTIDAD</v>
          </cell>
          <cell r="E9406" t="str">
            <v>A (ML)</v>
          </cell>
          <cell r="F9406" t="str">
            <v>B (M2)</v>
          </cell>
          <cell r="G9406" t="str">
            <v>C (M3)</v>
          </cell>
          <cell r="H9406" t="str">
            <v>TOTAL</v>
          </cell>
        </row>
        <row r="9407">
          <cell r="A9407">
            <v>0</v>
          </cell>
          <cell r="B9407">
            <v>0</v>
          </cell>
          <cell r="C9407">
            <v>0</v>
          </cell>
          <cell r="D9407">
            <v>0</v>
          </cell>
          <cell r="E9407">
            <v>0</v>
          </cell>
          <cell r="F9407">
            <v>0</v>
          </cell>
          <cell r="G9407">
            <v>0</v>
          </cell>
          <cell r="H9407"/>
        </row>
        <row r="9408">
          <cell r="A9408">
            <v>0</v>
          </cell>
          <cell r="B9408">
            <v>0</v>
          </cell>
          <cell r="C9408">
            <v>0</v>
          </cell>
          <cell r="D9408">
            <v>0</v>
          </cell>
          <cell r="E9408">
            <v>0</v>
          </cell>
          <cell r="F9408">
            <v>0</v>
          </cell>
          <cell r="G9408">
            <v>0</v>
          </cell>
          <cell r="H9408"/>
        </row>
        <row r="9409">
          <cell r="A9409">
            <v>0</v>
          </cell>
          <cell r="B9409">
            <v>0</v>
          </cell>
          <cell r="C9409">
            <v>0</v>
          </cell>
          <cell r="D9409">
            <v>0</v>
          </cell>
          <cell r="E9409">
            <v>0</v>
          </cell>
          <cell r="F9409">
            <v>0</v>
          </cell>
          <cell r="G9409">
            <v>0</v>
          </cell>
          <cell r="H9409"/>
        </row>
        <row r="9410">
          <cell r="A9410">
            <v>0</v>
          </cell>
          <cell r="B9410">
            <v>0</v>
          </cell>
          <cell r="C9410">
            <v>0</v>
          </cell>
          <cell r="D9410">
            <v>0</v>
          </cell>
          <cell r="E9410">
            <v>0</v>
          </cell>
          <cell r="F9410">
            <v>0</v>
          </cell>
          <cell r="G9410">
            <v>0</v>
          </cell>
          <cell r="H9410"/>
        </row>
        <row r="9411">
          <cell r="A9411">
            <v>0</v>
          </cell>
          <cell r="B9411">
            <v>0</v>
          </cell>
          <cell r="C9411">
            <v>0</v>
          </cell>
          <cell r="D9411">
            <v>0</v>
          </cell>
          <cell r="E9411">
            <v>0</v>
          </cell>
          <cell r="F9411">
            <v>0</v>
          </cell>
          <cell r="G9411">
            <v>0</v>
          </cell>
          <cell r="H9411"/>
        </row>
        <row r="9412">
          <cell r="A9412">
            <v>0</v>
          </cell>
          <cell r="B9412">
            <v>0</v>
          </cell>
          <cell r="C9412">
            <v>0</v>
          </cell>
          <cell r="D9412">
            <v>0</v>
          </cell>
          <cell r="E9412">
            <v>0</v>
          </cell>
          <cell r="F9412">
            <v>0</v>
          </cell>
          <cell r="G9412">
            <v>0</v>
          </cell>
          <cell r="H9412"/>
        </row>
        <row r="9413">
          <cell r="A9413">
            <v>0</v>
          </cell>
          <cell r="B9413">
            <v>0</v>
          </cell>
          <cell r="C9413">
            <v>0</v>
          </cell>
          <cell r="D9413">
            <v>0</v>
          </cell>
          <cell r="E9413">
            <v>0</v>
          </cell>
          <cell r="F9413">
            <v>0</v>
          </cell>
          <cell r="G9413">
            <v>0</v>
          </cell>
          <cell r="H9413"/>
        </row>
        <row r="9414">
          <cell r="A9414">
            <v>0</v>
          </cell>
          <cell r="B9414">
            <v>0</v>
          </cell>
          <cell r="C9414">
            <v>0</v>
          </cell>
          <cell r="D9414">
            <v>0</v>
          </cell>
          <cell r="E9414">
            <v>0</v>
          </cell>
          <cell r="F9414">
            <v>0</v>
          </cell>
          <cell r="G9414">
            <v>0</v>
          </cell>
          <cell r="H9414"/>
        </row>
        <row r="9415">
          <cell r="A9415">
            <v>0</v>
          </cell>
          <cell r="B9415">
            <v>0</v>
          </cell>
          <cell r="C9415">
            <v>0</v>
          </cell>
          <cell r="D9415">
            <v>0</v>
          </cell>
          <cell r="E9415">
            <v>0</v>
          </cell>
          <cell r="F9415">
            <v>0</v>
          </cell>
          <cell r="G9415">
            <v>0</v>
          </cell>
          <cell r="H9415"/>
        </row>
        <row r="9416">
          <cell r="A9416">
            <v>0</v>
          </cell>
          <cell r="B9416">
            <v>0</v>
          </cell>
          <cell r="C9416">
            <v>0</v>
          </cell>
          <cell r="D9416">
            <v>0</v>
          </cell>
          <cell r="E9416">
            <v>0</v>
          </cell>
          <cell r="F9416">
            <v>0</v>
          </cell>
          <cell r="G9416">
            <v>0</v>
          </cell>
          <cell r="H9416"/>
        </row>
        <row r="9417">
          <cell r="A9417">
            <v>0</v>
          </cell>
          <cell r="B9417">
            <v>0</v>
          </cell>
          <cell r="C9417">
            <v>0</v>
          </cell>
          <cell r="D9417">
            <v>0</v>
          </cell>
          <cell r="E9417">
            <v>0</v>
          </cell>
          <cell r="F9417">
            <v>0</v>
          </cell>
          <cell r="G9417">
            <v>0</v>
          </cell>
          <cell r="H9417"/>
        </row>
        <row r="9418">
          <cell r="A9418">
            <v>0</v>
          </cell>
          <cell r="B9418">
            <v>0</v>
          </cell>
          <cell r="C9418">
            <v>0</v>
          </cell>
          <cell r="D9418">
            <v>0</v>
          </cell>
          <cell r="E9418">
            <v>0</v>
          </cell>
          <cell r="F9418">
            <v>0</v>
          </cell>
          <cell r="G9418">
            <v>0</v>
          </cell>
          <cell r="H9418"/>
        </row>
        <row r="9419">
          <cell r="A9419">
            <v>0</v>
          </cell>
          <cell r="B9419">
            <v>0</v>
          </cell>
          <cell r="C9419">
            <v>0</v>
          </cell>
          <cell r="D9419">
            <v>0</v>
          </cell>
          <cell r="E9419">
            <v>0</v>
          </cell>
          <cell r="F9419">
            <v>0</v>
          </cell>
          <cell r="G9419">
            <v>0</v>
          </cell>
          <cell r="H9419"/>
        </row>
        <row r="9420">
          <cell r="A9420">
            <v>0</v>
          </cell>
          <cell r="B9420">
            <v>0</v>
          </cell>
          <cell r="C9420">
            <v>0</v>
          </cell>
          <cell r="D9420">
            <v>0</v>
          </cell>
          <cell r="E9420">
            <v>0</v>
          </cell>
          <cell r="F9420">
            <v>0</v>
          </cell>
          <cell r="G9420">
            <v>0</v>
          </cell>
          <cell r="H9420"/>
        </row>
        <row r="9421">
          <cell r="A9421">
            <v>0</v>
          </cell>
          <cell r="B9421">
            <v>0</v>
          </cell>
          <cell r="C9421">
            <v>0</v>
          </cell>
          <cell r="D9421">
            <v>0</v>
          </cell>
          <cell r="E9421">
            <v>0</v>
          </cell>
          <cell r="F9421">
            <v>0</v>
          </cell>
          <cell r="G9421">
            <v>0</v>
          </cell>
          <cell r="H9421"/>
        </row>
        <row r="9422">
          <cell r="A9422">
            <v>0</v>
          </cell>
          <cell r="B9422">
            <v>0</v>
          </cell>
          <cell r="C9422">
            <v>0</v>
          </cell>
          <cell r="D9422">
            <v>0</v>
          </cell>
          <cell r="E9422">
            <v>0</v>
          </cell>
          <cell r="F9422">
            <v>0</v>
          </cell>
          <cell r="G9422">
            <v>0</v>
          </cell>
          <cell r="H9422"/>
        </row>
        <row r="9423">
          <cell r="A9423">
            <v>0</v>
          </cell>
          <cell r="B9423">
            <v>0</v>
          </cell>
          <cell r="C9423">
            <v>0</v>
          </cell>
          <cell r="D9423">
            <v>0</v>
          </cell>
          <cell r="E9423">
            <v>0</v>
          </cell>
          <cell r="F9423">
            <v>0</v>
          </cell>
          <cell r="G9423">
            <v>0</v>
          </cell>
          <cell r="H9423"/>
        </row>
        <row r="9424">
          <cell r="A9424">
            <v>0</v>
          </cell>
          <cell r="B9424">
            <v>0</v>
          </cell>
          <cell r="C9424">
            <v>0</v>
          </cell>
          <cell r="D9424">
            <v>0</v>
          </cell>
          <cell r="E9424">
            <v>0</v>
          </cell>
          <cell r="F9424">
            <v>0</v>
          </cell>
          <cell r="G9424">
            <v>0</v>
          </cell>
          <cell r="H9424"/>
        </row>
        <row r="9425">
          <cell r="A9425">
            <v>0</v>
          </cell>
          <cell r="B9425">
            <v>0</v>
          </cell>
          <cell r="C9425">
            <v>0</v>
          </cell>
          <cell r="D9425">
            <v>0</v>
          </cell>
          <cell r="E9425">
            <v>0</v>
          </cell>
          <cell r="F9425">
            <v>0</v>
          </cell>
          <cell r="G9425">
            <v>0</v>
          </cell>
          <cell r="H9425"/>
        </row>
        <row r="9426">
          <cell r="A9426">
            <v>0</v>
          </cell>
          <cell r="B9426">
            <v>0</v>
          </cell>
          <cell r="C9426">
            <v>0</v>
          </cell>
          <cell r="D9426">
            <v>0</v>
          </cell>
          <cell r="E9426">
            <v>0</v>
          </cell>
          <cell r="F9426">
            <v>0</v>
          </cell>
          <cell r="G9426">
            <v>0</v>
          </cell>
          <cell r="H9426"/>
        </row>
        <row r="9427">
          <cell r="A9427">
            <v>0</v>
          </cell>
          <cell r="B9427">
            <v>0</v>
          </cell>
          <cell r="C9427">
            <v>0</v>
          </cell>
          <cell r="D9427">
            <v>0</v>
          </cell>
          <cell r="E9427">
            <v>0</v>
          </cell>
          <cell r="F9427">
            <v>0</v>
          </cell>
          <cell r="G9427">
            <v>0</v>
          </cell>
          <cell r="H9427"/>
        </row>
        <row r="9428">
          <cell r="A9428">
            <v>0</v>
          </cell>
          <cell r="B9428">
            <v>0</v>
          </cell>
          <cell r="C9428">
            <v>0</v>
          </cell>
          <cell r="D9428">
            <v>0</v>
          </cell>
          <cell r="E9428">
            <v>0</v>
          </cell>
          <cell r="F9428">
            <v>0</v>
          </cell>
          <cell r="G9428">
            <v>0</v>
          </cell>
          <cell r="H9428"/>
        </row>
        <row r="9429">
          <cell r="A9429">
            <v>0</v>
          </cell>
          <cell r="B9429">
            <v>0</v>
          </cell>
          <cell r="C9429">
            <v>0</v>
          </cell>
          <cell r="D9429">
            <v>0</v>
          </cell>
          <cell r="E9429">
            <v>0</v>
          </cell>
          <cell r="F9429">
            <v>0</v>
          </cell>
          <cell r="G9429">
            <v>0</v>
          </cell>
          <cell r="H9429"/>
        </row>
        <row r="9430">
          <cell r="A9430">
            <v>0</v>
          </cell>
          <cell r="B9430">
            <v>0</v>
          </cell>
          <cell r="C9430">
            <v>0</v>
          </cell>
          <cell r="D9430">
            <v>0</v>
          </cell>
          <cell r="E9430">
            <v>0</v>
          </cell>
          <cell r="F9430">
            <v>0</v>
          </cell>
          <cell r="G9430">
            <v>0</v>
          </cell>
          <cell r="H9430"/>
        </row>
        <row r="9431">
          <cell r="A9431">
            <v>0</v>
          </cell>
          <cell r="B9431">
            <v>0</v>
          </cell>
          <cell r="C9431">
            <v>0</v>
          </cell>
          <cell r="D9431">
            <v>0</v>
          </cell>
          <cell r="E9431">
            <v>0</v>
          </cell>
          <cell r="F9431">
            <v>0</v>
          </cell>
          <cell r="G9431">
            <v>0</v>
          </cell>
          <cell r="H9431"/>
        </row>
        <row r="9432">
          <cell r="A9432">
            <v>0</v>
          </cell>
          <cell r="B9432">
            <v>0</v>
          </cell>
          <cell r="C9432">
            <v>0</v>
          </cell>
          <cell r="D9432">
            <v>0</v>
          </cell>
          <cell r="E9432">
            <v>0</v>
          </cell>
          <cell r="F9432">
            <v>0</v>
          </cell>
          <cell r="G9432">
            <v>0</v>
          </cell>
          <cell r="H9432"/>
        </row>
        <row r="9433">
          <cell r="A9433">
            <v>0</v>
          </cell>
          <cell r="B9433">
            <v>0</v>
          </cell>
          <cell r="C9433">
            <v>0</v>
          </cell>
          <cell r="D9433">
            <v>0</v>
          </cell>
          <cell r="E9433">
            <v>0</v>
          </cell>
          <cell r="F9433">
            <v>0</v>
          </cell>
          <cell r="G9433">
            <v>0</v>
          </cell>
          <cell r="H9433"/>
        </row>
        <row r="9434">
          <cell r="A9434">
            <v>0</v>
          </cell>
          <cell r="B9434">
            <v>0</v>
          </cell>
          <cell r="C9434">
            <v>0</v>
          </cell>
          <cell r="D9434">
            <v>0</v>
          </cell>
          <cell r="E9434">
            <v>0</v>
          </cell>
          <cell r="F9434">
            <v>0</v>
          </cell>
          <cell r="G9434">
            <v>0</v>
          </cell>
          <cell r="H9434"/>
        </row>
        <row r="9435">
          <cell r="A9435">
            <v>0</v>
          </cell>
          <cell r="B9435">
            <v>0</v>
          </cell>
          <cell r="C9435">
            <v>0</v>
          </cell>
          <cell r="D9435">
            <v>0</v>
          </cell>
          <cell r="E9435">
            <v>0</v>
          </cell>
          <cell r="F9435">
            <v>0</v>
          </cell>
          <cell r="G9435">
            <v>0</v>
          </cell>
          <cell r="H9435"/>
        </row>
        <row r="9436">
          <cell r="A9436">
            <v>0</v>
          </cell>
          <cell r="B9436">
            <v>0</v>
          </cell>
          <cell r="C9436">
            <v>0</v>
          </cell>
          <cell r="D9436">
            <v>0</v>
          </cell>
          <cell r="E9436">
            <v>0</v>
          </cell>
          <cell r="F9436">
            <v>0</v>
          </cell>
          <cell r="G9436">
            <v>0</v>
          </cell>
          <cell r="H9436"/>
        </row>
        <row r="9437">
          <cell r="A9437">
            <v>0</v>
          </cell>
          <cell r="B9437">
            <v>0</v>
          </cell>
          <cell r="C9437">
            <v>0</v>
          </cell>
          <cell r="D9437">
            <v>0</v>
          </cell>
          <cell r="E9437">
            <v>0</v>
          </cell>
          <cell r="F9437">
            <v>0</v>
          </cell>
          <cell r="G9437">
            <v>0</v>
          </cell>
          <cell r="H9437"/>
        </row>
        <row r="9438">
          <cell r="A9438" t="str">
            <v>ITEM  - PÁGINA 1</v>
          </cell>
          <cell r="B9438">
            <v>0</v>
          </cell>
          <cell r="C9438">
            <v>0</v>
          </cell>
          <cell r="D9438">
            <v>0</v>
          </cell>
          <cell r="E9438">
            <v>0</v>
          </cell>
          <cell r="F9438">
            <v>0</v>
          </cell>
          <cell r="G9438">
            <v>0</v>
          </cell>
          <cell r="H9438">
            <v>0</v>
          </cell>
        </row>
        <row r="9439">
          <cell r="A9439">
            <v>0</v>
          </cell>
          <cell r="B9439">
            <v>0</v>
          </cell>
          <cell r="C9439">
            <v>0</v>
          </cell>
          <cell r="D9439">
            <v>0</v>
          </cell>
          <cell r="E9439">
            <v>0</v>
          </cell>
          <cell r="F9439">
            <v>0</v>
          </cell>
          <cell r="G9439">
            <v>0</v>
          </cell>
          <cell r="H9439"/>
        </row>
        <row r="9440">
          <cell r="A9440">
            <v>0</v>
          </cell>
          <cell r="B9440">
            <v>0</v>
          </cell>
          <cell r="C9440">
            <v>0</v>
          </cell>
          <cell r="D9440">
            <v>0</v>
          </cell>
          <cell r="E9440">
            <v>0</v>
          </cell>
          <cell r="F9440">
            <v>0</v>
          </cell>
          <cell r="G9440">
            <v>0</v>
          </cell>
          <cell r="H9440"/>
        </row>
        <row r="9441">
          <cell r="A9441">
            <v>0</v>
          </cell>
          <cell r="B9441">
            <v>0</v>
          </cell>
          <cell r="C9441">
            <v>0</v>
          </cell>
          <cell r="D9441">
            <v>0</v>
          </cell>
          <cell r="E9441">
            <v>0</v>
          </cell>
          <cell r="F9441">
            <v>0</v>
          </cell>
          <cell r="G9441">
            <v>0</v>
          </cell>
          <cell r="H9441"/>
        </row>
        <row r="9442">
          <cell r="A9442">
            <v>0</v>
          </cell>
          <cell r="B9442">
            <v>0</v>
          </cell>
          <cell r="C9442">
            <v>0</v>
          </cell>
          <cell r="D9442">
            <v>0</v>
          </cell>
          <cell r="E9442">
            <v>0</v>
          </cell>
          <cell r="F9442">
            <v>0</v>
          </cell>
          <cell r="G9442">
            <v>0</v>
          </cell>
          <cell r="H9442"/>
        </row>
        <row r="9443">
          <cell r="A9443">
            <v>0</v>
          </cell>
          <cell r="B9443">
            <v>0</v>
          </cell>
          <cell r="C9443">
            <v>0</v>
          </cell>
          <cell r="D9443">
            <v>0</v>
          </cell>
          <cell r="E9443">
            <v>0</v>
          </cell>
          <cell r="F9443">
            <v>0</v>
          </cell>
          <cell r="G9443">
            <v>0</v>
          </cell>
          <cell r="H9443"/>
        </row>
        <row r="9444">
          <cell r="A9444">
            <v>0</v>
          </cell>
          <cell r="B9444">
            <v>0</v>
          </cell>
          <cell r="C9444">
            <v>0</v>
          </cell>
          <cell r="D9444">
            <v>0</v>
          </cell>
          <cell r="E9444">
            <v>0</v>
          </cell>
          <cell r="F9444">
            <v>0</v>
          </cell>
          <cell r="G9444">
            <v>0</v>
          </cell>
          <cell r="H9444"/>
        </row>
        <row r="9445">
          <cell r="A9445">
            <v>0</v>
          </cell>
          <cell r="B9445">
            <v>0</v>
          </cell>
          <cell r="C9445">
            <v>0</v>
          </cell>
          <cell r="D9445">
            <v>0</v>
          </cell>
          <cell r="E9445">
            <v>0</v>
          </cell>
          <cell r="F9445">
            <v>0</v>
          </cell>
          <cell r="G9445">
            <v>0</v>
          </cell>
          <cell r="H9445"/>
        </row>
        <row r="9446">
          <cell r="A9446">
            <v>0</v>
          </cell>
          <cell r="B9446">
            <v>0</v>
          </cell>
          <cell r="C9446">
            <v>0</v>
          </cell>
          <cell r="D9446">
            <v>0</v>
          </cell>
          <cell r="E9446">
            <v>0</v>
          </cell>
          <cell r="F9446">
            <v>0</v>
          </cell>
          <cell r="G9446">
            <v>0</v>
          </cell>
          <cell r="H9446"/>
        </row>
        <row r="9447">
          <cell r="A9447">
            <v>0</v>
          </cell>
          <cell r="B9447">
            <v>0</v>
          </cell>
          <cell r="C9447">
            <v>0</v>
          </cell>
          <cell r="D9447">
            <v>0</v>
          </cell>
          <cell r="E9447">
            <v>0</v>
          </cell>
          <cell r="F9447">
            <v>0</v>
          </cell>
          <cell r="G9447">
            <v>0</v>
          </cell>
          <cell r="H9447"/>
        </row>
        <row r="9448">
          <cell r="A9448">
            <v>0</v>
          </cell>
          <cell r="B9448">
            <v>0</v>
          </cell>
          <cell r="C9448">
            <v>0</v>
          </cell>
          <cell r="D9448">
            <v>0</v>
          </cell>
          <cell r="E9448">
            <v>0</v>
          </cell>
          <cell r="F9448">
            <v>0</v>
          </cell>
          <cell r="G9448">
            <v>0</v>
          </cell>
          <cell r="H9448"/>
        </row>
        <row r="9449">
          <cell r="A9449">
            <v>0</v>
          </cell>
          <cell r="B9449">
            <v>0</v>
          </cell>
          <cell r="C9449">
            <v>0</v>
          </cell>
          <cell r="D9449">
            <v>0</v>
          </cell>
          <cell r="E9449">
            <v>0</v>
          </cell>
          <cell r="F9449">
            <v>0</v>
          </cell>
          <cell r="G9449">
            <v>0</v>
          </cell>
          <cell r="H9449"/>
        </row>
        <row r="9450">
          <cell r="A9450">
            <v>0</v>
          </cell>
          <cell r="B9450">
            <v>0</v>
          </cell>
          <cell r="C9450">
            <v>0</v>
          </cell>
          <cell r="D9450">
            <v>0</v>
          </cell>
          <cell r="E9450">
            <v>0</v>
          </cell>
          <cell r="F9450">
            <v>0</v>
          </cell>
          <cell r="G9450">
            <v>0</v>
          </cell>
          <cell r="H9450"/>
        </row>
        <row r="9451">
          <cell r="A9451">
            <v>0</v>
          </cell>
          <cell r="B9451">
            <v>0</v>
          </cell>
          <cell r="C9451">
            <v>0</v>
          </cell>
          <cell r="D9451">
            <v>0</v>
          </cell>
          <cell r="E9451">
            <v>0</v>
          </cell>
          <cell r="F9451">
            <v>0</v>
          </cell>
          <cell r="G9451">
            <v>0</v>
          </cell>
          <cell r="H9451"/>
        </row>
        <row r="9452">
          <cell r="A9452">
            <v>0</v>
          </cell>
          <cell r="B9452">
            <v>0</v>
          </cell>
          <cell r="C9452">
            <v>0</v>
          </cell>
          <cell r="D9452">
            <v>0</v>
          </cell>
          <cell r="E9452">
            <v>0</v>
          </cell>
          <cell r="F9452">
            <v>0</v>
          </cell>
          <cell r="G9452">
            <v>0</v>
          </cell>
          <cell r="H9452"/>
        </row>
        <row r="9453">
          <cell r="A9453">
            <v>0</v>
          </cell>
          <cell r="B9453">
            <v>0</v>
          </cell>
          <cell r="C9453">
            <v>0</v>
          </cell>
          <cell r="D9453">
            <v>0</v>
          </cell>
          <cell r="E9453">
            <v>0</v>
          </cell>
          <cell r="F9453">
            <v>0</v>
          </cell>
          <cell r="G9453">
            <v>0</v>
          </cell>
          <cell r="H9453"/>
        </row>
        <row r="9454">
          <cell r="A9454">
            <v>0</v>
          </cell>
          <cell r="B9454">
            <v>0</v>
          </cell>
          <cell r="C9454">
            <v>0</v>
          </cell>
          <cell r="D9454">
            <v>0</v>
          </cell>
          <cell r="E9454">
            <v>0</v>
          </cell>
          <cell r="F9454">
            <v>0</v>
          </cell>
          <cell r="G9454">
            <v>0</v>
          </cell>
          <cell r="H9454"/>
        </row>
        <row r="9455">
          <cell r="A9455">
            <v>0</v>
          </cell>
          <cell r="B9455">
            <v>0</v>
          </cell>
          <cell r="C9455">
            <v>0</v>
          </cell>
          <cell r="D9455">
            <v>0</v>
          </cell>
          <cell r="E9455">
            <v>0</v>
          </cell>
          <cell r="F9455">
            <v>0</v>
          </cell>
          <cell r="G9455">
            <v>0</v>
          </cell>
          <cell r="H9455"/>
        </row>
        <row r="9456">
          <cell r="A9456" t="str">
            <v xml:space="preserve">TOTAL CANTIDAD ITEM </v>
          </cell>
          <cell r="B9456">
            <v>0</v>
          </cell>
          <cell r="C9456">
            <v>0</v>
          </cell>
          <cell r="D9456">
            <v>0</v>
          </cell>
          <cell r="E9456">
            <v>0</v>
          </cell>
          <cell r="F9456">
            <v>0</v>
          </cell>
          <cell r="G9456">
            <v>0</v>
          </cell>
          <cell r="H9456"/>
        </row>
        <row r="9457">
          <cell r="A9457" t="str">
            <v>INSERTE PLANO, GRÁFICO O ESQUEMA AQUÍ</v>
          </cell>
          <cell r="B9457">
            <v>0</v>
          </cell>
          <cell r="C9457">
            <v>0</v>
          </cell>
          <cell r="D9457">
            <v>0</v>
          </cell>
          <cell r="E9457">
            <v>0</v>
          </cell>
          <cell r="F9457">
            <v>0</v>
          </cell>
          <cell r="G9457">
            <v>0</v>
          </cell>
          <cell r="H9457">
            <v>0</v>
          </cell>
        </row>
        <row r="9458">
          <cell r="A9458">
            <v>0</v>
          </cell>
          <cell r="B9458">
            <v>0</v>
          </cell>
          <cell r="C9458">
            <v>0</v>
          </cell>
          <cell r="D9458">
            <v>0</v>
          </cell>
          <cell r="E9458">
            <v>0</v>
          </cell>
          <cell r="F9458">
            <v>0</v>
          </cell>
          <cell r="G9458">
            <v>0</v>
          </cell>
          <cell r="H9458">
            <v>0</v>
          </cell>
        </row>
        <row r="9459">
          <cell r="A9459">
            <v>0</v>
          </cell>
          <cell r="B9459">
            <v>0</v>
          </cell>
          <cell r="C9459">
            <v>0</v>
          </cell>
          <cell r="D9459">
            <v>0</v>
          </cell>
          <cell r="E9459">
            <v>0</v>
          </cell>
          <cell r="F9459">
            <v>0</v>
          </cell>
          <cell r="G9459">
            <v>0</v>
          </cell>
          <cell r="H9459">
            <v>0</v>
          </cell>
        </row>
        <row r="9460">
          <cell r="A9460">
            <v>0</v>
          </cell>
          <cell r="B9460">
            <v>0</v>
          </cell>
          <cell r="C9460">
            <v>0</v>
          </cell>
          <cell r="D9460">
            <v>0</v>
          </cell>
          <cell r="E9460">
            <v>0</v>
          </cell>
          <cell r="F9460">
            <v>0</v>
          </cell>
          <cell r="G9460">
            <v>0</v>
          </cell>
          <cell r="H9460">
            <v>0</v>
          </cell>
        </row>
        <row r="9461">
          <cell r="A9461">
            <v>0</v>
          </cell>
          <cell r="B9461">
            <v>0</v>
          </cell>
          <cell r="C9461">
            <v>0</v>
          </cell>
          <cell r="D9461">
            <v>0</v>
          </cell>
          <cell r="E9461">
            <v>0</v>
          </cell>
          <cell r="F9461">
            <v>0</v>
          </cell>
          <cell r="G9461">
            <v>0</v>
          </cell>
          <cell r="H9461">
            <v>0</v>
          </cell>
        </row>
        <row r="9462">
          <cell r="A9462">
            <v>0</v>
          </cell>
          <cell r="B9462">
            <v>0</v>
          </cell>
          <cell r="C9462">
            <v>0</v>
          </cell>
          <cell r="D9462">
            <v>0</v>
          </cell>
          <cell r="E9462">
            <v>0</v>
          </cell>
          <cell r="F9462">
            <v>0</v>
          </cell>
          <cell r="G9462">
            <v>0</v>
          </cell>
          <cell r="H9462">
            <v>0</v>
          </cell>
        </row>
        <row r="9463">
          <cell r="A9463">
            <v>0</v>
          </cell>
          <cell r="B9463">
            <v>0</v>
          </cell>
          <cell r="C9463">
            <v>0</v>
          </cell>
          <cell r="D9463">
            <v>0</v>
          </cell>
          <cell r="E9463">
            <v>0</v>
          </cell>
          <cell r="F9463">
            <v>0</v>
          </cell>
          <cell r="G9463">
            <v>0</v>
          </cell>
          <cell r="H9463">
            <v>0</v>
          </cell>
        </row>
        <row r="9464">
          <cell r="A9464">
            <v>0</v>
          </cell>
          <cell r="B9464">
            <v>0</v>
          </cell>
          <cell r="C9464">
            <v>0</v>
          </cell>
          <cell r="D9464">
            <v>0</v>
          </cell>
          <cell r="E9464">
            <v>0</v>
          </cell>
          <cell r="F9464">
            <v>0</v>
          </cell>
          <cell r="G9464">
            <v>0</v>
          </cell>
          <cell r="H9464">
            <v>0</v>
          </cell>
        </row>
        <row r="9465">
          <cell r="A9465">
            <v>0</v>
          </cell>
          <cell r="B9465">
            <v>0</v>
          </cell>
          <cell r="C9465">
            <v>0</v>
          </cell>
          <cell r="D9465">
            <v>0</v>
          </cell>
          <cell r="E9465">
            <v>0</v>
          </cell>
          <cell r="F9465">
            <v>0</v>
          </cell>
          <cell r="G9465">
            <v>0</v>
          </cell>
          <cell r="H9465">
            <v>0</v>
          </cell>
        </row>
        <row r="9466">
          <cell r="A9466">
            <v>0</v>
          </cell>
          <cell r="B9466">
            <v>0</v>
          </cell>
          <cell r="C9466">
            <v>0</v>
          </cell>
          <cell r="D9466">
            <v>0</v>
          </cell>
          <cell r="E9466">
            <v>0</v>
          </cell>
          <cell r="F9466">
            <v>0</v>
          </cell>
          <cell r="G9466">
            <v>0</v>
          </cell>
          <cell r="H9466">
            <v>0</v>
          </cell>
        </row>
        <row r="9467">
          <cell r="A9467">
            <v>0</v>
          </cell>
          <cell r="B9467">
            <v>0</v>
          </cell>
          <cell r="C9467">
            <v>0</v>
          </cell>
          <cell r="D9467">
            <v>0</v>
          </cell>
          <cell r="E9467">
            <v>0</v>
          </cell>
          <cell r="F9467">
            <v>0</v>
          </cell>
          <cell r="G9467">
            <v>0</v>
          </cell>
          <cell r="H9467">
            <v>0</v>
          </cell>
        </row>
        <row r="9468">
          <cell r="A9468">
            <v>0</v>
          </cell>
          <cell r="B9468">
            <v>0</v>
          </cell>
          <cell r="C9468">
            <v>0</v>
          </cell>
          <cell r="D9468">
            <v>0</v>
          </cell>
          <cell r="E9468">
            <v>0</v>
          </cell>
          <cell r="F9468">
            <v>0</v>
          </cell>
          <cell r="G9468">
            <v>0</v>
          </cell>
          <cell r="H9468">
            <v>0</v>
          </cell>
        </row>
        <row r="9469">
          <cell r="A9469">
            <v>0</v>
          </cell>
          <cell r="B9469">
            <v>0</v>
          </cell>
          <cell r="C9469">
            <v>0</v>
          </cell>
          <cell r="D9469">
            <v>0</v>
          </cell>
          <cell r="E9469">
            <v>0</v>
          </cell>
          <cell r="F9469">
            <v>0</v>
          </cell>
          <cell r="G9469">
            <v>0</v>
          </cell>
          <cell r="H9469">
            <v>0</v>
          </cell>
        </row>
        <row r="9470">
          <cell r="A9470">
            <v>0</v>
          </cell>
          <cell r="B9470">
            <v>0</v>
          </cell>
          <cell r="C9470">
            <v>0</v>
          </cell>
          <cell r="D9470">
            <v>0</v>
          </cell>
          <cell r="E9470">
            <v>0</v>
          </cell>
          <cell r="F9470">
            <v>0</v>
          </cell>
          <cell r="G9470">
            <v>0</v>
          </cell>
          <cell r="H9470">
            <v>0</v>
          </cell>
        </row>
        <row r="9471">
          <cell r="A9471">
            <v>0</v>
          </cell>
          <cell r="B9471">
            <v>0</v>
          </cell>
          <cell r="C9471">
            <v>0</v>
          </cell>
          <cell r="D9471">
            <v>0</v>
          </cell>
          <cell r="E9471">
            <v>0</v>
          </cell>
          <cell r="F9471">
            <v>0</v>
          </cell>
          <cell r="G9471">
            <v>0</v>
          </cell>
          <cell r="H9471">
            <v>0</v>
          </cell>
        </row>
        <row r="9472">
          <cell r="A9472">
            <v>0</v>
          </cell>
          <cell r="B9472">
            <v>0</v>
          </cell>
          <cell r="C9472">
            <v>0</v>
          </cell>
          <cell r="D9472">
            <v>0</v>
          </cell>
          <cell r="E9472">
            <v>0</v>
          </cell>
          <cell r="F9472">
            <v>0</v>
          </cell>
          <cell r="G9472">
            <v>0</v>
          </cell>
          <cell r="H9472">
            <v>0</v>
          </cell>
        </row>
        <row r="9473">
          <cell r="A9473">
            <v>0</v>
          </cell>
          <cell r="B9473">
            <v>0</v>
          </cell>
          <cell r="C9473">
            <v>0</v>
          </cell>
          <cell r="D9473">
            <v>0</v>
          </cell>
          <cell r="E9473">
            <v>0</v>
          </cell>
          <cell r="F9473">
            <v>0</v>
          </cell>
          <cell r="G9473">
            <v>0</v>
          </cell>
          <cell r="H9473">
            <v>0</v>
          </cell>
        </row>
        <row r="9474">
          <cell r="A9474">
            <v>0</v>
          </cell>
          <cell r="B9474">
            <v>0</v>
          </cell>
          <cell r="C9474">
            <v>0</v>
          </cell>
          <cell r="D9474">
            <v>0</v>
          </cell>
          <cell r="E9474">
            <v>0</v>
          </cell>
          <cell r="F9474">
            <v>0</v>
          </cell>
          <cell r="G9474">
            <v>0</v>
          </cell>
          <cell r="H9474">
            <v>0</v>
          </cell>
        </row>
        <row r="9475">
          <cell r="A9475">
            <v>0</v>
          </cell>
          <cell r="B9475">
            <v>0</v>
          </cell>
          <cell r="C9475">
            <v>0</v>
          </cell>
          <cell r="D9475">
            <v>0</v>
          </cell>
          <cell r="E9475">
            <v>0</v>
          </cell>
          <cell r="F9475">
            <v>0</v>
          </cell>
          <cell r="G9475">
            <v>0</v>
          </cell>
          <cell r="H9475">
            <v>0</v>
          </cell>
        </row>
        <row r="9476">
          <cell r="A9476">
            <v>0</v>
          </cell>
          <cell r="B9476">
            <v>0</v>
          </cell>
          <cell r="C9476">
            <v>0</v>
          </cell>
          <cell r="D9476">
            <v>0</v>
          </cell>
          <cell r="E9476">
            <v>0</v>
          </cell>
          <cell r="F9476">
            <v>0</v>
          </cell>
          <cell r="G9476">
            <v>0</v>
          </cell>
          <cell r="H9476">
            <v>0</v>
          </cell>
        </row>
        <row r="9477">
          <cell r="A9477">
            <v>0</v>
          </cell>
          <cell r="C9477">
            <v>0</v>
          </cell>
          <cell r="D9477">
            <v>0</v>
          </cell>
          <cell r="E9477">
            <v>0</v>
          </cell>
          <cell r="F9477">
            <v>0</v>
          </cell>
          <cell r="G9477">
            <v>0</v>
          </cell>
        </row>
        <row r="9478">
          <cell r="A9478">
            <v>0</v>
          </cell>
          <cell r="C9478">
            <v>0</v>
          </cell>
          <cell r="D9478">
            <v>0</v>
          </cell>
          <cell r="E9478">
            <v>0</v>
          </cell>
          <cell r="F9478">
            <v>0</v>
          </cell>
          <cell r="G9478">
            <v>0</v>
          </cell>
        </row>
        <row r="9479">
          <cell r="A9479">
            <v>0</v>
          </cell>
          <cell r="B9479">
            <v>0</v>
          </cell>
          <cell r="C9479">
            <v>0</v>
          </cell>
          <cell r="D9479">
            <v>0</v>
          </cell>
          <cell r="E9479">
            <v>0</v>
          </cell>
          <cell r="F9479">
            <v>0</v>
          </cell>
          <cell r="G9479">
            <v>0</v>
          </cell>
        </row>
        <row r="9480">
          <cell r="A9480">
            <v>0</v>
          </cell>
          <cell r="B9480" t="str">
            <v>OVIDIO HURTADO MOSQUERA</v>
          </cell>
          <cell r="C9480">
            <v>0</v>
          </cell>
          <cell r="D9480">
            <v>0</v>
          </cell>
          <cell r="E9480">
            <v>0</v>
          </cell>
          <cell r="F9480">
            <v>0</v>
          </cell>
          <cell r="G9480">
            <v>0</v>
          </cell>
        </row>
        <row r="9481">
          <cell r="A9481">
            <v>0</v>
          </cell>
          <cell r="B9481" t="str">
            <v>Consultor</v>
          </cell>
          <cell r="C9481">
            <v>0</v>
          </cell>
          <cell r="D9481">
            <v>0</v>
          </cell>
          <cell r="E9481">
            <v>0</v>
          </cell>
          <cell r="F9481">
            <v>0</v>
          </cell>
          <cell r="G9481">
            <v>0</v>
          </cell>
        </row>
        <row r="9482">
          <cell r="A9482">
            <v>0</v>
          </cell>
          <cell r="B9482" t="str">
            <v>Consultor</v>
          </cell>
          <cell r="C9482">
            <v>0</v>
          </cell>
          <cell r="D9482">
            <v>0</v>
          </cell>
          <cell r="E9482">
            <v>0</v>
          </cell>
          <cell r="F9482">
            <v>0</v>
          </cell>
          <cell r="G9482">
            <v>0</v>
          </cell>
        </row>
        <row r="9483">
          <cell r="A9483">
            <v>0</v>
          </cell>
          <cell r="B9483" t="str">
            <v>M.P. 05202-260189 ANT</v>
          </cell>
          <cell r="C9483" t="str">
            <v>ITEM  - PÁGINA 2</v>
          </cell>
          <cell r="D9483">
            <v>0</v>
          </cell>
          <cell r="E9483">
            <v>0</v>
          </cell>
          <cell r="F9483">
            <v>0</v>
          </cell>
          <cell r="G9483">
            <v>0</v>
          </cell>
          <cell r="H9483">
            <v>0</v>
          </cell>
        </row>
        <row r="9484">
          <cell r="A9484" t="str">
            <v>DEPARTAMENTO DE ANTIOQUIA</v>
          </cell>
          <cell r="B9484">
            <v>0</v>
          </cell>
          <cell r="C9484">
            <v>0</v>
          </cell>
          <cell r="D9484">
            <v>0</v>
          </cell>
          <cell r="E9484">
            <v>0</v>
          </cell>
          <cell r="F9484">
            <v>0</v>
          </cell>
          <cell r="G9484">
            <v>0</v>
          </cell>
          <cell r="H9484">
            <v>0</v>
          </cell>
        </row>
        <row r="9485">
          <cell r="A9485" t="str">
            <v>MUNICIPIO DE SAN VICENTE FERRER</v>
          </cell>
          <cell r="B9485">
            <v>0</v>
          </cell>
          <cell r="C9485">
            <v>0</v>
          </cell>
          <cell r="D9485">
            <v>0</v>
          </cell>
          <cell r="E9485">
            <v>0</v>
          </cell>
          <cell r="F9485">
            <v>0</v>
          </cell>
          <cell r="G9485">
            <v>0</v>
          </cell>
          <cell r="H9485">
            <v>0</v>
          </cell>
        </row>
        <row r="9486">
          <cell r="A9486" t="str">
            <v>PROYECTO:  INTERVENCION DE CALLEJONES EN LA ZONA URBANA DEL MUNICIPIO SAN VICENTE FERRER_CALLEJÓN 01-COCIACA</v>
          </cell>
          <cell r="B9486">
            <v>0</v>
          </cell>
          <cell r="C9486">
            <v>0</v>
          </cell>
          <cell r="D9486">
            <v>0</v>
          </cell>
          <cell r="E9486">
            <v>0</v>
          </cell>
          <cell r="F9486">
            <v>0</v>
          </cell>
          <cell r="G9486">
            <v>0</v>
          </cell>
          <cell r="H9486">
            <v>0</v>
          </cell>
        </row>
        <row r="9487">
          <cell r="A9487">
            <v>0</v>
          </cell>
          <cell r="C9487">
            <v>0</v>
          </cell>
          <cell r="D9487">
            <v>0</v>
          </cell>
          <cell r="E9487">
            <v>0</v>
          </cell>
          <cell r="F9487">
            <v>0</v>
          </cell>
          <cell r="G9487">
            <v>0</v>
          </cell>
          <cell r="H9487">
            <v>0</v>
          </cell>
        </row>
        <row r="9488">
          <cell r="A9488" t="str">
            <v>MEMORIAS DE OBRA</v>
          </cell>
          <cell r="B9488">
            <v>0</v>
          </cell>
          <cell r="C9488">
            <v>0</v>
          </cell>
          <cell r="D9488">
            <v>0</v>
          </cell>
          <cell r="E9488">
            <v>0</v>
          </cell>
          <cell r="F9488">
            <v>0</v>
          </cell>
          <cell r="G9488">
            <v>0</v>
          </cell>
          <cell r="H9488">
            <v>0</v>
          </cell>
        </row>
        <row r="9490">
          <cell r="A9490" t="str">
            <v>ITEM</v>
          </cell>
          <cell r="B9490" t="str">
            <v>DESCRIPCIÓN</v>
          </cell>
          <cell r="C9490">
            <v>0</v>
          </cell>
          <cell r="D9490">
            <v>0</v>
          </cell>
          <cell r="E9490">
            <v>0</v>
          </cell>
          <cell r="F9490">
            <v>0</v>
          </cell>
          <cell r="G9490" t="str">
            <v>UNIDAD</v>
          </cell>
          <cell r="H9490" t="str">
            <v>CANTIDAD</v>
          </cell>
        </row>
        <row r="9491">
          <cell r="A9491">
            <v>0</v>
          </cell>
          <cell r="B9491"/>
          <cell r="C9491">
            <v>0</v>
          </cell>
          <cell r="D9491">
            <v>0</v>
          </cell>
          <cell r="E9491">
            <v>0</v>
          </cell>
          <cell r="F9491">
            <v>0</v>
          </cell>
          <cell r="G9491"/>
          <cell r="H9491"/>
        </row>
        <row r="9492">
          <cell r="A9492">
            <v>0</v>
          </cell>
          <cell r="B9492">
            <v>0</v>
          </cell>
          <cell r="C9492">
            <v>0</v>
          </cell>
          <cell r="D9492">
            <v>0</v>
          </cell>
          <cell r="E9492">
            <v>0</v>
          </cell>
          <cell r="F9492">
            <v>0</v>
          </cell>
          <cell r="G9492">
            <v>0</v>
          </cell>
        </row>
        <row r="9493">
          <cell r="A9493" t="str">
            <v>DETALLE</v>
          </cell>
          <cell r="B9493">
            <v>0</v>
          </cell>
          <cell r="C9493" t="str">
            <v>FACTOR</v>
          </cell>
          <cell r="D9493" t="str">
            <v>CANTIDAD</v>
          </cell>
          <cell r="E9493" t="str">
            <v>A (ML)</v>
          </cell>
          <cell r="F9493" t="str">
            <v>B (M2)</v>
          </cell>
          <cell r="G9493" t="str">
            <v>C (M3)</v>
          </cell>
          <cell r="H9493" t="str">
            <v>TOTAL</v>
          </cell>
        </row>
        <row r="9494">
          <cell r="A9494">
            <v>0</v>
          </cell>
          <cell r="B9494">
            <v>0</v>
          </cell>
          <cell r="C9494">
            <v>0</v>
          </cell>
          <cell r="D9494">
            <v>0</v>
          </cell>
          <cell r="E9494">
            <v>0</v>
          </cell>
          <cell r="F9494">
            <v>0</v>
          </cell>
          <cell r="G9494">
            <v>0</v>
          </cell>
          <cell r="H9494"/>
        </row>
        <row r="9495">
          <cell r="A9495">
            <v>0</v>
          </cell>
          <cell r="B9495">
            <v>0</v>
          </cell>
          <cell r="C9495">
            <v>0</v>
          </cell>
          <cell r="D9495">
            <v>0</v>
          </cell>
          <cell r="E9495">
            <v>0</v>
          </cell>
          <cell r="F9495">
            <v>0</v>
          </cell>
          <cell r="G9495">
            <v>0</v>
          </cell>
          <cell r="H9495"/>
        </row>
        <row r="9496">
          <cell r="A9496">
            <v>0</v>
          </cell>
          <cell r="B9496">
            <v>0</v>
          </cell>
          <cell r="C9496">
            <v>0</v>
          </cell>
          <cell r="D9496">
            <v>0</v>
          </cell>
          <cell r="E9496">
            <v>0</v>
          </cell>
          <cell r="F9496">
            <v>0</v>
          </cell>
          <cell r="G9496">
            <v>0</v>
          </cell>
          <cell r="H9496"/>
        </row>
        <row r="9497">
          <cell r="A9497">
            <v>0</v>
          </cell>
          <cell r="B9497">
            <v>0</v>
          </cell>
          <cell r="C9497">
            <v>0</v>
          </cell>
          <cell r="D9497">
            <v>0</v>
          </cell>
          <cell r="E9497">
            <v>0</v>
          </cell>
          <cell r="F9497">
            <v>0</v>
          </cell>
          <cell r="G9497">
            <v>0</v>
          </cell>
          <cell r="H9497"/>
        </row>
        <row r="9498">
          <cell r="A9498">
            <v>0</v>
          </cell>
          <cell r="B9498">
            <v>0</v>
          </cell>
          <cell r="C9498">
            <v>0</v>
          </cell>
          <cell r="D9498">
            <v>0</v>
          </cell>
          <cell r="E9498">
            <v>0</v>
          </cell>
          <cell r="F9498">
            <v>0</v>
          </cell>
          <cell r="G9498">
            <v>0</v>
          </cell>
          <cell r="H9498"/>
        </row>
        <row r="9499">
          <cell r="A9499">
            <v>0</v>
          </cell>
          <cell r="B9499">
            <v>0</v>
          </cell>
          <cell r="C9499">
            <v>0</v>
          </cell>
          <cell r="D9499">
            <v>0</v>
          </cell>
          <cell r="E9499">
            <v>0</v>
          </cell>
          <cell r="F9499">
            <v>0</v>
          </cell>
          <cell r="G9499">
            <v>0</v>
          </cell>
          <cell r="H9499"/>
        </row>
        <row r="9500">
          <cell r="A9500">
            <v>0</v>
          </cell>
          <cell r="B9500">
            <v>0</v>
          </cell>
          <cell r="C9500">
            <v>0</v>
          </cell>
          <cell r="D9500">
            <v>0</v>
          </cell>
          <cell r="E9500">
            <v>0</v>
          </cell>
          <cell r="F9500">
            <v>0</v>
          </cell>
          <cell r="G9500">
            <v>0</v>
          </cell>
          <cell r="H9500"/>
        </row>
        <row r="9501">
          <cell r="A9501">
            <v>0</v>
          </cell>
          <cell r="B9501">
            <v>0</v>
          </cell>
          <cell r="C9501">
            <v>0</v>
          </cell>
          <cell r="D9501">
            <v>0</v>
          </cell>
          <cell r="E9501">
            <v>0</v>
          </cell>
          <cell r="F9501">
            <v>0</v>
          </cell>
          <cell r="G9501">
            <v>0</v>
          </cell>
          <cell r="H9501"/>
        </row>
        <row r="9502">
          <cell r="A9502">
            <v>0</v>
          </cell>
          <cell r="B9502">
            <v>0</v>
          </cell>
          <cell r="C9502">
            <v>0</v>
          </cell>
          <cell r="D9502">
            <v>0</v>
          </cell>
          <cell r="E9502">
            <v>0</v>
          </cell>
          <cell r="F9502">
            <v>0</v>
          </cell>
          <cell r="G9502">
            <v>0</v>
          </cell>
          <cell r="H9502"/>
        </row>
        <row r="9503">
          <cell r="A9503">
            <v>0</v>
          </cell>
          <cell r="B9503">
            <v>0</v>
          </cell>
          <cell r="C9503">
            <v>0</v>
          </cell>
          <cell r="D9503">
            <v>0</v>
          </cell>
          <cell r="E9503">
            <v>0</v>
          </cell>
          <cell r="F9503">
            <v>0</v>
          </cell>
          <cell r="G9503">
            <v>0</v>
          </cell>
          <cell r="H9503"/>
        </row>
        <row r="9504">
          <cell r="A9504">
            <v>0</v>
          </cell>
          <cell r="B9504">
            <v>0</v>
          </cell>
          <cell r="C9504">
            <v>0</v>
          </cell>
          <cell r="D9504">
            <v>0</v>
          </cell>
          <cell r="E9504">
            <v>0</v>
          </cell>
          <cell r="F9504">
            <v>0</v>
          </cell>
          <cell r="G9504">
            <v>0</v>
          </cell>
          <cell r="H9504"/>
        </row>
        <row r="9505">
          <cell r="A9505">
            <v>0</v>
          </cell>
          <cell r="B9505">
            <v>0</v>
          </cell>
          <cell r="C9505">
            <v>0</v>
          </cell>
          <cell r="D9505">
            <v>0</v>
          </cell>
          <cell r="E9505">
            <v>0</v>
          </cell>
          <cell r="F9505">
            <v>0</v>
          </cell>
          <cell r="G9505">
            <v>0</v>
          </cell>
          <cell r="H9505"/>
        </row>
        <row r="9506">
          <cell r="A9506">
            <v>0</v>
          </cell>
          <cell r="B9506">
            <v>0</v>
          </cell>
          <cell r="C9506">
            <v>0</v>
          </cell>
          <cell r="D9506">
            <v>0</v>
          </cell>
          <cell r="E9506">
            <v>0</v>
          </cell>
          <cell r="F9506">
            <v>0</v>
          </cell>
          <cell r="G9506">
            <v>0</v>
          </cell>
          <cell r="H9506"/>
        </row>
        <row r="9507">
          <cell r="A9507">
            <v>0</v>
          </cell>
          <cell r="B9507">
            <v>0</v>
          </cell>
          <cell r="C9507">
            <v>0</v>
          </cell>
          <cell r="D9507">
            <v>0</v>
          </cell>
          <cell r="E9507">
            <v>0</v>
          </cell>
          <cell r="F9507">
            <v>0</v>
          </cell>
          <cell r="G9507">
            <v>0</v>
          </cell>
          <cell r="H9507"/>
        </row>
        <row r="9508">
          <cell r="A9508">
            <v>0</v>
          </cell>
          <cell r="B9508">
            <v>0</v>
          </cell>
          <cell r="C9508">
            <v>0</v>
          </cell>
          <cell r="D9508">
            <v>0</v>
          </cell>
          <cell r="E9508">
            <v>0</v>
          </cell>
          <cell r="F9508">
            <v>0</v>
          </cell>
          <cell r="G9508">
            <v>0</v>
          </cell>
          <cell r="H9508"/>
        </row>
        <row r="9509">
          <cell r="A9509">
            <v>0</v>
          </cell>
          <cell r="B9509">
            <v>0</v>
          </cell>
          <cell r="C9509">
            <v>0</v>
          </cell>
          <cell r="D9509">
            <v>0</v>
          </cell>
          <cell r="E9509">
            <v>0</v>
          </cell>
          <cell r="F9509">
            <v>0</v>
          </cell>
          <cell r="G9509">
            <v>0</v>
          </cell>
          <cell r="H9509"/>
        </row>
        <row r="9510">
          <cell r="A9510">
            <v>0</v>
          </cell>
          <cell r="B9510">
            <v>0</v>
          </cell>
          <cell r="C9510">
            <v>0</v>
          </cell>
          <cell r="D9510">
            <v>0</v>
          </cell>
          <cell r="E9510">
            <v>0</v>
          </cell>
          <cell r="F9510">
            <v>0</v>
          </cell>
          <cell r="G9510">
            <v>0</v>
          </cell>
          <cell r="H9510"/>
        </row>
        <row r="9511">
          <cell r="A9511">
            <v>0</v>
          </cell>
          <cell r="B9511">
            <v>0</v>
          </cell>
          <cell r="C9511">
            <v>0</v>
          </cell>
          <cell r="D9511">
            <v>0</v>
          </cell>
          <cell r="E9511">
            <v>0</v>
          </cell>
          <cell r="F9511">
            <v>0</v>
          </cell>
          <cell r="G9511">
            <v>0</v>
          </cell>
          <cell r="H9511"/>
        </row>
        <row r="9512">
          <cell r="A9512">
            <v>0</v>
          </cell>
          <cell r="B9512">
            <v>0</v>
          </cell>
          <cell r="C9512">
            <v>0</v>
          </cell>
          <cell r="D9512">
            <v>0</v>
          </cell>
          <cell r="E9512">
            <v>0</v>
          </cell>
          <cell r="F9512">
            <v>0</v>
          </cell>
          <cell r="G9512">
            <v>0</v>
          </cell>
          <cell r="H9512"/>
        </row>
        <row r="9513">
          <cell r="A9513">
            <v>0</v>
          </cell>
          <cell r="B9513">
            <v>0</v>
          </cell>
          <cell r="C9513">
            <v>0</v>
          </cell>
          <cell r="D9513">
            <v>0</v>
          </cell>
          <cell r="E9513">
            <v>0</v>
          </cell>
          <cell r="F9513">
            <v>0</v>
          </cell>
          <cell r="G9513">
            <v>0</v>
          </cell>
          <cell r="H9513"/>
        </row>
        <row r="9514">
          <cell r="A9514">
            <v>0</v>
          </cell>
          <cell r="B9514">
            <v>0</v>
          </cell>
          <cell r="C9514">
            <v>0</v>
          </cell>
          <cell r="D9514">
            <v>0</v>
          </cell>
          <cell r="E9514">
            <v>0</v>
          </cell>
          <cell r="F9514">
            <v>0</v>
          </cell>
          <cell r="G9514">
            <v>0</v>
          </cell>
          <cell r="H9514"/>
        </row>
        <row r="9515">
          <cell r="A9515">
            <v>0</v>
          </cell>
          <cell r="B9515">
            <v>0</v>
          </cell>
          <cell r="C9515">
            <v>0</v>
          </cell>
          <cell r="D9515">
            <v>0</v>
          </cell>
          <cell r="E9515">
            <v>0</v>
          </cell>
          <cell r="F9515">
            <v>0</v>
          </cell>
          <cell r="G9515">
            <v>0</v>
          </cell>
          <cell r="H9515"/>
        </row>
        <row r="9516">
          <cell r="A9516">
            <v>0</v>
          </cell>
          <cell r="B9516">
            <v>0</v>
          </cell>
          <cell r="C9516">
            <v>0</v>
          </cell>
          <cell r="D9516">
            <v>0</v>
          </cell>
          <cell r="E9516">
            <v>0</v>
          </cell>
          <cell r="F9516">
            <v>0</v>
          </cell>
          <cell r="G9516">
            <v>0</v>
          </cell>
          <cell r="H9516"/>
        </row>
        <row r="9517">
          <cell r="A9517">
            <v>0</v>
          </cell>
          <cell r="B9517">
            <v>0</v>
          </cell>
          <cell r="C9517">
            <v>0</v>
          </cell>
          <cell r="D9517">
            <v>0</v>
          </cell>
          <cell r="E9517">
            <v>0</v>
          </cell>
          <cell r="F9517">
            <v>0</v>
          </cell>
          <cell r="G9517">
            <v>0</v>
          </cell>
          <cell r="H9517"/>
        </row>
        <row r="9518">
          <cell r="A9518">
            <v>0</v>
          </cell>
          <cell r="B9518">
            <v>0</v>
          </cell>
          <cell r="C9518">
            <v>0</v>
          </cell>
          <cell r="D9518">
            <v>0</v>
          </cell>
          <cell r="E9518">
            <v>0</v>
          </cell>
          <cell r="F9518">
            <v>0</v>
          </cell>
          <cell r="G9518">
            <v>0</v>
          </cell>
          <cell r="H9518"/>
        </row>
        <row r="9519">
          <cell r="A9519">
            <v>0</v>
          </cell>
          <cell r="B9519">
            <v>0</v>
          </cell>
          <cell r="C9519">
            <v>0</v>
          </cell>
          <cell r="D9519">
            <v>0</v>
          </cell>
          <cell r="E9519">
            <v>0</v>
          </cell>
          <cell r="F9519">
            <v>0</v>
          </cell>
          <cell r="G9519">
            <v>0</v>
          </cell>
          <cell r="H9519"/>
        </row>
        <row r="9520">
          <cell r="A9520">
            <v>0</v>
          </cell>
          <cell r="B9520">
            <v>0</v>
          </cell>
          <cell r="C9520">
            <v>0</v>
          </cell>
          <cell r="D9520">
            <v>0</v>
          </cell>
          <cell r="E9520">
            <v>0</v>
          </cell>
          <cell r="F9520">
            <v>0</v>
          </cell>
          <cell r="G9520">
            <v>0</v>
          </cell>
          <cell r="H9520"/>
        </row>
        <row r="9521">
          <cell r="A9521">
            <v>0</v>
          </cell>
          <cell r="B9521">
            <v>0</v>
          </cell>
          <cell r="C9521">
            <v>0</v>
          </cell>
          <cell r="D9521">
            <v>0</v>
          </cell>
          <cell r="E9521">
            <v>0</v>
          </cell>
          <cell r="F9521">
            <v>0</v>
          </cell>
          <cell r="G9521">
            <v>0</v>
          </cell>
          <cell r="H9521"/>
        </row>
        <row r="9522">
          <cell r="A9522">
            <v>0</v>
          </cell>
          <cell r="B9522">
            <v>0</v>
          </cell>
          <cell r="C9522">
            <v>0</v>
          </cell>
          <cell r="D9522">
            <v>0</v>
          </cell>
          <cell r="E9522">
            <v>0</v>
          </cell>
          <cell r="F9522">
            <v>0</v>
          </cell>
          <cell r="G9522">
            <v>0</v>
          </cell>
          <cell r="H9522"/>
        </row>
        <row r="9523">
          <cell r="A9523">
            <v>0</v>
          </cell>
          <cell r="B9523">
            <v>0</v>
          </cell>
          <cell r="C9523">
            <v>0</v>
          </cell>
          <cell r="D9523">
            <v>0</v>
          </cell>
          <cell r="E9523">
            <v>0</v>
          </cell>
          <cell r="F9523">
            <v>0</v>
          </cell>
          <cell r="G9523">
            <v>0</v>
          </cell>
          <cell r="H9523"/>
        </row>
        <row r="9524">
          <cell r="A9524">
            <v>0</v>
          </cell>
          <cell r="B9524">
            <v>0</v>
          </cell>
          <cell r="C9524">
            <v>0</v>
          </cell>
          <cell r="D9524">
            <v>0</v>
          </cell>
          <cell r="E9524">
            <v>0</v>
          </cell>
          <cell r="F9524">
            <v>0</v>
          </cell>
          <cell r="G9524">
            <v>0</v>
          </cell>
          <cell r="H9524"/>
        </row>
        <row r="9525">
          <cell r="A9525" t="str">
            <v>ITEM  - PÁGINA 1</v>
          </cell>
          <cell r="B9525">
            <v>0</v>
          </cell>
          <cell r="C9525">
            <v>0</v>
          </cell>
          <cell r="D9525">
            <v>0</v>
          </cell>
          <cell r="E9525">
            <v>0</v>
          </cell>
          <cell r="F9525">
            <v>0</v>
          </cell>
          <cell r="G9525">
            <v>0</v>
          </cell>
          <cell r="H9525">
            <v>0</v>
          </cell>
        </row>
        <row r="9526">
          <cell r="A9526">
            <v>0</v>
          </cell>
          <cell r="B9526">
            <v>0</v>
          </cell>
          <cell r="C9526">
            <v>0</v>
          </cell>
          <cell r="D9526">
            <v>0</v>
          </cell>
          <cell r="E9526">
            <v>0</v>
          </cell>
          <cell r="F9526">
            <v>0</v>
          </cell>
          <cell r="G9526">
            <v>0</v>
          </cell>
          <cell r="H9526"/>
        </row>
        <row r="9527">
          <cell r="A9527">
            <v>0</v>
          </cell>
          <cell r="B9527">
            <v>0</v>
          </cell>
          <cell r="C9527">
            <v>0</v>
          </cell>
          <cell r="D9527">
            <v>0</v>
          </cell>
          <cell r="E9527">
            <v>0</v>
          </cell>
          <cell r="F9527">
            <v>0</v>
          </cell>
          <cell r="G9527">
            <v>0</v>
          </cell>
          <cell r="H9527"/>
        </row>
        <row r="9528">
          <cell r="A9528">
            <v>0</v>
          </cell>
          <cell r="B9528">
            <v>0</v>
          </cell>
          <cell r="C9528">
            <v>0</v>
          </cell>
          <cell r="D9528">
            <v>0</v>
          </cell>
          <cell r="E9528">
            <v>0</v>
          </cell>
          <cell r="F9528">
            <v>0</v>
          </cell>
          <cell r="G9528">
            <v>0</v>
          </cell>
          <cell r="H9528"/>
        </row>
        <row r="9529">
          <cell r="A9529">
            <v>0</v>
          </cell>
          <cell r="B9529">
            <v>0</v>
          </cell>
          <cell r="C9529">
            <v>0</v>
          </cell>
          <cell r="D9529">
            <v>0</v>
          </cell>
          <cell r="E9529">
            <v>0</v>
          </cell>
          <cell r="F9529">
            <v>0</v>
          </cell>
          <cell r="G9529">
            <v>0</v>
          </cell>
          <cell r="H9529"/>
        </row>
        <row r="9530">
          <cell r="A9530">
            <v>0</v>
          </cell>
          <cell r="B9530">
            <v>0</v>
          </cell>
          <cell r="C9530">
            <v>0</v>
          </cell>
          <cell r="D9530">
            <v>0</v>
          </cell>
          <cell r="E9530">
            <v>0</v>
          </cell>
          <cell r="F9530">
            <v>0</v>
          </cell>
          <cell r="G9530">
            <v>0</v>
          </cell>
          <cell r="H9530"/>
        </row>
        <row r="9531">
          <cell r="A9531">
            <v>0</v>
          </cell>
          <cell r="B9531">
            <v>0</v>
          </cell>
          <cell r="C9531">
            <v>0</v>
          </cell>
          <cell r="D9531">
            <v>0</v>
          </cell>
          <cell r="E9531">
            <v>0</v>
          </cell>
          <cell r="F9531">
            <v>0</v>
          </cell>
          <cell r="G9531">
            <v>0</v>
          </cell>
          <cell r="H9531"/>
        </row>
        <row r="9532">
          <cell r="A9532">
            <v>0</v>
          </cell>
          <cell r="B9532">
            <v>0</v>
          </cell>
          <cell r="C9532">
            <v>0</v>
          </cell>
          <cell r="D9532">
            <v>0</v>
          </cell>
          <cell r="E9532">
            <v>0</v>
          </cell>
          <cell r="F9532">
            <v>0</v>
          </cell>
          <cell r="G9532">
            <v>0</v>
          </cell>
          <cell r="H9532"/>
        </row>
        <row r="9533">
          <cell r="A9533">
            <v>0</v>
          </cell>
          <cell r="B9533">
            <v>0</v>
          </cell>
          <cell r="C9533">
            <v>0</v>
          </cell>
          <cell r="D9533">
            <v>0</v>
          </cell>
          <cell r="E9533">
            <v>0</v>
          </cell>
          <cell r="F9533">
            <v>0</v>
          </cell>
          <cell r="G9533">
            <v>0</v>
          </cell>
          <cell r="H9533"/>
        </row>
        <row r="9534">
          <cell r="A9534">
            <v>0</v>
          </cell>
          <cell r="B9534">
            <v>0</v>
          </cell>
          <cell r="C9534">
            <v>0</v>
          </cell>
          <cell r="D9534">
            <v>0</v>
          </cell>
          <cell r="E9534">
            <v>0</v>
          </cell>
          <cell r="F9534">
            <v>0</v>
          </cell>
          <cell r="G9534">
            <v>0</v>
          </cell>
          <cell r="H9534"/>
        </row>
        <row r="9535">
          <cell r="A9535">
            <v>0</v>
          </cell>
          <cell r="B9535">
            <v>0</v>
          </cell>
          <cell r="C9535">
            <v>0</v>
          </cell>
          <cell r="D9535">
            <v>0</v>
          </cell>
          <cell r="E9535">
            <v>0</v>
          </cell>
          <cell r="F9535">
            <v>0</v>
          </cell>
          <cell r="G9535">
            <v>0</v>
          </cell>
          <cell r="H9535"/>
        </row>
        <row r="9536">
          <cell r="A9536">
            <v>0</v>
          </cell>
          <cell r="B9536">
            <v>0</v>
          </cell>
          <cell r="C9536">
            <v>0</v>
          </cell>
          <cell r="D9536">
            <v>0</v>
          </cell>
          <cell r="E9536">
            <v>0</v>
          </cell>
          <cell r="F9536">
            <v>0</v>
          </cell>
          <cell r="G9536">
            <v>0</v>
          </cell>
          <cell r="H9536"/>
        </row>
        <row r="9537">
          <cell r="A9537">
            <v>0</v>
          </cell>
          <cell r="B9537">
            <v>0</v>
          </cell>
          <cell r="C9537">
            <v>0</v>
          </cell>
          <cell r="D9537">
            <v>0</v>
          </cell>
          <cell r="E9537">
            <v>0</v>
          </cell>
          <cell r="F9537">
            <v>0</v>
          </cell>
          <cell r="G9537">
            <v>0</v>
          </cell>
          <cell r="H9537"/>
        </row>
        <row r="9538">
          <cell r="A9538">
            <v>0</v>
          </cell>
          <cell r="B9538">
            <v>0</v>
          </cell>
          <cell r="C9538">
            <v>0</v>
          </cell>
          <cell r="D9538">
            <v>0</v>
          </cell>
          <cell r="E9538">
            <v>0</v>
          </cell>
          <cell r="F9538">
            <v>0</v>
          </cell>
          <cell r="G9538">
            <v>0</v>
          </cell>
          <cell r="H9538"/>
        </row>
        <row r="9539">
          <cell r="A9539">
            <v>0</v>
          </cell>
          <cell r="B9539">
            <v>0</v>
          </cell>
          <cell r="C9539">
            <v>0</v>
          </cell>
          <cell r="D9539">
            <v>0</v>
          </cell>
          <cell r="E9539">
            <v>0</v>
          </cell>
          <cell r="F9539">
            <v>0</v>
          </cell>
          <cell r="G9539">
            <v>0</v>
          </cell>
          <cell r="H9539"/>
        </row>
        <row r="9540">
          <cell r="A9540">
            <v>0</v>
          </cell>
          <cell r="B9540">
            <v>0</v>
          </cell>
          <cell r="C9540">
            <v>0</v>
          </cell>
          <cell r="D9540">
            <v>0</v>
          </cell>
          <cell r="E9540">
            <v>0</v>
          </cell>
          <cell r="F9540">
            <v>0</v>
          </cell>
          <cell r="G9540">
            <v>0</v>
          </cell>
          <cell r="H9540"/>
        </row>
        <row r="9541">
          <cell r="A9541">
            <v>0</v>
          </cell>
          <cell r="B9541">
            <v>0</v>
          </cell>
          <cell r="C9541">
            <v>0</v>
          </cell>
          <cell r="D9541">
            <v>0</v>
          </cell>
          <cell r="E9541">
            <v>0</v>
          </cell>
          <cell r="F9541">
            <v>0</v>
          </cell>
          <cell r="G9541">
            <v>0</v>
          </cell>
          <cell r="H9541"/>
        </row>
        <row r="9542">
          <cell r="A9542">
            <v>0</v>
          </cell>
          <cell r="B9542">
            <v>0</v>
          </cell>
          <cell r="C9542">
            <v>0</v>
          </cell>
          <cell r="D9542">
            <v>0</v>
          </cell>
          <cell r="E9542">
            <v>0</v>
          </cell>
          <cell r="F9542">
            <v>0</v>
          </cell>
          <cell r="G9542">
            <v>0</v>
          </cell>
          <cell r="H9542"/>
        </row>
        <row r="9543">
          <cell r="A9543" t="str">
            <v xml:space="preserve">TOTAL CANTIDAD ITEM </v>
          </cell>
          <cell r="B9543">
            <v>0</v>
          </cell>
          <cell r="C9543">
            <v>0</v>
          </cell>
          <cell r="D9543">
            <v>0</v>
          </cell>
          <cell r="E9543">
            <v>0</v>
          </cell>
          <cell r="F9543">
            <v>0</v>
          </cell>
          <cell r="G9543">
            <v>0</v>
          </cell>
          <cell r="H9543"/>
        </row>
        <row r="9544">
          <cell r="A9544" t="str">
            <v>INSERTE PLANO, GRÁFICO O ESQUEMA AQUÍ</v>
          </cell>
          <cell r="B9544">
            <v>0</v>
          </cell>
          <cell r="C9544">
            <v>0</v>
          </cell>
          <cell r="D9544">
            <v>0</v>
          </cell>
          <cell r="E9544">
            <v>0</v>
          </cell>
          <cell r="F9544">
            <v>0</v>
          </cell>
          <cell r="G9544">
            <v>0</v>
          </cell>
          <cell r="H9544">
            <v>0</v>
          </cell>
        </row>
        <row r="9545">
          <cell r="A9545">
            <v>0</v>
          </cell>
          <cell r="B9545">
            <v>0</v>
          </cell>
          <cell r="C9545">
            <v>0</v>
          </cell>
          <cell r="D9545">
            <v>0</v>
          </cell>
          <cell r="E9545">
            <v>0</v>
          </cell>
          <cell r="F9545">
            <v>0</v>
          </cell>
          <cell r="G9545">
            <v>0</v>
          </cell>
          <cell r="H9545">
            <v>0</v>
          </cell>
        </row>
        <row r="9546">
          <cell r="A9546">
            <v>0</v>
          </cell>
          <cell r="B9546">
            <v>0</v>
          </cell>
          <cell r="C9546">
            <v>0</v>
          </cell>
          <cell r="D9546">
            <v>0</v>
          </cell>
          <cell r="E9546">
            <v>0</v>
          </cell>
          <cell r="F9546">
            <v>0</v>
          </cell>
          <cell r="G9546">
            <v>0</v>
          </cell>
          <cell r="H9546">
            <v>0</v>
          </cell>
        </row>
        <row r="9547">
          <cell r="A9547">
            <v>0</v>
          </cell>
          <cell r="B9547">
            <v>0</v>
          </cell>
          <cell r="C9547">
            <v>0</v>
          </cell>
          <cell r="D9547">
            <v>0</v>
          </cell>
          <cell r="E9547">
            <v>0</v>
          </cell>
          <cell r="F9547">
            <v>0</v>
          </cell>
          <cell r="G9547">
            <v>0</v>
          </cell>
          <cell r="H9547">
            <v>0</v>
          </cell>
        </row>
        <row r="9548">
          <cell r="A9548">
            <v>0</v>
          </cell>
          <cell r="B9548">
            <v>0</v>
          </cell>
          <cell r="C9548">
            <v>0</v>
          </cell>
          <cell r="D9548">
            <v>0</v>
          </cell>
          <cell r="E9548">
            <v>0</v>
          </cell>
          <cell r="F9548">
            <v>0</v>
          </cell>
          <cell r="G9548">
            <v>0</v>
          </cell>
          <cell r="H9548">
            <v>0</v>
          </cell>
        </row>
        <row r="9549">
          <cell r="A9549">
            <v>0</v>
          </cell>
          <cell r="B9549">
            <v>0</v>
          </cell>
          <cell r="C9549">
            <v>0</v>
          </cell>
          <cell r="D9549">
            <v>0</v>
          </cell>
          <cell r="E9549">
            <v>0</v>
          </cell>
          <cell r="F9549">
            <v>0</v>
          </cell>
          <cell r="G9549">
            <v>0</v>
          </cell>
          <cell r="H9549">
            <v>0</v>
          </cell>
        </row>
        <row r="9550">
          <cell r="A9550">
            <v>0</v>
          </cell>
          <cell r="B9550">
            <v>0</v>
          </cell>
          <cell r="C9550">
            <v>0</v>
          </cell>
          <cell r="D9550">
            <v>0</v>
          </cell>
          <cell r="E9550">
            <v>0</v>
          </cell>
          <cell r="F9550">
            <v>0</v>
          </cell>
          <cell r="G9550">
            <v>0</v>
          </cell>
          <cell r="H9550">
            <v>0</v>
          </cell>
        </row>
        <row r="9551">
          <cell r="A9551">
            <v>0</v>
          </cell>
          <cell r="B9551">
            <v>0</v>
          </cell>
          <cell r="C9551">
            <v>0</v>
          </cell>
          <cell r="D9551">
            <v>0</v>
          </cell>
          <cell r="E9551">
            <v>0</v>
          </cell>
          <cell r="F9551">
            <v>0</v>
          </cell>
          <cell r="G9551">
            <v>0</v>
          </cell>
          <cell r="H9551">
            <v>0</v>
          </cell>
        </row>
        <row r="9552">
          <cell r="A9552">
            <v>0</v>
          </cell>
          <cell r="B9552">
            <v>0</v>
          </cell>
          <cell r="C9552">
            <v>0</v>
          </cell>
          <cell r="D9552">
            <v>0</v>
          </cell>
          <cell r="E9552">
            <v>0</v>
          </cell>
          <cell r="F9552">
            <v>0</v>
          </cell>
          <cell r="G9552">
            <v>0</v>
          </cell>
          <cell r="H9552">
            <v>0</v>
          </cell>
        </row>
        <row r="9553">
          <cell r="A9553">
            <v>0</v>
          </cell>
          <cell r="B9553">
            <v>0</v>
          </cell>
          <cell r="C9553">
            <v>0</v>
          </cell>
          <cell r="D9553">
            <v>0</v>
          </cell>
          <cell r="E9553">
            <v>0</v>
          </cell>
          <cell r="F9553">
            <v>0</v>
          </cell>
          <cell r="G9553">
            <v>0</v>
          </cell>
          <cell r="H9553">
            <v>0</v>
          </cell>
        </row>
        <row r="9554">
          <cell r="A9554">
            <v>0</v>
          </cell>
          <cell r="B9554">
            <v>0</v>
          </cell>
          <cell r="C9554">
            <v>0</v>
          </cell>
          <cell r="D9554">
            <v>0</v>
          </cell>
          <cell r="E9554">
            <v>0</v>
          </cell>
          <cell r="F9554">
            <v>0</v>
          </cell>
          <cell r="G9554">
            <v>0</v>
          </cell>
          <cell r="H9554">
            <v>0</v>
          </cell>
        </row>
        <row r="9555">
          <cell r="A9555">
            <v>0</v>
          </cell>
          <cell r="B9555">
            <v>0</v>
          </cell>
          <cell r="C9555">
            <v>0</v>
          </cell>
          <cell r="D9555">
            <v>0</v>
          </cell>
          <cell r="E9555">
            <v>0</v>
          </cell>
          <cell r="F9555">
            <v>0</v>
          </cell>
          <cell r="G9555">
            <v>0</v>
          </cell>
          <cell r="H9555">
            <v>0</v>
          </cell>
        </row>
        <row r="9556">
          <cell r="A9556">
            <v>0</v>
          </cell>
          <cell r="B9556">
            <v>0</v>
          </cell>
          <cell r="C9556">
            <v>0</v>
          </cell>
          <cell r="D9556">
            <v>0</v>
          </cell>
          <cell r="E9556">
            <v>0</v>
          </cell>
          <cell r="F9556">
            <v>0</v>
          </cell>
          <cell r="G9556">
            <v>0</v>
          </cell>
          <cell r="H9556">
            <v>0</v>
          </cell>
        </row>
        <row r="9557">
          <cell r="A9557">
            <v>0</v>
          </cell>
          <cell r="B9557">
            <v>0</v>
          </cell>
          <cell r="C9557">
            <v>0</v>
          </cell>
          <cell r="D9557">
            <v>0</v>
          </cell>
          <cell r="E9557">
            <v>0</v>
          </cell>
          <cell r="F9557">
            <v>0</v>
          </cell>
          <cell r="G9557">
            <v>0</v>
          </cell>
          <cell r="H9557">
            <v>0</v>
          </cell>
        </row>
        <row r="9558">
          <cell r="A9558">
            <v>0</v>
          </cell>
          <cell r="B9558">
            <v>0</v>
          </cell>
          <cell r="C9558">
            <v>0</v>
          </cell>
          <cell r="D9558">
            <v>0</v>
          </cell>
          <cell r="E9558">
            <v>0</v>
          </cell>
          <cell r="F9558">
            <v>0</v>
          </cell>
          <cell r="G9558">
            <v>0</v>
          </cell>
          <cell r="H9558">
            <v>0</v>
          </cell>
        </row>
        <row r="9559">
          <cell r="A9559">
            <v>0</v>
          </cell>
          <cell r="B9559">
            <v>0</v>
          </cell>
          <cell r="C9559">
            <v>0</v>
          </cell>
          <cell r="D9559">
            <v>0</v>
          </cell>
          <cell r="E9559">
            <v>0</v>
          </cell>
          <cell r="F9559">
            <v>0</v>
          </cell>
          <cell r="G9559">
            <v>0</v>
          </cell>
          <cell r="H9559">
            <v>0</v>
          </cell>
        </row>
        <row r="9560">
          <cell r="A9560">
            <v>0</v>
          </cell>
          <cell r="B9560">
            <v>0</v>
          </cell>
          <cell r="C9560">
            <v>0</v>
          </cell>
          <cell r="D9560">
            <v>0</v>
          </cell>
          <cell r="E9560">
            <v>0</v>
          </cell>
          <cell r="F9560">
            <v>0</v>
          </cell>
          <cell r="G9560">
            <v>0</v>
          </cell>
          <cell r="H9560">
            <v>0</v>
          </cell>
        </row>
        <row r="9561">
          <cell r="A9561">
            <v>0</v>
          </cell>
          <cell r="B9561">
            <v>0</v>
          </cell>
          <cell r="C9561">
            <v>0</v>
          </cell>
          <cell r="D9561">
            <v>0</v>
          </cell>
          <cell r="E9561">
            <v>0</v>
          </cell>
          <cell r="F9561">
            <v>0</v>
          </cell>
          <cell r="G9561">
            <v>0</v>
          </cell>
          <cell r="H9561">
            <v>0</v>
          </cell>
        </row>
        <row r="9562">
          <cell r="A9562">
            <v>0</v>
          </cell>
          <cell r="B9562">
            <v>0</v>
          </cell>
          <cell r="C9562">
            <v>0</v>
          </cell>
          <cell r="D9562">
            <v>0</v>
          </cell>
          <cell r="E9562">
            <v>0</v>
          </cell>
          <cell r="F9562">
            <v>0</v>
          </cell>
          <cell r="G9562">
            <v>0</v>
          </cell>
          <cell r="H9562">
            <v>0</v>
          </cell>
        </row>
        <row r="9563">
          <cell r="A9563">
            <v>0</v>
          </cell>
          <cell r="B9563">
            <v>0</v>
          </cell>
          <cell r="C9563">
            <v>0</v>
          </cell>
          <cell r="D9563">
            <v>0</v>
          </cell>
          <cell r="E9563">
            <v>0</v>
          </cell>
          <cell r="F9563">
            <v>0</v>
          </cell>
          <cell r="G9563">
            <v>0</v>
          </cell>
          <cell r="H9563">
            <v>0</v>
          </cell>
        </row>
        <row r="9564">
          <cell r="A9564">
            <v>0</v>
          </cell>
          <cell r="C9564">
            <v>0</v>
          </cell>
          <cell r="D9564">
            <v>0</v>
          </cell>
          <cell r="E9564">
            <v>0</v>
          </cell>
          <cell r="F9564">
            <v>0</v>
          </cell>
          <cell r="G9564">
            <v>0</v>
          </cell>
        </row>
        <row r="9565">
          <cell r="A9565">
            <v>0</v>
          </cell>
          <cell r="C9565">
            <v>0</v>
          </cell>
          <cell r="D9565">
            <v>0</v>
          </cell>
          <cell r="E9565">
            <v>0</v>
          </cell>
          <cell r="F9565">
            <v>0</v>
          </cell>
          <cell r="G9565">
            <v>0</v>
          </cell>
        </row>
        <row r="9566">
          <cell r="A9566">
            <v>0</v>
          </cell>
          <cell r="B9566">
            <v>0</v>
          </cell>
          <cell r="C9566">
            <v>0</v>
          </cell>
          <cell r="D9566">
            <v>0</v>
          </cell>
          <cell r="E9566">
            <v>0</v>
          </cell>
          <cell r="F9566">
            <v>0</v>
          </cell>
          <cell r="G9566">
            <v>0</v>
          </cell>
        </row>
        <row r="9567">
          <cell r="A9567">
            <v>0</v>
          </cell>
          <cell r="B9567" t="str">
            <v>OVIDIO HURTADO MOSQUERA</v>
          </cell>
          <cell r="C9567">
            <v>0</v>
          </cell>
          <cell r="D9567">
            <v>0</v>
          </cell>
          <cell r="E9567">
            <v>0</v>
          </cell>
          <cell r="F9567">
            <v>0</v>
          </cell>
          <cell r="G9567">
            <v>0</v>
          </cell>
        </row>
        <row r="9568">
          <cell r="A9568">
            <v>0</v>
          </cell>
          <cell r="B9568" t="str">
            <v>Consultor</v>
          </cell>
          <cell r="C9568">
            <v>0</v>
          </cell>
          <cell r="D9568">
            <v>0</v>
          </cell>
          <cell r="E9568">
            <v>0</v>
          </cell>
          <cell r="F9568">
            <v>0</v>
          </cell>
          <cell r="G9568">
            <v>0</v>
          </cell>
        </row>
        <row r="9569">
          <cell r="A9569">
            <v>0</v>
          </cell>
          <cell r="B9569" t="str">
            <v>Consultor</v>
          </cell>
          <cell r="C9569">
            <v>0</v>
          </cell>
          <cell r="D9569">
            <v>0</v>
          </cell>
          <cell r="E9569">
            <v>0</v>
          </cell>
          <cell r="F9569">
            <v>0</v>
          </cell>
          <cell r="G9569">
            <v>0</v>
          </cell>
        </row>
        <row r="9570">
          <cell r="A9570">
            <v>0</v>
          </cell>
          <cell r="B9570" t="str">
            <v>M.P. 05202-260189 ANT</v>
          </cell>
          <cell r="C9570" t="str">
            <v>ITEM  - PÁGINA 2</v>
          </cell>
          <cell r="D9570">
            <v>0</v>
          </cell>
          <cell r="E9570">
            <v>0</v>
          </cell>
          <cell r="F9570">
            <v>0</v>
          </cell>
          <cell r="G9570">
            <v>0</v>
          </cell>
          <cell r="H9570">
            <v>0</v>
          </cell>
        </row>
      </sheetData>
      <sheetData sheetId="4"/>
      <sheetData sheetId="5"/>
      <sheetData sheetId="6"/>
      <sheetData sheetId="7"/>
      <sheetData sheetId="8"/>
      <sheetData sheetId="9"/>
      <sheetData sheetId="10"/>
      <sheetData sheetId="11"/>
      <sheetData sheetId="12"/>
      <sheetData sheetId="13"/>
      <sheetData sheetId="14"/>
      <sheetData sheetId="15">
        <row r="1">
          <cell r="A1" t="str">
            <v>DEPARTAMENTO DE ANTIOQUIA</v>
          </cell>
          <cell r="C1"/>
        </row>
        <row r="2">
          <cell r="A2" t="str">
            <v>MUNICIPIO DE SAN VICENTE FERRER</v>
          </cell>
        </row>
        <row r="3">
          <cell r="A3" t="str">
            <v>PROYECTO:  INTERVENCION DE CALLEJONES EN LA ZONA URBANA DEL MUNICIPIO SAN VICENTE FERRER_CALLEJÓN 01-COCIACA</v>
          </cell>
          <cell r="C3" t="str">
            <v>INSERTE ESCUDO ENTIDAD AQUÍ</v>
          </cell>
        </row>
        <row r="5">
          <cell r="A5" t="str">
            <v>LISTADO DE INSUMOS - EQUIPOS Y HERRAMIENTAS</v>
          </cell>
        </row>
        <row r="7">
          <cell r="A7" t="str">
            <v>CÓDIGO</v>
          </cell>
          <cell r="B7" t="str">
            <v>DESCRIPCIÓN</v>
          </cell>
          <cell r="C7" t="str">
            <v>UNIDAD</v>
          </cell>
          <cell r="D7" t="str">
            <v>VALOR UNITARIO</v>
          </cell>
        </row>
        <row r="8">
          <cell r="A8" t="str">
            <v>HEQ001</v>
          </cell>
          <cell r="B8" t="str">
            <v>HERRAMIENTA MENOR (500% DE LA MANO DE OBRA)</v>
          </cell>
          <cell r="C8" t="str">
            <v>%</v>
          </cell>
          <cell r="D8">
            <v>5</v>
          </cell>
        </row>
        <row r="9">
          <cell r="A9" t="str">
            <v>HEQ002</v>
          </cell>
          <cell r="B9" t="str">
            <v>CONCRETADORA 1.5 SACOS A GASOLINA</v>
          </cell>
          <cell r="C9" t="str">
            <v>DÍA</v>
          </cell>
          <cell r="D9">
            <v>53440</v>
          </cell>
        </row>
        <row r="10">
          <cell r="A10" t="str">
            <v>HEQ003</v>
          </cell>
          <cell r="B10" t="str">
            <v>RETROEXCAVADORA ORUGA</v>
          </cell>
          <cell r="C10" t="str">
            <v>HORA</v>
          </cell>
          <cell r="D10">
            <v>232050</v>
          </cell>
        </row>
        <row r="11">
          <cell r="A11" t="str">
            <v>HEQ004</v>
          </cell>
          <cell r="B11" t="str">
            <v>BULLDOZER CAT D6H O SIMLAR</v>
          </cell>
          <cell r="C11" t="str">
            <v>HORA</v>
          </cell>
          <cell r="D11">
            <v>202300</v>
          </cell>
        </row>
        <row r="12">
          <cell r="A12" t="str">
            <v>HEQ005</v>
          </cell>
          <cell r="B12" t="str">
            <v>COMPACTADOR VIBRATORIO INGERSOLL RAND DD-110HF O EQUIVALENTE</v>
          </cell>
          <cell r="C12" t="str">
            <v>HORA</v>
          </cell>
          <cell r="D12">
            <v>176120</v>
          </cell>
        </row>
        <row r="13">
          <cell r="A13" t="str">
            <v>HEQ006</v>
          </cell>
          <cell r="B13" t="str">
            <v>MOTONIVELADORA CATERPILLAR 120 - 140</v>
          </cell>
          <cell r="C13" t="str">
            <v>HORA</v>
          </cell>
          <cell r="D13">
            <v>202300</v>
          </cell>
        </row>
        <row r="14">
          <cell r="A14" t="str">
            <v>HEQ007</v>
          </cell>
          <cell r="B14" t="str">
            <v>CARROTANQUE  AGUA</v>
          </cell>
          <cell r="C14" t="str">
            <v>HORA</v>
          </cell>
          <cell r="D14">
            <v>57150</v>
          </cell>
        </row>
        <row r="15">
          <cell r="A15" t="str">
            <v>HEQ008</v>
          </cell>
          <cell r="B15" t="str">
            <v>COMPACTADOR TIPO RANA A GASOLINA (INCLUYE COMBUSTIBLE)</v>
          </cell>
          <cell r="C15" t="str">
            <v>DÍA</v>
          </cell>
          <cell r="D15">
            <v>65500</v>
          </cell>
        </row>
        <row r="16">
          <cell r="A16" t="str">
            <v>HEQ009</v>
          </cell>
          <cell r="B16" t="str">
            <v>RETROEXCAVADORA LLANTA</v>
          </cell>
          <cell r="C16" t="str">
            <v>HORA</v>
          </cell>
          <cell r="D16">
            <v>124950</v>
          </cell>
        </row>
        <row r="17">
          <cell r="A17" t="str">
            <v>HEQ010</v>
          </cell>
          <cell r="B17" t="str">
            <v>COMPACTADOR VIBRATORIO 11 TON.</v>
          </cell>
          <cell r="C17" t="str">
            <v>HORA</v>
          </cell>
          <cell r="D17">
            <v>142800</v>
          </cell>
        </row>
        <row r="18">
          <cell r="A18" t="str">
            <v>HEQ011</v>
          </cell>
          <cell r="B18" t="str">
            <v>CIZALLA DE BANCO CORTA PERNO, INCLUYE DADOS</v>
          </cell>
          <cell r="C18" t="str">
            <v>HORA</v>
          </cell>
          <cell r="D18">
            <v>1870</v>
          </cell>
        </row>
        <row r="19">
          <cell r="A19" t="str">
            <v>HEQ012</v>
          </cell>
          <cell r="B19" t="str">
            <v>SIERRA CIRCULAR</v>
          </cell>
          <cell r="C19" t="str">
            <v>DÍA</v>
          </cell>
          <cell r="D19">
            <v>22800</v>
          </cell>
        </row>
        <row r="20">
          <cell r="A20" t="str">
            <v>HEQ013</v>
          </cell>
          <cell r="B20" t="str">
            <v>VIBRADOR DE CONCRETO A GASOLINA (ALQUILER)</v>
          </cell>
          <cell r="C20" t="str">
            <v>DÍA</v>
          </cell>
          <cell r="D20">
            <v>53580</v>
          </cell>
        </row>
        <row r="21">
          <cell r="A21" t="str">
            <v>HEQ014</v>
          </cell>
          <cell r="B21" t="str">
            <v>FINISHER</v>
          </cell>
          <cell r="C21" t="str">
            <v>HORA</v>
          </cell>
          <cell r="D21">
            <v>291550</v>
          </cell>
        </row>
        <row r="22">
          <cell r="A22" t="str">
            <v>HEQ015</v>
          </cell>
          <cell r="B22" t="str">
            <v>VEHÍCULO DELINEADOR PARA PINTAR LÍNEAS DE 10 A 20 CM</v>
          </cell>
          <cell r="C22" t="str">
            <v>DÍA</v>
          </cell>
          <cell r="D22">
            <v>149880</v>
          </cell>
        </row>
        <row r="23">
          <cell r="A23" t="str">
            <v>HEQ016</v>
          </cell>
          <cell r="B23" t="str">
            <v>FINISHER</v>
          </cell>
          <cell r="C23" t="str">
            <v>HORA</v>
          </cell>
          <cell r="D23">
            <v>291550</v>
          </cell>
        </row>
        <row r="24">
          <cell r="A24" t="str">
            <v>HEQ017</v>
          </cell>
          <cell r="B24" t="str">
            <v>VEHÍCULO DELINEADOR PARA PINTAR LÍNEAS DE 10 A 20 CM</v>
          </cell>
          <cell r="C24" t="str">
            <v>DÍA</v>
          </cell>
          <cell r="D24">
            <v>149880</v>
          </cell>
        </row>
        <row r="25">
          <cell r="A25" t="str">
            <v>HEQ018</v>
          </cell>
          <cell r="B25" t="str">
            <v>COMPACTADOR NEUMATICO O DE LLANTAS</v>
          </cell>
          <cell r="C25" t="str">
            <v>HORA</v>
          </cell>
          <cell r="D25">
            <v>113050</v>
          </cell>
        </row>
        <row r="26">
          <cell r="A26" t="str">
            <v>HEQ019</v>
          </cell>
          <cell r="B26" t="str">
            <v>ESTACIÓN TOTAL</v>
          </cell>
          <cell r="C26" t="str">
            <v>DÍA</v>
          </cell>
          <cell r="D26">
            <v>90540</v>
          </cell>
        </row>
        <row r="27">
          <cell r="A27" t="str">
            <v>HEQ020</v>
          </cell>
          <cell r="B27" t="str">
            <v>NIVEL DE PRECISIÓN</v>
          </cell>
          <cell r="C27" t="str">
            <v>DÍA</v>
          </cell>
          <cell r="D27">
            <v>46153</v>
          </cell>
        </row>
        <row r="28">
          <cell r="A28" t="str">
            <v>HEQ021</v>
          </cell>
          <cell r="B28" t="str">
            <v>Cortadora acero</v>
          </cell>
          <cell r="C28" t="str">
            <v>DÍA</v>
          </cell>
          <cell r="D28">
            <v>23000</v>
          </cell>
        </row>
        <row r="29">
          <cell r="A29" t="str">
            <v>HEQ022</v>
          </cell>
          <cell r="B29" t="str">
            <v>Compresor con martillo</v>
          </cell>
          <cell r="C29" t="str">
            <v>DÍA</v>
          </cell>
          <cell r="D29">
            <v>385550</v>
          </cell>
        </row>
        <row r="30">
          <cell r="A30" t="str">
            <v>HEQ023</v>
          </cell>
          <cell r="B30" t="str">
            <v xml:space="preserve">Cortadora de piso </v>
          </cell>
          <cell r="C30" t="str">
            <v>ML</v>
          </cell>
          <cell r="D30">
            <v>5500</v>
          </cell>
        </row>
        <row r="31">
          <cell r="A31" t="str">
            <v>HEQ024</v>
          </cell>
          <cell r="B31" t="str">
            <v>Herramienta menor APU 1.2</v>
          </cell>
          <cell r="C31" t="str">
            <v>%</v>
          </cell>
          <cell r="D31">
            <v>1512.9800000000002</v>
          </cell>
        </row>
        <row r="32">
          <cell r="A32" t="str">
            <v>HEQ025</v>
          </cell>
          <cell r="B32" t="str">
            <v>Herramienta menor APU 2.1</v>
          </cell>
          <cell r="C32" t="str">
            <v>%</v>
          </cell>
          <cell r="D32">
            <v>1023.5450000000001</v>
          </cell>
        </row>
        <row r="33">
          <cell r="A33" t="str">
            <v>HEQ026</v>
          </cell>
          <cell r="B33" t="str">
            <v>Herramienta menor APU 3.1</v>
          </cell>
          <cell r="C33" t="str">
            <v>%</v>
          </cell>
          <cell r="D33">
            <v>1290.6000000000001</v>
          </cell>
        </row>
        <row r="34">
          <cell r="A34" t="str">
            <v>HEQ027</v>
          </cell>
          <cell r="B34" t="str">
            <v>Herramienta menor 4.1</v>
          </cell>
          <cell r="C34" t="str">
            <v>%</v>
          </cell>
          <cell r="D34">
            <v>7788.2750000000005</v>
          </cell>
        </row>
        <row r="35">
          <cell r="A35" t="str">
            <v>HEQ028</v>
          </cell>
          <cell r="B35" t="str">
            <v>Herramienta menor 5.1</v>
          </cell>
          <cell r="C35" t="str">
            <v>%</v>
          </cell>
          <cell r="D35">
            <v>94.561250000000015</v>
          </cell>
        </row>
        <row r="36">
          <cell r="A36" t="str">
            <v>HEQ029</v>
          </cell>
          <cell r="B36" t="str">
            <v>Herramienta menor APU 6.1</v>
          </cell>
          <cell r="C36" t="str">
            <v>%</v>
          </cell>
          <cell r="D36">
            <v>504.32666666666665</v>
          </cell>
        </row>
        <row r="37">
          <cell r="A37" t="str">
            <v>HEQ030</v>
          </cell>
          <cell r="B37" t="str">
            <v>Herramienta menor 6.2</v>
          </cell>
          <cell r="C37" t="str">
            <v>%</v>
          </cell>
          <cell r="D37">
            <v>3115.3100000000004</v>
          </cell>
        </row>
        <row r="38">
          <cell r="A38" t="str">
            <v>HEQ031</v>
          </cell>
          <cell r="B38" t="str">
            <v>Herramienta menor 6.3</v>
          </cell>
          <cell r="C38" t="str">
            <v>%</v>
          </cell>
          <cell r="D38">
            <v>4302</v>
          </cell>
        </row>
        <row r="39">
          <cell r="A39" t="str">
            <v>HEQ032</v>
          </cell>
          <cell r="B39" t="str">
            <v>Herramienta menor 6.4</v>
          </cell>
          <cell r="C39" t="str">
            <v>%</v>
          </cell>
          <cell r="D39">
            <v>4302</v>
          </cell>
        </row>
        <row r="40">
          <cell r="A40" t="str">
            <v>HEQ033</v>
          </cell>
          <cell r="B40" t="str">
            <v>Herramienta menor 6.5</v>
          </cell>
          <cell r="C40" t="str">
            <v>%</v>
          </cell>
          <cell r="D40">
            <v>1023.5450000000001</v>
          </cell>
        </row>
        <row r="41">
          <cell r="A41" t="str">
            <v>HEQ034</v>
          </cell>
          <cell r="B41" t="str">
            <v>Herramienta menor 7.1</v>
          </cell>
          <cell r="C41" t="str">
            <v>%</v>
          </cell>
          <cell r="D41">
            <v>7788.2750000000005</v>
          </cell>
        </row>
        <row r="42">
          <cell r="A42" t="str">
            <v>HEQ035</v>
          </cell>
          <cell r="B42" t="str">
            <v>Herramienta menor 7.2</v>
          </cell>
          <cell r="C42" t="str">
            <v>%</v>
          </cell>
          <cell r="D42">
            <v>7564.9000000000005</v>
          </cell>
        </row>
        <row r="43">
          <cell r="A43" t="str">
            <v>HEQ036</v>
          </cell>
          <cell r="B43" t="str">
            <v>Herramienta menor 7.3</v>
          </cell>
          <cell r="C43" t="str">
            <v>%</v>
          </cell>
          <cell r="D43">
            <v>1023.5450000000001</v>
          </cell>
        </row>
        <row r="44">
          <cell r="A44" t="str">
            <v>HEQ037</v>
          </cell>
          <cell r="B44" t="str">
            <v>Herramienta menor 7.4</v>
          </cell>
          <cell r="C44" t="str">
            <v>%</v>
          </cell>
          <cell r="D44">
            <v>1705.9083333333338</v>
          </cell>
        </row>
        <row r="45">
          <cell r="A45" t="str">
            <v>HEQ038</v>
          </cell>
          <cell r="B45" t="str">
            <v>Herramienta menor 7.5</v>
          </cell>
          <cell r="C45" t="str">
            <v>%</v>
          </cell>
          <cell r="D45">
            <v>2558.8625000000002</v>
          </cell>
        </row>
        <row r="46">
          <cell r="A46" t="str">
            <v>HEQ039</v>
          </cell>
          <cell r="B46" t="str">
            <v>SOLDADOR (INC EQUIPO Y AYUDANTE Y SOLDADURA)</v>
          </cell>
          <cell r="C46" t="str">
            <v xml:space="preserve">día </v>
          </cell>
          <cell r="D46">
            <v>135000</v>
          </cell>
        </row>
        <row r="47">
          <cell r="A47" t="str">
            <v>HEQ040</v>
          </cell>
          <cell r="B47" t="str">
            <v>Herramienta menor 7.6</v>
          </cell>
          <cell r="C47" t="str">
            <v>%</v>
          </cell>
          <cell r="D47">
            <v>7564.9000000000005</v>
          </cell>
        </row>
        <row r="48">
          <cell r="A48" t="str">
            <v>HEQ041</v>
          </cell>
          <cell r="B48" t="str">
            <v>Herramienta menor 7.7</v>
          </cell>
          <cell r="C48" t="str">
            <v>%</v>
          </cell>
          <cell r="D48">
            <v>945.61250000000007</v>
          </cell>
        </row>
        <row r="49">
          <cell r="A49" t="str">
            <v>HEQ042</v>
          </cell>
          <cell r="B49" t="str">
            <v>Herramienta menor 7.8</v>
          </cell>
          <cell r="C49" t="str">
            <v>%</v>
          </cell>
          <cell r="D49">
            <v>1891.2250000000001</v>
          </cell>
        </row>
        <row r="50">
          <cell r="A50" t="str">
            <v>HEQ043</v>
          </cell>
          <cell r="B50">
            <v>0</v>
          </cell>
        </row>
        <row r="51">
          <cell r="A51" t="str">
            <v>HEQ044</v>
          </cell>
          <cell r="B51">
            <v>0</v>
          </cell>
        </row>
        <row r="52">
          <cell r="A52" t="str">
            <v>HEQ045</v>
          </cell>
          <cell r="B52">
            <v>0</v>
          </cell>
        </row>
        <row r="53">
          <cell r="A53" t="str">
            <v>HEQ046</v>
          </cell>
          <cell r="B53">
            <v>0</v>
          </cell>
        </row>
        <row r="54">
          <cell r="A54" t="str">
            <v>HEQ047</v>
          </cell>
          <cell r="B54">
            <v>0</v>
          </cell>
        </row>
        <row r="55">
          <cell r="A55" t="str">
            <v>HEQ048</v>
          </cell>
          <cell r="B55">
            <v>0</v>
          </cell>
        </row>
        <row r="56">
          <cell r="A56" t="str">
            <v>HEQ049</v>
          </cell>
          <cell r="B56">
            <v>0</v>
          </cell>
        </row>
        <row r="57">
          <cell r="A57" t="str">
            <v>HEQ050</v>
          </cell>
          <cell r="B57">
            <v>0</v>
          </cell>
        </row>
        <row r="58">
          <cell r="A58" t="str">
            <v>HEQ051</v>
          </cell>
          <cell r="B58">
            <v>0</v>
          </cell>
        </row>
        <row r="59">
          <cell r="A59" t="str">
            <v>HEQ052</v>
          </cell>
          <cell r="B59">
            <v>0</v>
          </cell>
        </row>
        <row r="60">
          <cell r="A60" t="str">
            <v>HEQ053</v>
          </cell>
          <cell r="B60">
            <v>0</v>
          </cell>
        </row>
        <row r="61">
          <cell r="A61" t="str">
            <v>HEQ054</v>
          </cell>
          <cell r="B61">
            <v>0</v>
          </cell>
        </row>
        <row r="62">
          <cell r="A62" t="str">
            <v>HEQ055</v>
          </cell>
          <cell r="B62">
            <v>0</v>
          </cell>
        </row>
        <row r="63">
          <cell r="A63" t="str">
            <v>HEQ056</v>
          </cell>
          <cell r="B63">
            <v>0</v>
          </cell>
        </row>
        <row r="64">
          <cell r="A64" t="str">
            <v>HEQ057</v>
          </cell>
          <cell r="B64">
            <v>0</v>
          </cell>
        </row>
        <row r="65">
          <cell r="A65" t="str">
            <v>HEQ058</v>
          </cell>
          <cell r="B65">
            <v>0</v>
          </cell>
        </row>
      </sheetData>
      <sheetData sheetId="16">
        <row r="1">
          <cell r="A1" t="str">
            <v>DEPARTAMENTO DE ANTIOQUIA</v>
          </cell>
          <cell r="E1"/>
        </row>
        <row r="2">
          <cell r="A2" t="str">
            <v>MUNICIPIO DE SAN VICENTE FERRER</v>
          </cell>
        </row>
        <row r="3">
          <cell r="A3" t="str">
            <v>PROYECTO:  INTERVENCION DE CALLEJONES EN LA ZONA URBANA DEL MUNICIPIO SAN VICENTE FERRER_CALLEJÓN 01-COCIACA</v>
          </cell>
          <cell r="E3" t="str">
            <v>INSERTE ESCUDO ENTIDAD AQUÍ</v>
          </cell>
        </row>
        <row r="5">
          <cell r="A5" t="str">
            <v>PRESUPUESTO GENERAL</v>
          </cell>
        </row>
        <row r="7">
          <cell r="A7" t="str">
            <v>ITEM</v>
          </cell>
          <cell r="B7" t="str">
            <v>ESPECIFICACIONES</v>
          </cell>
          <cell r="D7" t="str">
            <v>DESCRIPCIÓN</v>
          </cell>
          <cell r="E7" t="str">
            <v>UNIDAD</v>
          </cell>
          <cell r="F7" t="str">
            <v>CANTIDAD</v>
          </cell>
          <cell r="G7" t="str">
            <v>VR.UNITARIO</v>
          </cell>
          <cell r="H7" t="str">
            <v>VALOR TOTAL</v>
          </cell>
        </row>
        <row r="8">
          <cell r="B8" t="str">
            <v>GENERAL</v>
          </cell>
          <cell r="C8" t="str">
            <v>PARTICULAR</v>
          </cell>
        </row>
        <row r="9">
          <cell r="A9">
            <v>1</v>
          </cell>
          <cell r="D9" t="str">
            <v>PRELIMINARES</v>
          </cell>
          <cell r="F9"/>
          <cell r="G9"/>
          <cell r="H9"/>
        </row>
        <row r="10">
          <cell r="A10" t="str">
            <v>1.1</v>
          </cell>
          <cell r="D10" t="str">
            <v xml:space="preserve">Localizacion Y Replanteo </v>
          </cell>
          <cell r="E10" t="str">
            <v>día</v>
          </cell>
          <cell r="F10">
            <v>3</v>
          </cell>
          <cell r="G10">
            <v>543467</v>
          </cell>
          <cell r="H10">
            <v>1630401</v>
          </cell>
        </row>
        <row r="11">
          <cell r="A11" t="str">
            <v>1.2</v>
          </cell>
          <cell r="D11" t="str">
            <v>Demoliciones Espesor Variable  Incluyen cargue, trasiego y retiro a lugares autorizados por la región.</v>
          </cell>
          <cell r="E11" t="str">
            <v>m2</v>
          </cell>
          <cell r="F11">
            <v>212</v>
          </cell>
          <cell r="G11">
            <v>26503</v>
          </cell>
          <cell r="H11">
            <v>5618636</v>
          </cell>
        </row>
        <row r="12">
          <cell r="A12">
            <v>2</v>
          </cell>
          <cell r="D12" t="str">
            <v>EXCAVACIONES</v>
          </cell>
          <cell r="F12"/>
          <cell r="G12"/>
          <cell r="H12"/>
        </row>
        <row r="13">
          <cell r="A13" t="str">
            <v>2.1</v>
          </cell>
          <cell r="D13" t="str">
            <v>Cajeo, excavacion en tierra comun expesor entre 0 y 0.30 metros</v>
          </cell>
          <cell r="E13" t="str">
            <v>m3</v>
          </cell>
          <cell r="F13">
            <v>32</v>
          </cell>
          <cell r="G13">
            <v>58049</v>
          </cell>
          <cell r="H13">
            <v>1857568</v>
          </cell>
        </row>
        <row r="14">
          <cell r="A14">
            <v>3</v>
          </cell>
          <cell r="D14" t="str">
            <v>LLENOS</v>
          </cell>
          <cell r="F14"/>
          <cell r="G14"/>
          <cell r="H14"/>
        </row>
        <row r="15">
          <cell r="A15" t="str">
            <v>3.1</v>
          </cell>
          <cell r="D15" t="str">
            <v xml:space="preserve">S.T.I  De subbase granular </v>
          </cell>
          <cell r="E15" t="str">
            <v>m3</v>
          </cell>
          <cell r="F15">
            <v>32</v>
          </cell>
          <cell r="G15">
            <v>123289</v>
          </cell>
          <cell r="H15">
            <v>3945248</v>
          </cell>
        </row>
        <row r="16">
          <cell r="A16">
            <v>4</v>
          </cell>
          <cell r="D16" t="str">
            <v>ESTRUCTURAS EN CONCRETO</v>
          </cell>
          <cell r="F16"/>
          <cell r="G16"/>
          <cell r="H16"/>
        </row>
        <row r="17">
          <cell r="A17" t="str">
            <v>4.1</v>
          </cell>
          <cell r="D17" t="str">
            <v xml:space="preserve">Concreto Clase D - 21 MPa para Y Contrahuella Escalones, Pavimentos Y Rampas </v>
          </cell>
          <cell r="E17" t="str">
            <v>m3</v>
          </cell>
          <cell r="F17">
            <v>64</v>
          </cell>
          <cell r="G17">
            <v>719518</v>
          </cell>
          <cell r="H17">
            <v>46049152</v>
          </cell>
        </row>
        <row r="18">
          <cell r="A18">
            <v>5</v>
          </cell>
          <cell r="D18" t="str">
            <v>ACERO DE REFUERZO</v>
          </cell>
          <cell r="F18"/>
          <cell r="G18"/>
          <cell r="H18"/>
        </row>
        <row r="19">
          <cell r="A19" t="str">
            <v>5.1</v>
          </cell>
          <cell r="D19" t="str">
            <v>REFUERZO ACERO 259MPa: Incluye figurado, alambre de amarre No.18, suministro y mano de obra.</v>
          </cell>
          <cell r="E19" t="str">
            <v>kg</v>
          </cell>
          <cell r="F19">
            <v>2424</v>
          </cell>
          <cell r="G19">
            <v>5787</v>
          </cell>
          <cell r="H19">
            <v>14027688</v>
          </cell>
        </row>
        <row r="20">
          <cell r="A20">
            <v>6</v>
          </cell>
          <cell r="D20" t="str">
            <v>OBRAS DE DRENAJE</v>
          </cell>
          <cell r="F20"/>
          <cell r="G20"/>
          <cell r="H20"/>
        </row>
        <row r="21">
          <cell r="A21" t="str">
            <v>6.1</v>
          </cell>
          <cell r="D21" t="str">
            <v xml:space="preserve">S.T.I de Tuberia sanitaria PVC_UM ø6" </v>
          </cell>
          <cell r="E21" t="str">
            <v>m</v>
          </cell>
          <cell r="F21">
            <v>87</v>
          </cell>
          <cell r="G21">
            <v>55387</v>
          </cell>
          <cell r="H21">
            <v>4818669</v>
          </cell>
        </row>
        <row r="22">
          <cell r="A22" t="str">
            <v>6.2</v>
          </cell>
          <cell r="D22" t="str">
            <v>construccion de carcamo de (0,15x0,60)m en concreto clase D 21mpa, incluye rejilla en barras Φ 1"</v>
          </cell>
          <cell r="E22" t="str">
            <v>m</v>
          </cell>
          <cell r="F22">
            <v>30</v>
          </cell>
          <cell r="G22">
            <v>269468</v>
          </cell>
          <cell r="H22">
            <v>8084040</v>
          </cell>
        </row>
        <row r="23">
          <cell r="A23" t="str">
            <v>6.3</v>
          </cell>
          <cell r="D23" t="str">
            <v>construccion de caja de inspeccion de (0,80 X 0,80)m en concreto clase D 21mpa, incluye tapa</v>
          </cell>
          <cell r="E23" t="str">
            <v>und</v>
          </cell>
          <cell r="F23">
            <v>2</v>
          </cell>
          <cell r="G23">
            <v>567628</v>
          </cell>
          <cell r="H23">
            <v>1135256</v>
          </cell>
        </row>
        <row r="24">
          <cell r="A24" t="str">
            <v>6.4</v>
          </cell>
          <cell r="D24" t="str">
            <v>construccuin de caja de inspeccion de (0,60 X 0,60)m en concreto clase D 21mpa, incluye tapa</v>
          </cell>
          <cell r="E24" t="str">
            <v>und</v>
          </cell>
          <cell r="F24">
            <v>1</v>
          </cell>
          <cell r="G24">
            <v>429282</v>
          </cell>
          <cell r="H24">
            <v>429282</v>
          </cell>
        </row>
        <row r="25">
          <cell r="A25" t="str">
            <v>6.5</v>
          </cell>
          <cell r="D25" t="str">
            <v>S.T.I de accesorio sanitario PVC_UM ø6" como (union,codo etc.)</v>
          </cell>
          <cell r="E25" t="str">
            <v>und</v>
          </cell>
          <cell r="F25">
            <v>9</v>
          </cell>
          <cell r="G25">
            <v>120471</v>
          </cell>
          <cell r="H25">
            <v>1084239</v>
          </cell>
        </row>
        <row r="26">
          <cell r="A26" t="str">
            <v>6.6</v>
          </cell>
          <cell r="D26" t="str">
            <v>Cajeo, excavacion en tierra comun expesor entre 0 y 0.30 metros</v>
          </cell>
          <cell r="E26" t="str">
            <v>m3</v>
          </cell>
          <cell r="F26">
            <v>48</v>
          </cell>
          <cell r="G26"/>
          <cell r="H26"/>
        </row>
        <row r="27">
          <cell r="A27">
            <v>7</v>
          </cell>
          <cell r="D27" t="str">
            <v>URBANISMO</v>
          </cell>
          <cell r="F27"/>
          <cell r="G27"/>
          <cell r="H27"/>
        </row>
        <row r="28">
          <cell r="A28" t="str">
            <v>7.1</v>
          </cell>
          <cell r="D28" t="str">
            <v>Construccion de jardineras en concreto clase D</v>
          </cell>
          <cell r="E28" t="str">
            <v>m3</v>
          </cell>
          <cell r="F28">
            <v>3</v>
          </cell>
          <cell r="G28">
            <v>719518</v>
          </cell>
          <cell r="H28">
            <v>2158554</v>
          </cell>
        </row>
        <row r="29">
          <cell r="A29" t="str">
            <v>7.2</v>
          </cell>
          <cell r="D29" t="str">
            <v>Instalacion de lamparas luminarias baja en jardinera, especificadas en planos incluye, base metalica de 0,40 m, caja de empalme, fundacion en concreto y cable</v>
          </cell>
          <cell r="E29" t="str">
            <v>und</v>
          </cell>
          <cell r="F29">
            <v>4</v>
          </cell>
          <cell r="G29">
            <v>2651298</v>
          </cell>
          <cell r="H29">
            <v>10605192</v>
          </cell>
        </row>
        <row r="30">
          <cell r="A30" t="str">
            <v>7.3</v>
          </cell>
          <cell r="D30" t="str">
            <v>S.T.I piso acabado en concreto ciclopeo de alto trafico especificos en planos</v>
          </cell>
          <cell r="E30" t="str">
            <v>m2</v>
          </cell>
          <cell r="F30">
            <v>312</v>
          </cell>
          <cell r="G30">
            <v>74161</v>
          </cell>
          <cell r="H30">
            <v>23138232</v>
          </cell>
        </row>
        <row r="31">
          <cell r="A31" t="str">
            <v>7.4</v>
          </cell>
          <cell r="D31" t="str">
            <v>S.T.I de pasamanos metalico perzonalizado especificos en planos</v>
          </cell>
          <cell r="E31" t="str">
            <v>m</v>
          </cell>
          <cell r="F31">
            <v>58</v>
          </cell>
          <cell r="G31">
            <v>169118</v>
          </cell>
          <cell r="H31">
            <v>9808844</v>
          </cell>
        </row>
        <row r="32">
          <cell r="A32" t="str">
            <v>7.5</v>
          </cell>
          <cell r="D32" t="str">
            <v>S.T.I de grada dinamica metalica perzonalizada especificada en planos</v>
          </cell>
          <cell r="E32" t="str">
            <v>und</v>
          </cell>
          <cell r="F32">
            <v>5</v>
          </cell>
          <cell r="G32">
            <v>331177</v>
          </cell>
          <cell r="H32">
            <v>1655885</v>
          </cell>
        </row>
        <row r="33">
          <cell r="A33" t="str">
            <v>7.6</v>
          </cell>
          <cell r="D33" t="str">
            <v>S.T.I de lamparas luminarias de piso tipo ojo de buy, especificadas en planos incluye, caja de empalme, fundacion en concreto y cable</v>
          </cell>
          <cell r="E33" t="str">
            <v>und</v>
          </cell>
          <cell r="F33"/>
          <cell r="G33"/>
          <cell r="H33"/>
        </row>
        <row r="34">
          <cell r="A34" t="str">
            <v>7.7</v>
          </cell>
          <cell r="D34" t="str">
            <v>S.T.I de zocalo en malla ecologica h=0.70m. Incluye, tubo cuadrado de 1x1", platina de acero (4x4x1/4)" con perno de anclaje, tensor de malla, cable galvanoizado 12mm, malla de acero galvanizado de 2.7mm</v>
          </cell>
          <cell r="E34" t="str">
            <v>m</v>
          </cell>
          <cell r="F34"/>
          <cell r="G34"/>
          <cell r="H34"/>
        </row>
        <row r="35">
          <cell r="A35" t="str">
            <v>7.8</v>
          </cell>
          <cell r="D35" t="str">
            <v>S.T.I de muro en malla ecologica h=3.70m. Incluye, tubos cuadrados de 1x1", platina de acero (4x4x1/4)" con perno de anclaje, tensor de malla, cable galvanoizado 12mm, malla de acero galvanizado de 2.7mm</v>
          </cell>
          <cell r="E35" t="str">
            <v>m</v>
          </cell>
          <cell r="F35"/>
          <cell r="G35"/>
          <cell r="H35"/>
        </row>
        <row r="36">
          <cell r="F36"/>
          <cell r="G36"/>
          <cell r="H36"/>
        </row>
        <row r="37">
          <cell r="F37"/>
          <cell r="G37"/>
          <cell r="H37"/>
        </row>
        <row r="38">
          <cell r="F38"/>
          <cell r="G38"/>
          <cell r="H38"/>
        </row>
        <row r="39">
          <cell r="F39"/>
          <cell r="G39"/>
          <cell r="H39"/>
        </row>
        <row r="40">
          <cell r="F40"/>
          <cell r="G40"/>
          <cell r="H40"/>
        </row>
        <row r="41">
          <cell r="F41"/>
          <cell r="G41"/>
          <cell r="H41"/>
        </row>
        <row r="42">
          <cell r="F42"/>
          <cell r="G42"/>
          <cell r="H42"/>
        </row>
        <row r="43">
          <cell r="F43"/>
          <cell r="G43"/>
          <cell r="H43"/>
        </row>
        <row r="44">
          <cell r="F44"/>
          <cell r="G44"/>
          <cell r="H44"/>
        </row>
        <row r="45">
          <cell r="F45"/>
          <cell r="G45"/>
          <cell r="H45"/>
        </row>
        <row r="46">
          <cell r="F46"/>
          <cell r="G46"/>
          <cell r="H46"/>
        </row>
        <row r="47">
          <cell r="F47"/>
          <cell r="G47"/>
          <cell r="H47"/>
        </row>
        <row r="48">
          <cell r="F48"/>
          <cell r="G48"/>
          <cell r="H48"/>
        </row>
        <row r="49">
          <cell r="F49"/>
          <cell r="G49"/>
          <cell r="H49"/>
        </row>
        <row r="50">
          <cell r="F50"/>
          <cell r="G50"/>
          <cell r="H50"/>
        </row>
        <row r="51">
          <cell r="F51"/>
          <cell r="G51"/>
          <cell r="H51"/>
        </row>
        <row r="52">
          <cell r="F52"/>
          <cell r="G52"/>
          <cell r="H52"/>
        </row>
        <row r="53">
          <cell r="F53"/>
          <cell r="G53"/>
          <cell r="H53"/>
        </row>
        <row r="54">
          <cell r="F54"/>
          <cell r="G54"/>
          <cell r="H54"/>
        </row>
        <row r="55">
          <cell r="F55"/>
          <cell r="G55"/>
          <cell r="H55"/>
        </row>
        <row r="56">
          <cell r="F56"/>
          <cell r="G56"/>
          <cell r="H56"/>
        </row>
        <row r="57">
          <cell r="F57"/>
          <cell r="G57"/>
          <cell r="H57"/>
        </row>
        <row r="81">
          <cell r="F81"/>
          <cell r="G81"/>
          <cell r="H81"/>
        </row>
        <row r="82">
          <cell r="F82"/>
          <cell r="G82"/>
          <cell r="H82"/>
        </row>
        <row r="83">
          <cell r="F83"/>
          <cell r="G83"/>
          <cell r="H83"/>
        </row>
        <row r="84">
          <cell r="F84"/>
          <cell r="G84"/>
          <cell r="H84"/>
        </row>
        <row r="85">
          <cell r="F85"/>
          <cell r="G85"/>
          <cell r="H85"/>
        </row>
        <row r="86">
          <cell r="F86"/>
          <cell r="G86"/>
          <cell r="H86"/>
        </row>
        <row r="87">
          <cell r="F87"/>
          <cell r="G87"/>
          <cell r="H87"/>
        </row>
        <row r="88">
          <cell r="F88"/>
          <cell r="G88"/>
          <cell r="H88"/>
        </row>
        <row r="89">
          <cell r="F89"/>
          <cell r="G89"/>
          <cell r="H89"/>
        </row>
        <row r="90">
          <cell r="F90"/>
          <cell r="G90"/>
          <cell r="H90"/>
        </row>
        <row r="91">
          <cell r="F91"/>
          <cell r="G91"/>
          <cell r="H91"/>
        </row>
        <row r="92">
          <cell r="F92"/>
          <cell r="G92"/>
          <cell r="H92"/>
        </row>
        <row r="93">
          <cell r="F93"/>
          <cell r="G93"/>
          <cell r="H93"/>
        </row>
        <row r="94">
          <cell r="F94"/>
          <cell r="G94"/>
          <cell r="H94"/>
        </row>
        <row r="95">
          <cell r="F95"/>
          <cell r="G95"/>
          <cell r="H95"/>
        </row>
        <row r="96">
          <cell r="F96"/>
          <cell r="G96"/>
          <cell r="H96"/>
        </row>
        <row r="97">
          <cell r="F97"/>
          <cell r="G97"/>
          <cell r="H97"/>
        </row>
        <row r="98">
          <cell r="F98"/>
          <cell r="G98"/>
          <cell r="H98"/>
        </row>
        <row r="99">
          <cell r="F99"/>
          <cell r="G99"/>
          <cell r="H99"/>
        </row>
        <row r="100">
          <cell r="F100"/>
          <cell r="G100"/>
          <cell r="H100"/>
        </row>
        <row r="101">
          <cell r="F101"/>
          <cell r="G101"/>
          <cell r="H101"/>
        </row>
        <row r="102">
          <cell r="F102"/>
          <cell r="G102"/>
          <cell r="H102"/>
        </row>
        <row r="103">
          <cell r="F103"/>
          <cell r="G103"/>
          <cell r="H103"/>
        </row>
        <row r="104">
          <cell r="F104"/>
          <cell r="G104"/>
          <cell r="H104"/>
        </row>
        <row r="105">
          <cell r="F105"/>
          <cell r="G105"/>
          <cell r="H105"/>
        </row>
        <row r="106">
          <cell r="F106"/>
          <cell r="G106"/>
          <cell r="H106"/>
        </row>
        <row r="107">
          <cell r="F107"/>
          <cell r="G107"/>
          <cell r="H107"/>
        </row>
        <row r="108">
          <cell r="F108"/>
          <cell r="G108"/>
          <cell r="H108"/>
        </row>
        <row r="109">
          <cell r="A109" t="str">
            <v>SUBTOTAL COSTOS DIRECTOS</v>
          </cell>
          <cell r="H109">
            <v>138833238</v>
          </cell>
        </row>
        <row r="110">
          <cell r="A110" t="str">
            <v>% ADMINISTRACIÓN</v>
          </cell>
          <cell r="G110">
            <v>0.31409999999999999</v>
          </cell>
          <cell r="H110">
            <v>43607520</v>
          </cell>
        </row>
        <row r="111">
          <cell r="A111" t="str">
            <v>% IMPREVISTOS</v>
          </cell>
          <cell r="G111">
            <v>0</v>
          </cell>
          <cell r="H111">
            <v>0</v>
          </cell>
        </row>
        <row r="112">
          <cell r="A112" t="str">
            <v>% UTILIDADES</v>
          </cell>
          <cell r="G112">
            <v>0.05</v>
          </cell>
          <cell r="H112">
            <v>6941662</v>
          </cell>
        </row>
        <row r="113">
          <cell r="A113" t="str">
            <v>PLAN DE MANEJO AMBIENTAL (PMA)</v>
          </cell>
          <cell r="H113">
            <v>3710000</v>
          </cell>
        </row>
        <row r="114">
          <cell r="A114" t="str">
            <v>PLAN DE MANEJO DE TRÁNSITO (PMT)</v>
          </cell>
          <cell r="H114">
            <v>1559000</v>
          </cell>
        </row>
        <row r="115">
          <cell r="A115" t="str">
            <v>PLAN DE APLICACIÓN DEL PROTOCOLO DE SEGURIDAD EN LA OBRA (PAPSO)</v>
          </cell>
          <cell r="H115">
            <v>2064200</v>
          </cell>
        </row>
        <row r="116">
          <cell r="A116" t="str">
            <v>AJUSTE A ESTUDIOS Y DISEÑOS (SI APLICA)</v>
          </cell>
          <cell r="H116"/>
        </row>
        <row r="117">
          <cell r="A117" t="str">
            <v>GEORREFERENCIACIÓN VIAL - UN (SI APLICA)</v>
          </cell>
          <cell r="G117"/>
          <cell r="H117"/>
        </row>
        <row r="118">
          <cell r="A118" t="str">
            <v>CARACTERIZACIÓN VIAL - KM (SI APLICA)</v>
          </cell>
          <cell r="G118"/>
          <cell r="H118"/>
        </row>
        <row r="119">
          <cell r="A119" t="str">
            <v>VALOR TOTAL DE OBRA</v>
          </cell>
          <cell r="H119">
            <v>196715620</v>
          </cell>
        </row>
        <row r="120">
          <cell r="A120" t="str">
            <v>INTERVENTORÍA</v>
          </cell>
          <cell r="G120">
            <v>8.2231161917899559E-2</v>
          </cell>
          <cell r="H120">
            <v>16176154</v>
          </cell>
        </row>
        <row r="121">
          <cell r="A121" t="str">
            <v>VALOR TOTAL DEL PROYECTO</v>
          </cell>
          <cell r="H121">
            <v>212891774</v>
          </cell>
        </row>
        <row r="125">
          <cell r="D125" t="str">
            <v>OVIDIO HURTADO MOSQUERA</v>
          </cell>
        </row>
        <row r="126">
          <cell r="D126" t="str">
            <v>Consultor</v>
          </cell>
        </row>
        <row r="127">
          <cell r="D127" t="str">
            <v>Consultor</v>
          </cell>
        </row>
        <row r="128">
          <cell r="D128" t="str">
            <v>M.P. 05202-260189 ANT</v>
          </cell>
        </row>
      </sheetData>
      <sheetData sheetId="17">
        <row r="1">
          <cell r="A1" t="str">
            <v>DEPARTAMENTO DE ANTIOQUIA</v>
          </cell>
        </row>
      </sheetData>
      <sheetData sheetId="18">
        <row r="1">
          <cell r="A1" t="str">
            <v>DEPARTAMENTO DE ANTIOQUIA</v>
          </cell>
        </row>
        <row r="2">
          <cell r="A2" t="str">
            <v>MUNICIPIO DE SAN VICENTE FERRER</v>
          </cell>
        </row>
        <row r="3">
          <cell r="A3" t="str">
            <v>PROYECTO:  INTERVENCION DE CALLEJONES EN LA ZONA URBANA DEL MUNICIPIO SAN VICENTE FERRER_CALLEJÓN 01-COCIACA</v>
          </cell>
          <cell r="C3" t="str">
            <v>INSERTE ESCUDO ENTIDAD AQUÍ</v>
          </cell>
        </row>
        <row r="5">
          <cell r="A5" t="str">
            <v>LISTADO DE INSUMOS - MATERIALES</v>
          </cell>
        </row>
        <row r="7">
          <cell r="A7" t="str">
            <v>CÓDIGO</v>
          </cell>
          <cell r="B7" t="str">
            <v>DESCRIPCIÓN</v>
          </cell>
          <cell r="C7" t="str">
            <v>UNIDAD</v>
          </cell>
          <cell r="D7" t="str">
            <v>VALOR UNITARIO</v>
          </cell>
        </row>
        <row r="8">
          <cell r="A8">
            <v>0</v>
          </cell>
          <cell r="B8" t="str">
            <v>APU AUXILIARES</v>
          </cell>
        </row>
        <row r="9">
          <cell r="A9" t="str">
            <v>SA001</v>
          </cell>
          <cell r="B9" t="str">
            <v>CONCRETO 2000 PSI (140 MPA) EN OBRA</v>
          </cell>
          <cell r="C9" t="str">
            <v>M3</v>
          </cell>
          <cell r="D9">
            <v>423683</v>
          </cell>
        </row>
        <row r="10">
          <cell r="A10" t="str">
            <v>SA002</v>
          </cell>
          <cell r="B10" t="str">
            <v>CONCRETO 2500 PSI (175 MPA) EN OBRA</v>
          </cell>
          <cell r="C10" t="str">
            <v>M3</v>
          </cell>
          <cell r="D10">
            <v>446450</v>
          </cell>
        </row>
        <row r="11">
          <cell r="A11" t="str">
            <v>SA003</v>
          </cell>
          <cell r="B11" t="str">
            <v>CONCRETO 3000 PSI (210 MPA) EN OBRA</v>
          </cell>
          <cell r="C11" t="str">
            <v>M3</v>
          </cell>
          <cell r="D11">
            <v>475112</v>
          </cell>
        </row>
        <row r="12">
          <cell r="A12" t="str">
            <v>SA004</v>
          </cell>
          <cell r="B12" t="str">
            <v>CONCRETO 3500 PSI (245 MPA) EN OBRA</v>
          </cell>
          <cell r="C12" t="str">
            <v>M3</v>
          </cell>
          <cell r="D12">
            <v>489206</v>
          </cell>
        </row>
        <row r="13">
          <cell r="A13" t="str">
            <v>SA005</v>
          </cell>
          <cell r="B13" t="str">
            <v>CONCRETO 4000 PSI (280 MPA) EN OBRA</v>
          </cell>
          <cell r="C13" t="str">
            <v>M3</v>
          </cell>
          <cell r="D13">
            <v>513363</v>
          </cell>
        </row>
        <row r="14">
          <cell r="A14" t="str">
            <v>SA006</v>
          </cell>
          <cell r="B14" t="str">
            <v>MORTERO 1:2 EN OBRA (REVOQUE)</v>
          </cell>
          <cell r="C14" t="str">
            <v>M3</v>
          </cell>
          <cell r="D14">
            <v>498271</v>
          </cell>
        </row>
        <row r="15">
          <cell r="A15" t="str">
            <v>SA007</v>
          </cell>
          <cell r="B15" t="str">
            <v>MORTERO 1:2 EN OBRA (GROUT)</v>
          </cell>
          <cell r="C15" t="str">
            <v>M3</v>
          </cell>
          <cell r="D15">
            <v>518641</v>
          </cell>
        </row>
        <row r="16">
          <cell r="A16" t="str">
            <v>SA008</v>
          </cell>
          <cell r="B16" t="str">
            <v>MORTERO 1:3 EN OBRA (REVOQUE)</v>
          </cell>
          <cell r="C16" t="str">
            <v>M3</v>
          </cell>
          <cell r="D16">
            <v>472787</v>
          </cell>
        </row>
        <row r="17">
          <cell r="A17" t="str">
            <v>SA009</v>
          </cell>
          <cell r="B17" t="str">
            <v>MORTERO 1:3 EN OBRA (GROUT)</v>
          </cell>
          <cell r="C17" t="str">
            <v>M3</v>
          </cell>
          <cell r="D17">
            <v>495677</v>
          </cell>
        </row>
        <row r="18">
          <cell r="A18" t="str">
            <v>SA010</v>
          </cell>
          <cell r="B18" t="str">
            <v>MORTERO 1:3 EN OBRA (PEGA)</v>
          </cell>
          <cell r="C18" t="str">
            <v>M3</v>
          </cell>
          <cell r="D18">
            <v>444175</v>
          </cell>
        </row>
        <row r="19">
          <cell r="A19" t="str">
            <v>SA011</v>
          </cell>
          <cell r="B19" t="str">
            <v>MORTERO 1:4 EN OBRA (REVOQUE)</v>
          </cell>
          <cell r="C19" t="str">
            <v>M3</v>
          </cell>
          <cell r="D19">
            <v>419613</v>
          </cell>
        </row>
        <row r="20">
          <cell r="A20" t="str">
            <v>SA012</v>
          </cell>
          <cell r="B20" t="str">
            <v>MORTERO 1:4 EN OBRA (GROUT)</v>
          </cell>
          <cell r="C20" t="str">
            <v>M3</v>
          </cell>
          <cell r="D20">
            <v>443973</v>
          </cell>
        </row>
        <row r="21">
          <cell r="A21" t="str">
            <v>SA013</v>
          </cell>
          <cell r="B21" t="str">
            <v>MORTERO 1:4 EN OBRA (PEGA)</v>
          </cell>
          <cell r="C21" t="str">
            <v>M3</v>
          </cell>
          <cell r="D21">
            <v>389163</v>
          </cell>
        </row>
        <row r="22">
          <cell r="A22" t="str">
            <v>SA014</v>
          </cell>
          <cell r="B22" t="str">
            <v>MORTERO 1:5 EN OBRA (REVOQUE)</v>
          </cell>
          <cell r="C22" t="str">
            <v>M3</v>
          </cell>
          <cell r="D22">
            <v>379123</v>
          </cell>
        </row>
        <row r="23">
          <cell r="A23" t="str">
            <v>SA015</v>
          </cell>
          <cell r="B23" t="str">
            <v>MORTERO 1:5 EN OBRA (PEGA)</v>
          </cell>
          <cell r="C23" t="str">
            <v>M3</v>
          </cell>
          <cell r="D23">
            <v>348148</v>
          </cell>
        </row>
        <row r="24">
          <cell r="A24" t="str">
            <v>SA016</v>
          </cell>
          <cell r="B24" t="str">
            <v>MORTERO 1:6 EN OBRA (PEGA)</v>
          </cell>
          <cell r="C24" t="str">
            <v>M3</v>
          </cell>
          <cell r="D24">
            <v>321150</v>
          </cell>
        </row>
        <row r="25">
          <cell r="A25" t="str">
            <v>SA017</v>
          </cell>
          <cell r="B25" t="str">
            <v>FORMALETA PARA MUROS, ALETAS, DISIPADORES Y ESTRIBOS (6 USOS)</v>
          </cell>
          <cell r="C25" t="str">
            <v>M2</v>
          </cell>
          <cell r="D25">
            <v>58920</v>
          </cell>
        </row>
        <row r="26">
          <cell r="A26" t="str">
            <v>SA018</v>
          </cell>
          <cell r="B26">
            <v>0</v>
          </cell>
          <cell r="D26"/>
        </row>
        <row r="27">
          <cell r="A27" t="str">
            <v>SA019</v>
          </cell>
          <cell r="B27">
            <v>0</v>
          </cell>
          <cell r="D27"/>
        </row>
        <row r="28">
          <cell r="A28">
            <v>0</v>
          </cell>
          <cell r="B28" t="str">
            <v>MATERIALES</v>
          </cell>
        </row>
        <row r="29">
          <cell r="A29" t="str">
            <v>MA001</v>
          </cell>
          <cell r="B29" t="str">
            <v>CEMENTO GRIS (50 KG) PORTLAND TIPO I</v>
          </cell>
          <cell r="C29" t="str">
            <v>SC</v>
          </cell>
          <cell r="D29">
            <v>32000</v>
          </cell>
        </row>
        <row r="30">
          <cell r="A30" t="str">
            <v>MA002</v>
          </cell>
          <cell r="B30" t="str">
            <v xml:space="preserve">ARENA DE PEGA </v>
          </cell>
          <cell r="C30" t="str">
            <v>M3</v>
          </cell>
          <cell r="D30">
            <v>60000</v>
          </cell>
        </row>
        <row r="31">
          <cell r="A31" t="str">
            <v>MA003</v>
          </cell>
          <cell r="B31" t="str">
            <v xml:space="preserve">ARENA DE REVOQUE </v>
          </cell>
          <cell r="C31" t="str">
            <v>M3</v>
          </cell>
          <cell r="D31">
            <v>85000</v>
          </cell>
        </row>
        <row r="32">
          <cell r="A32" t="str">
            <v>MA004</v>
          </cell>
          <cell r="B32" t="str">
            <v>ARENA FINA PARA CONCRETOS</v>
          </cell>
          <cell r="C32" t="str">
            <v>M3</v>
          </cell>
          <cell r="D32">
            <v>105000</v>
          </cell>
        </row>
        <row r="33">
          <cell r="A33" t="str">
            <v>MA005</v>
          </cell>
          <cell r="B33" t="str">
            <v>TRITURADO 3/4"</v>
          </cell>
          <cell r="C33" t="str">
            <v>M3</v>
          </cell>
          <cell r="D33">
            <v>105000</v>
          </cell>
        </row>
        <row r="34">
          <cell r="A34" t="str">
            <v>MA006</v>
          </cell>
          <cell r="B34" t="str">
            <v>AGUA</v>
          </cell>
          <cell r="C34" t="str">
            <v>LT</v>
          </cell>
          <cell r="D34">
            <v>50</v>
          </cell>
        </row>
        <row r="35">
          <cell r="A35" t="str">
            <v>MA007</v>
          </cell>
          <cell r="B35" t="str">
            <v>SUBBASE GRANULAR</v>
          </cell>
          <cell r="C35" t="str">
            <v>M3</v>
          </cell>
          <cell r="D35">
            <v>135000</v>
          </cell>
        </row>
        <row r="36">
          <cell r="A36" t="str">
            <v>MA008</v>
          </cell>
          <cell r="B36" t="str">
            <v>BASE GRANULAR</v>
          </cell>
          <cell r="C36" t="str">
            <v>M3</v>
          </cell>
          <cell r="D36">
            <v>73000</v>
          </cell>
        </row>
        <row r="37">
          <cell r="A37" t="str">
            <v>MA009</v>
          </cell>
          <cell r="B37" t="str">
            <v>ACERO REFUERZO G-60 FIGURADO</v>
          </cell>
          <cell r="C37" t="str">
            <v>KG</v>
          </cell>
          <cell r="D37">
            <v>4800</v>
          </cell>
        </row>
        <row r="38">
          <cell r="A38" t="str">
            <v>MA010</v>
          </cell>
          <cell r="B38" t="str">
            <v>ALAMBRE RECOCIDO C 18</v>
          </cell>
          <cell r="C38" t="str">
            <v>KG</v>
          </cell>
          <cell r="D38">
            <v>4900</v>
          </cell>
        </row>
        <row r="39">
          <cell r="A39" t="str">
            <v>MA011</v>
          </cell>
          <cell r="B39" t="str">
            <v>LARGUERO MADERA COMÚN 4CMX8CMX2.80</v>
          </cell>
          <cell r="C39" t="str">
            <v>UN</v>
          </cell>
          <cell r="D39">
            <v>9200</v>
          </cell>
        </row>
        <row r="40">
          <cell r="A40" t="str">
            <v>MA012</v>
          </cell>
          <cell r="B40" t="str">
            <v>TABLERO AGLOMERADO MDP (SUPER T) 1.83 X 2.44</v>
          </cell>
          <cell r="C40" t="str">
            <v>UN</v>
          </cell>
          <cell r="D40">
            <v>171900</v>
          </cell>
        </row>
        <row r="41">
          <cell r="A41" t="str">
            <v>MA013</v>
          </cell>
          <cell r="B41" t="str">
            <v>CLAVOS COMUNES 1½ A 3½"</v>
          </cell>
          <cell r="C41" t="str">
            <v>LB</v>
          </cell>
          <cell r="D41">
            <v>2900</v>
          </cell>
        </row>
        <row r="42">
          <cell r="A42" t="str">
            <v>MA014</v>
          </cell>
          <cell r="B42" t="str">
            <v>ESFERA REFLECTIVA</v>
          </cell>
          <cell r="C42" t="str">
            <v>KG</v>
          </cell>
          <cell r="D42">
            <v>6200</v>
          </cell>
        </row>
        <row r="43">
          <cell r="A43" t="str">
            <v>MA015</v>
          </cell>
          <cell r="B43" t="str">
            <v>PINTURA ACRILICA EN FRIO</v>
          </cell>
          <cell r="C43" t="str">
            <v>GAL</v>
          </cell>
          <cell r="D43">
            <v>92900</v>
          </cell>
        </row>
        <row r="44">
          <cell r="A44" t="str">
            <v>MA016</v>
          </cell>
          <cell r="B44" t="str">
            <v>MEZCLA ASFÁLTICA MDC-25 (RODADURA  1" AL 5.6% - INVÍAS)</v>
          </cell>
          <cell r="C44" t="str">
            <v>TON</v>
          </cell>
          <cell r="D44">
            <v>319277</v>
          </cell>
        </row>
        <row r="45">
          <cell r="A45" t="str">
            <v>MA017</v>
          </cell>
          <cell r="B45" t="str">
            <v>PARAL EN ÁNGULO 2"X2"X1/4" Y BRAZO EN ÁNGULO 2"X2"X1/8</v>
          </cell>
          <cell r="C45" t="str">
            <v>UN</v>
          </cell>
          <cell r="D45">
            <v>96000</v>
          </cell>
        </row>
        <row r="46">
          <cell r="A46" t="str">
            <v>MA018</v>
          </cell>
          <cell r="B46" t="str">
            <v>TABLERO LAMINA GALVANIZADA CALIBRE 16- MATERIAL REFLECTIVO TIPO IX -ETIQUETA DE IDENTIFICACION</v>
          </cell>
          <cell r="C46" t="str">
            <v>UN</v>
          </cell>
          <cell r="D46">
            <v>128000</v>
          </cell>
        </row>
        <row r="47">
          <cell r="A47" t="str">
            <v>MA019</v>
          </cell>
          <cell r="B47" t="str">
            <v>Disposición final de material, derecho botadero</v>
          </cell>
          <cell r="C47" t="str">
            <v>m3/km</v>
          </cell>
          <cell r="D47">
            <v>5500</v>
          </cell>
        </row>
        <row r="48">
          <cell r="A48" t="str">
            <v>MA020</v>
          </cell>
          <cell r="B48" t="str">
            <v>Bordillo prefabricado</v>
          </cell>
          <cell r="C48" t="str">
            <v>und</v>
          </cell>
          <cell r="D48">
            <v>28560</v>
          </cell>
        </row>
        <row r="49">
          <cell r="A49" t="str">
            <v>MA021</v>
          </cell>
          <cell r="B49" t="str">
            <v>Tuberia concreto</v>
          </cell>
          <cell r="C49" t="str">
            <v>und</v>
          </cell>
          <cell r="D49">
            <v>420000</v>
          </cell>
        </row>
        <row r="50">
          <cell r="A50" t="str">
            <v>MA022</v>
          </cell>
          <cell r="B50" t="str">
            <v>Disolvente para pintura</v>
          </cell>
          <cell r="C50" t="str">
            <v>GAL</v>
          </cell>
          <cell r="D50">
            <v>21000</v>
          </cell>
        </row>
        <row r="51">
          <cell r="A51" t="str">
            <v>MA023</v>
          </cell>
          <cell r="B51" t="str">
            <v>Tubo 6"</v>
          </cell>
          <cell r="C51" t="str">
            <v>m</v>
          </cell>
          <cell r="D51">
            <v>61702</v>
          </cell>
        </row>
        <row r="52">
          <cell r="A52" t="str">
            <v>MA024</v>
          </cell>
          <cell r="B52" t="str">
            <v>angulo 2"x1/8"</v>
          </cell>
          <cell r="C52" t="str">
            <v>un</v>
          </cell>
          <cell r="D52">
            <v>86124</v>
          </cell>
        </row>
        <row r="53">
          <cell r="A53" t="str">
            <v>MA025</v>
          </cell>
          <cell r="B53" t="str">
            <v>Accesorios pvc 6"</v>
          </cell>
          <cell r="C53" t="str">
            <v>un</v>
          </cell>
          <cell r="D53">
            <v>165590</v>
          </cell>
        </row>
        <row r="54">
          <cell r="A54" t="str">
            <v>MA026</v>
          </cell>
          <cell r="B54" t="str">
            <v>Farol Poste Tirso 1 Luz E27 Plata</v>
          </cell>
          <cell r="C54" t="str">
            <v>un</v>
          </cell>
          <cell r="D54">
            <v>97000</v>
          </cell>
        </row>
        <row r="55">
          <cell r="A55" t="str">
            <v>MA027</v>
          </cell>
          <cell r="B55" t="str">
            <v>Piedra de río</v>
          </cell>
          <cell r="C55" t="str">
            <v>m3</v>
          </cell>
          <cell r="D55">
            <v>120000</v>
          </cell>
        </row>
        <row r="56">
          <cell r="A56" t="str">
            <v>MA028</v>
          </cell>
          <cell r="B56" t="str">
            <v>pasamanos metalico</v>
          </cell>
          <cell r="C56" t="str">
            <v>m</v>
          </cell>
          <cell r="D56">
            <v>195000</v>
          </cell>
        </row>
        <row r="57">
          <cell r="A57" t="str">
            <v>MA029</v>
          </cell>
          <cell r="B57" t="str">
            <v>Grada metálica</v>
          </cell>
          <cell r="C57" t="str">
            <v>und</v>
          </cell>
          <cell r="D57">
            <v>1950000</v>
          </cell>
        </row>
        <row r="58">
          <cell r="A58" t="str">
            <v>MA030</v>
          </cell>
          <cell r="B58" t="str">
            <v xml:space="preserve">CONCRETO 3000 PSI (210 MPA) </v>
          </cell>
          <cell r="C58" t="str">
            <v>m3</v>
          </cell>
          <cell r="D58">
            <v>537562</v>
          </cell>
        </row>
        <row r="59">
          <cell r="A59" t="str">
            <v>MA031</v>
          </cell>
          <cell r="B59" t="str">
            <v xml:space="preserve">FORMALETA </v>
          </cell>
          <cell r="C59" t="str">
            <v>M2</v>
          </cell>
          <cell r="D59">
            <v>66197</v>
          </cell>
        </row>
        <row r="60">
          <cell r="A60" t="str">
            <v>MA032</v>
          </cell>
          <cell r="B60" t="str">
            <v xml:space="preserve">Bala de piso led 15w </v>
          </cell>
          <cell r="C60" t="str">
            <v>un</v>
          </cell>
          <cell r="D60">
            <v>160000</v>
          </cell>
        </row>
        <row r="61">
          <cell r="A61" t="str">
            <v>MA033</v>
          </cell>
          <cell r="B61" t="str">
            <v>Zócalo en malla ecologica de 1*0,7 con 2 postes en tubo cuadrado de 1" calibre 18 con platina de anclaje de 4"*4" y 4 pernos expansivos</v>
          </cell>
          <cell r="C61" t="str">
            <v>un</v>
          </cell>
          <cell r="D61">
            <v>280000</v>
          </cell>
        </row>
        <row r="62">
          <cell r="A62" t="str">
            <v>MA034</v>
          </cell>
          <cell r="B62" t="str">
            <v>Zócalo con malla ecologica de 2*3 con postes en tubo cuadrado de 1" calibre 18 con platina de anclaje 4"*4" y 4 ´pernos expansivos</v>
          </cell>
          <cell r="C62" t="str">
            <v>un</v>
          </cell>
          <cell r="D62">
            <v>490000</v>
          </cell>
        </row>
        <row r="63">
          <cell r="A63" t="str">
            <v>MA035</v>
          </cell>
          <cell r="B63">
            <v>0</v>
          </cell>
        </row>
        <row r="64">
          <cell r="A64" t="str">
            <v>MA036</v>
          </cell>
          <cell r="B64">
            <v>0</v>
          </cell>
        </row>
        <row r="65">
          <cell r="A65" t="str">
            <v>MA037</v>
          </cell>
          <cell r="B65">
            <v>0</v>
          </cell>
        </row>
        <row r="66">
          <cell r="A66" t="str">
            <v>MA038</v>
          </cell>
          <cell r="B66">
            <v>0</v>
          </cell>
        </row>
        <row r="67">
          <cell r="A67" t="str">
            <v>MA039</v>
          </cell>
          <cell r="B67">
            <v>0</v>
          </cell>
        </row>
        <row r="68">
          <cell r="A68" t="str">
            <v>MA040</v>
          </cell>
          <cell r="B68">
            <v>0</v>
          </cell>
        </row>
        <row r="69">
          <cell r="A69" t="str">
            <v>MA041</v>
          </cell>
          <cell r="B69">
            <v>0</v>
          </cell>
        </row>
        <row r="70">
          <cell r="A70" t="str">
            <v>MA042</v>
          </cell>
          <cell r="B70">
            <v>0</v>
          </cell>
        </row>
        <row r="71">
          <cell r="A71" t="str">
            <v>MA043</v>
          </cell>
          <cell r="B71">
            <v>0</v>
          </cell>
        </row>
        <row r="72">
          <cell r="A72" t="str">
            <v>MA044</v>
          </cell>
          <cell r="B72">
            <v>0</v>
          </cell>
        </row>
        <row r="73">
          <cell r="A73" t="str">
            <v>MA045</v>
          </cell>
          <cell r="B73">
            <v>0</v>
          </cell>
        </row>
        <row r="74">
          <cell r="A74" t="str">
            <v>MA046</v>
          </cell>
          <cell r="B74">
            <v>0</v>
          </cell>
        </row>
        <row r="75">
          <cell r="A75" t="str">
            <v>MA047</v>
          </cell>
          <cell r="B75">
            <v>0</v>
          </cell>
        </row>
        <row r="76">
          <cell r="A76" t="str">
            <v>MA048</v>
          </cell>
          <cell r="B76">
            <v>0</v>
          </cell>
        </row>
        <row r="77">
          <cell r="A77" t="str">
            <v>MA049</v>
          </cell>
          <cell r="B77">
            <v>0</v>
          </cell>
        </row>
        <row r="78">
          <cell r="A78" t="str">
            <v>MA050</v>
          </cell>
          <cell r="B78">
            <v>0</v>
          </cell>
        </row>
        <row r="79">
          <cell r="A79" t="str">
            <v>MA051</v>
          </cell>
          <cell r="B79">
            <v>0</v>
          </cell>
        </row>
        <row r="80">
          <cell r="A80" t="str">
            <v>MA052</v>
          </cell>
          <cell r="B80">
            <v>0</v>
          </cell>
        </row>
        <row r="81">
          <cell r="A81" t="str">
            <v>MA053</v>
          </cell>
          <cell r="B81">
            <v>0</v>
          </cell>
        </row>
        <row r="82">
          <cell r="A82" t="str">
            <v>MA054</v>
          </cell>
          <cell r="B82">
            <v>0</v>
          </cell>
        </row>
        <row r="83">
          <cell r="A83" t="str">
            <v>MA055</v>
          </cell>
          <cell r="B83">
            <v>0</v>
          </cell>
        </row>
        <row r="84">
          <cell r="A84" t="str">
            <v>MA056</v>
          </cell>
          <cell r="B84">
            <v>0</v>
          </cell>
        </row>
        <row r="85">
          <cell r="A85" t="str">
            <v>MA057</v>
          </cell>
          <cell r="B85">
            <v>0</v>
          </cell>
        </row>
        <row r="86">
          <cell r="A86" t="str">
            <v>MA058</v>
          </cell>
          <cell r="B86">
            <v>0</v>
          </cell>
        </row>
        <row r="87">
          <cell r="A87" t="str">
            <v>MA059</v>
          </cell>
          <cell r="B87">
            <v>0</v>
          </cell>
        </row>
        <row r="88">
          <cell r="A88" t="str">
            <v>MA060</v>
          </cell>
          <cell r="B88">
            <v>0</v>
          </cell>
        </row>
        <row r="89">
          <cell r="A89" t="str">
            <v>MA061</v>
          </cell>
          <cell r="B89">
            <v>0</v>
          </cell>
        </row>
        <row r="90">
          <cell r="A90" t="str">
            <v>MA062</v>
          </cell>
          <cell r="B90">
            <v>0</v>
          </cell>
        </row>
        <row r="91">
          <cell r="A91" t="str">
            <v>MA063</v>
          </cell>
          <cell r="B91">
            <v>0</v>
          </cell>
        </row>
        <row r="92">
          <cell r="A92" t="str">
            <v>MA064</v>
          </cell>
          <cell r="B92">
            <v>0</v>
          </cell>
        </row>
        <row r="93">
          <cell r="A93" t="str">
            <v>MA065</v>
          </cell>
          <cell r="B93">
            <v>0</v>
          </cell>
        </row>
        <row r="94">
          <cell r="A94" t="str">
            <v>MA066</v>
          </cell>
          <cell r="B94">
            <v>0</v>
          </cell>
        </row>
        <row r="95">
          <cell r="A95" t="str">
            <v>MA067</v>
          </cell>
          <cell r="B95">
            <v>0</v>
          </cell>
        </row>
        <row r="96">
          <cell r="A96" t="str">
            <v>MA068</v>
          </cell>
          <cell r="B96">
            <v>0</v>
          </cell>
        </row>
        <row r="97">
          <cell r="A97" t="str">
            <v>MA069</v>
          </cell>
          <cell r="B97">
            <v>0</v>
          </cell>
        </row>
        <row r="98">
          <cell r="A98" t="str">
            <v>MA070</v>
          </cell>
          <cell r="B98">
            <v>0</v>
          </cell>
        </row>
        <row r="99">
          <cell r="A99" t="str">
            <v>MA071</v>
          </cell>
          <cell r="B99">
            <v>0</v>
          </cell>
        </row>
        <row r="100">
          <cell r="A100" t="str">
            <v>MA072</v>
          </cell>
          <cell r="B100">
            <v>0</v>
          </cell>
        </row>
        <row r="101">
          <cell r="A101" t="str">
            <v>MA073</v>
          </cell>
          <cell r="B101">
            <v>0</v>
          </cell>
        </row>
        <row r="102">
          <cell r="A102" t="str">
            <v>MA074</v>
          </cell>
          <cell r="B102">
            <v>0</v>
          </cell>
        </row>
        <row r="103">
          <cell r="A103" t="str">
            <v>MA075</v>
          </cell>
          <cell r="B103">
            <v>0</v>
          </cell>
        </row>
        <row r="104">
          <cell r="A104" t="str">
            <v>MA076</v>
          </cell>
          <cell r="B104">
            <v>0</v>
          </cell>
        </row>
        <row r="105">
          <cell r="A105" t="str">
            <v>MA077</v>
          </cell>
          <cell r="B105">
            <v>0</v>
          </cell>
        </row>
        <row r="106">
          <cell r="A106" t="str">
            <v>MA078</v>
          </cell>
          <cell r="B106">
            <v>0</v>
          </cell>
        </row>
        <row r="107">
          <cell r="A107" t="str">
            <v>MA079</v>
          </cell>
          <cell r="B107">
            <v>0</v>
          </cell>
        </row>
        <row r="108">
          <cell r="A108" t="str">
            <v>MA080</v>
          </cell>
          <cell r="B108">
            <v>0</v>
          </cell>
        </row>
        <row r="109">
          <cell r="A109" t="str">
            <v>MA081</v>
          </cell>
          <cell r="B109">
            <v>0</v>
          </cell>
        </row>
        <row r="110">
          <cell r="A110" t="str">
            <v>MA082</v>
          </cell>
          <cell r="B110">
            <v>0</v>
          </cell>
        </row>
        <row r="111">
          <cell r="A111" t="str">
            <v>MA083</v>
          </cell>
          <cell r="B111">
            <v>0</v>
          </cell>
        </row>
        <row r="112">
          <cell r="A112" t="str">
            <v>MA084</v>
          </cell>
          <cell r="B112">
            <v>0</v>
          </cell>
        </row>
        <row r="113">
          <cell r="A113" t="str">
            <v>MA085</v>
          </cell>
          <cell r="B113">
            <v>0</v>
          </cell>
        </row>
        <row r="114">
          <cell r="A114" t="str">
            <v>MA086</v>
          </cell>
          <cell r="B114">
            <v>0</v>
          </cell>
        </row>
        <row r="115">
          <cell r="A115" t="str">
            <v>MA087</v>
          </cell>
          <cell r="B115">
            <v>0</v>
          </cell>
        </row>
        <row r="116">
          <cell r="A116" t="str">
            <v>MA088</v>
          </cell>
          <cell r="B116">
            <v>0</v>
          </cell>
        </row>
        <row r="117">
          <cell r="A117" t="str">
            <v>MA089</v>
          </cell>
          <cell r="B117">
            <v>0</v>
          </cell>
        </row>
        <row r="118">
          <cell r="A118" t="str">
            <v>MA090</v>
          </cell>
          <cell r="B118">
            <v>0</v>
          </cell>
        </row>
        <row r="119">
          <cell r="A119" t="str">
            <v>MA091</v>
          </cell>
          <cell r="B119">
            <v>0</v>
          </cell>
        </row>
        <row r="120">
          <cell r="A120" t="str">
            <v>MA092</v>
          </cell>
          <cell r="B120">
            <v>0</v>
          </cell>
        </row>
        <row r="121">
          <cell r="A121" t="str">
            <v>MA093</v>
          </cell>
          <cell r="B121">
            <v>0</v>
          </cell>
        </row>
        <row r="122">
          <cell r="A122" t="str">
            <v>MA094</v>
          </cell>
          <cell r="B122">
            <v>0</v>
          </cell>
        </row>
        <row r="123">
          <cell r="A123" t="str">
            <v>MA095</v>
          </cell>
          <cell r="B123">
            <v>0</v>
          </cell>
        </row>
        <row r="124">
          <cell r="A124" t="str">
            <v>MA096</v>
          </cell>
          <cell r="B124">
            <v>0</v>
          </cell>
        </row>
        <row r="125">
          <cell r="A125" t="str">
            <v>MA097</v>
          </cell>
          <cell r="B125">
            <v>0</v>
          </cell>
        </row>
        <row r="126">
          <cell r="A126" t="str">
            <v>MA098</v>
          </cell>
          <cell r="B126">
            <v>0</v>
          </cell>
        </row>
        <row r="127">
          <cell r="A127" t="str">
            <v>MA099</v>
          </cell>
          <cell r="B127">
            <v>0</v>
          </cell>
        </row>
        <row r="128">
          <cell r="A128" t="str">
            <v>MA100</v>
          </cell>
          <cell r="B128">
            <v>0</v>
          </cell>
        </row>
        <row r="129">
          <cell r="A129" t="str">
            <v>MA101</v>
          </cell>
          <cell r="B129">
            <v>0</v>
          </cell>
        </row>
        <row r="130">
          <cell r="A130" t="str">
            <v>MA102</v>
          </cell>
          <cell r="B130">
            <v>0</v>
          </cell>
        </row>
        <row r="131">
          <cell r="A131" t="str">
            <v>MA103</v>
          </cell>
          <cell r="B131">
            <v>0</v>
          </cell>
        </row>
        <row r="132">
          <cell r="A132" t="str">
            <v>MA104</v>
          </cell>
          <cell r="B132">
            <v>0</v>
          </cell>
        </row>
        <row r="133">
          <cell r="A133" t="str">
            <v>MA105</v>
          </cell>
          <cell r="B133">
            <v>0</v>
          </cell>
        </row>
        <row r="134">
          <cell r="A134" t="str">
            <v>MA106</v>
          </cell>
          <cell r="B134">
            <v>0</v>
          </cell>
        </row>
        <row r="135">
          <cell r="A135" t="str">
            <v>MA107</v>
          </cell>
          <cell r="B135">
            <v>0</v>
          </cell>
        </row>
        <row r="136">
          <cell r="A136" t="str">
            <v>MA108</v>
          </cell>
          <cell r="B136">
            <v>0</v>
          </cell>
        </row>
        <row r="137">
          <cell r="A137" t="str">
            <v>MA109</v>
          </cell>
          <cell r="B137">
            <v>0</v>
          </cell>
        </row>
        <row r="138">
          <cell r="A138" t="str">
            <v>MA110</v>
          </cell>
          <cell r="B138">
            <v>0</v>
          </cell>
        </row>
        <row r="139">
          <cell r="A139" t="str">
            <v>MA111</v>
          </cell>
          <cell r="B139">
            <v>0</v>
          </cell>
        </row>
        <row r="140">
          <cell r="A140" t="str">
            <v>MA112</v>
          </cell>
          <cell r="B140">
            <v>0</v>
          </cell>
        </row>
        <row r="141">
          <cell r="A141" t="str">
            <v>MA113</v>
          </cell>
          <cell r="B141">
            <v>0</v>
          </cell>
        </row>
        <row r="142">
          <cell r="A142" t="str">
            <v>MA114</v>
          </cell>
          <cell r="B142">
            <v>0</v>
          </cell>
        </row>
        <row r="143">
          <cell r="A143" t="str">
            <v>MA115</v>
          </cell>
          <cell r="B143">
            <v>0</v>
          </cell>
        </row>
        <row r="144">
          <cell r="A144" t="str">
            <v>MA116</v>
          </cell>
          <cell r="B144">
            <v>0</v>
          </cell>
        </row>
        <row r="145">
          <cell r="A145" t="str">
            <v>MA117</v>
          </cell>
          <cell r="B145">
            <v>0</v>
          </cell>
        </row>
        <row r="146">
          <cell r="A146" t="str">
            <v>MA118</v>
          </cell>
          <cell r="B146">
            <v>0</v>
          </cell>
        </row>
        <row r="147">
          <cell r="A147" t="str">
            <v>MA119</v>
          </cell>
          <cell r="B147">
            <v>0</v>
          </cell>
        </row>
        <row r="148">
          <cell r="A148" t="str">
            <v>MA120</v>
          </cell>
          <cell r="B148">
            <v>0</v>
          </cell>
        </row>
        <row r="149">
          <cell r="A149" t="str">
            <v>MA121</v>
          </cell>
          <cell r="B149">
            <v>0</v>
          </cell>
        </row>
        <row r="150">
          <cell r="A150" t="str">
            <v>MA122</v>
          </cell>
          <cell r="B150">
            <v>0</v>
          </cell>
        </row>
        <row r="151">
          <cell r="A151" t="str">
            <v>MA123</v>
          </cell>
          <cell r="B151">
            <v>0</v>
          </cell>
        </row>
        <row r="152">
          <cell r="A152" t="str">
            <v>MA124</v>
          </cell>
          <cell r="B152">
            <v>0</v>
          </cell>
        </row>
        <row r="153">
          <cell r="A153" t="str">
            <v>MA125</v>
          </cell>
          <cell r="B153">
            <v>0</v>
          </cell>
        </row>
        <row r="154">
          <cell r="A154" t="str">
            <v>MA126</v>
          </cell>
          <cell r="B154">
            <v>0</v>
          </cell>
        </row>
        <row r="155">
          <cell r="A155" t="str">
            <v>MA127</v>
          </cell>
          <cell r="B155">
            <v>0</v>
          </cell>
        </row>
        <row r="156">
          <cell r="A156" t="str">
            <v>MA128</v>
          </cell>
          <cell r="B156">
            <v>0</v>
          </cell>
        </row>
        <row r="157">
          <cell r="A157" t="str">
            <v>MA129</v>
          </cell>
          <cell r="B157">
            <v>0</v>
          </cell>
        </row>
        <row r="158">
          <cell r="A158" t="str">
            <v>MA130</v>
          </cell>
          <cell r="B158">
            <v>0</v>
          </cell>
        </row>
      </sheetData>
      <sheetData sheetId="19"/>
      <sheetData sheetId="20">
        <row r="1">
          <cell r="A1" t="str">
            <v>DEPARTAMENTO DE ANTIOQUIA</v>
          </cell>
        </row>
        <row r="2">
          <cell r="A2" t="str">
            <v>MUNICIPIO DE SAN VICENTE FERRER</v>
          </cell>
        </row>
        <row r="3">
          <cell r="A3" t="str">
            <v>PROYECTO:  INTERVENCION DE CALLEJONES EN LA ZONA URBANA DEL MUNICIPIO SAN VICENTE FERRER_CALLEJÓN 01-COCIACA</v>
          </cell>
          <cell r="C3" t="str">
            <v>INSERTE ESCUDO ENTIDAD AQUÍ</v>
          </cell>
        </row>
        <row r="5">
          <cell r="A5" t="str">
            <v>LISTADO DE INSUMOS - TRANSPORTES</v>
          </cell>
        </row>
        <row r="7">
          <cell r="A7" t="str">
            <v>CÓDIGO</v>
          </cell>
          <cell r="B7" t="str">
            <v>DESCRIPCIÓN</v>
          </cell>
          <cell r="C7" t="str">
            <v>UNIDAD</v>
          </cell>
          <cell r="D7" t="str">
            <v>VALOR UNITARIO</v>
          </cell>
        </row>
        <row r="8">
          <cell r="A8" t="str">
            <v>TR001</v>
          </cell>
          <cell r="B8" t="str">
            <v>TRANSPORTE DE INSUMOS GENERALES</v>
          </cell>
          <cell r="C8" t="str">
            <v>TON-KM</v>
          </cell>
          <cell r="D8">
            <v>1600</v>
          </cell>
        </row>
        <row r="9">
          <cell r="A9" t="str">
            <v>TR002</v>
          </cell>
          <cell r="B9" t="str">
            <v>TRANSPORTE DE MATERIALES DE PLAYA</v>
          </cell>
          <cell r="C9" t="str">
            <v>M3-KM</v>
          </cell>
          <cell r="D9">
            <v>1600</v>
          </cell>
        </row>
        <row r="10">
          <cell r="A10" t="str">
            <v>TR003</v>
          </cell>
          <cell r="B10" t="str">
            <v>TRANSPORTE DE MATERIAL DE EXCAVACIÓN</v>
          </cell>
          <cell r="C10" t="str">
            <v>M3-KM</v>
          </cell>
          <cell r="D10">
            <v>1600</v>
          </cell>
        </row>
        <row r="11">
          <cell r="A11" t="str">
            <v>TR004</v>
          </cell>
          <cell r="B11" t="str">
            <v>TRANSPORTE DE ESCOMBROS</v>
          </cell>
          <cell r="C11" t="str">
            <v>M3-KM</v>
          </cell>
          <cell r="D11">
            <v>1600</v>
          </cell>
        </row>
        <row r="12">
          <cell r="A12" t="str">
            <v>TR005</v>
          </cell>
          <cell r="B12" t="str">
            <v>TRANSPORTE DE MATERIALES GRANULARES</v>
          </cell>
          <cell r="C12" t="str">
            <v>M3-KM</v>
          </cell>
          <cell r="D12">
            <v>1600</v>
          </cell>
        </row>
        <row r="13">
          <cell r="A13" t="str">
            <v>TR006</v>
          </cell>
          <cell r="B13" t="str">
            <v>TRANSPORTE DE MEZCLAS ASFÁLTICAS</v>
          </cell>
          <cell r="C13" t="str">
            <v>TON-KM</v>
          </cell>
          <cell r="D13">
            <v>1600</v>
          </cell>
        </row>
        <row r="14">
          <cell r="A14" t="str">
            <v>TR007</v>
          </cell>
          <cell r="B14" t="str">
            <v>TRANSPORTE DE EQUIPO</v>
          </cell>
          <cell r="C14" t="str">
            <v>UNIDAD</v>
          </cell>
          <cell r="D14">
            <v>150000</v>
          </cell>
        </row>
        <row r="15">
          <cell r="A15" t="str">
            <v>TR008</v>
          </cell>
          <cell r="B15" t="str">
            <v>TRANSPORTE DE MATERIALES</v>
          </cell>
          <cell r="C15" t="str">
            <v>KG-KM</v>
          </cell>
          <cell r="D15">
            <v>150</v>
          </cell>
        </row>
        <row r="16">
          <cell r="A16" t="str">
            <v>TR009</v>
          </cell>
          <cell r="B16">
            <v>0</v>
          </cell>
        </row>
        <row r="17">
          <cell r="A17" t="str">
            <v>TR010</v>
          </cell>
          <cell r="B17">
            <v>0</v>
          </cell>
        </row>
        <row r="18">
          <cell r="A18" t="str">
            <v>TR011</v>
          </cell>
          <cell r="B18">
            <v>0</v>
          </cell>
        </row>
        <row r="19">
          <cell r="A19" t="str">
            <v>TR012</v>
          </cell>
          <cell r="B19">
            <v>0</v>
          </cell>
        </row>
        <row r="20">
          <cell r="A20" t="str">
            <v>TR013</v>
          </cell>
          <cell r="B20">
            <v>0</v>
          </cell>
        </row>
        <row r="21">
          <cell r="A21" t="str">
            <v>TR014</v>
          </cell>
          <cell r="B21">
            <v>0</v>
          </cell>
        </row>
        <row r="22">
          <cell r="A22" t="str">
            <v>TR015</v>
          </cell>
          <cell r="B22">
            <v>0</v>
          </cell>
        </row>
        <row r="23">
          <cell r="A23" t="str">
            <v>TR016</v>
          </cell>
          <cell r="B23">
            <v>0</v>
          </cell>
        </row>
        <row r="24">
          <cell r="A24" t="str">
            <v>TR017</v>
          </cell>
          <cell r="B24">
            <v>0</v>
          </cell>
        </row>
        <row r="25">
          <cell r="A25" t="str">
            <v>TR018</v>
          </cell>
          <cell r="B25">
            <v>0</v>
          </cell>
        </row>
        <row r="26">
          <cell r="A26" t="str">
            <v>TR019</v>
          </cell>
          <cell r="B26">
            <v>0</v>
          </cell>
        </row>
        <row r="27">
          <cell r="A27" t="str">
            <v>TR020</v>
          </cell>
          <cell r="B27">
            <v>0</v>
          </cell>
        </row>
        <row r="28">
          <cell r="A28" t="str">
            <v>TR021</v>
          </cell>
          <cell r="B28">
            <v>0</v>
          </cell>
        </row>
        <row r="29">
          <cell r="A29" t="str">
            <v>TR022</v>
          </cell>
          <cell r="B29">
            <v>0</v>
          </cell>
        </row>
        <row r="30">
          <cell r="A30" t="str">
            <v>TR023</v>
          </cell>
          <cell r="B30">
            <v>0</v>
          </cell>
        </row>
        <row r="31">
          <cell r="A31" t="str">
            <v>TR024</v>
          </cell>
          <cell r="B31">
            <v>0</v>
          </cell>
        </row>
        <row r="32">
          <cell r="A32" t="str">
            <v>TR025</v>
          </cell>
          <cell r="B32">
            <v>0</v>
          </cell>
        </row>
        <row r="33">
          <cell r="A33" t="str">
            <v>TR026</v>
          </cell>
          <cell r="B33">
            <v>0</v>
          </cell>
        </row>
        <row r="34">
          <cell r="A34" t="str">
            <v>TR027</v>
          </cell>
          <cell r="B34">
            <v>0</v>
          </cell>
        </row>
        <row r="35">
          <cell r="A35" t="str">
            <v>TR028</v>
          </cell>
          <cell r="B35">
            <v>0</v>
          </cell>
        </row>
        <row r="36">
          <cell r="A36" t="str">
            <v>TR029</v>
          </cell>
          <cell r="B36">
            <v>0</v>
          </cell>
        </row>
        <row r="37">
          <cell r="A37" t="str">
            <v>TR030</v>
          </cell>
          <cell r="B37">
            <v>0</v>
          </cell>
        </row>
        <row r="38">
          <cell r="A38" t="str">
            <v>TR031</v>
          </cell>
          <cell r="B38">
            <v>0</v>
          </cell>
        </row>
        <row r="39">
          <cell r="A39" t="str">
            <v>TR032</v>
          </cell>
          <cell r="B39">
            <v>0</v>
          </cell>
        </row>
        <row r="40">
          <cell r="A40" t="str">
            <v>TR033</v>
          </cell>
          <cell r="B40">
            <v>0</v>
          </cell>
        </row>
        <row r="41">
          <cell r="A41" t="str">
            <v>TR034</v>
          </cell>
          <cell r="B41">
            <v>0</v>
          </cell>
        </row>
        <row r="42">
          <cell r="A42" t="str">
            <v>TR035</v>
          </cell>
          <cell r="B42">
            <v>0</v>
          </cell>
        </row>
        <row r="43">
          <cell r="A43" t="str">
            <v>TR036</v>
          </cell>
          <cell r="B43">
            <v>0</v>
          </cell>
        </row>
        <row r="44">
          <cell r="A44" t="str">
            <v>TR037</v>
          </cell>
          <cell r="B44">
            <v>0</v>
          </cell>
        </row>
        <row r="45">
          <cell r="A45" t="str">
            <v>TR038</v>
          </cell>
          <cell r="B45">
            <v>0</v>
          </cell>
        </row>
        <row r="46">
          <cell r="A46" t="str">
            <v>TR039</v>
          </cell>
          <cell r="B46">
            <v>0</v>
          </cell>
        </row>
        <row r="47">
          <cell r="A47" t="str">
            <v>TR040</v>
          </cell>
          <cell r="B47">
            <v>0</v>
          </cell>
        </row>
      </sheetData>
      <sheetData sheetId="21">
        <row r="1">
          <cell r="A1" t="str">
            <v>DEPARTAMENTO DE ANTIOQUIA</v>
          </cell>
        </row>
        <row r="2">
          <cell r="A2" t="str">
            <v>MUNICIPIO DE SAN VICENTE FERRER</v>
          </cell>
        </row>
        <row r="3">
          <cell r="A3" t="str">
            <v>PROYECTO:  INTERVENCION DE CALLEJONES EN LA ZONA URBANA DEL MUNICIPIO SAN VICENTE FERRER_CALLEJÓN 01-COCIACA</v>
          </cell>
          <cell r="H3" t="str">
            <v>INSERTE ESCUDO ENTIDAD AQUÍ</v>
          </cell>
        </row>
        <row r="5">
          <cell r="A5" t="str">
            <v>LISTADO DE INSUMOS - MANO DE OBRA</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6087124.2000000002</v>
          </cell>
          <cell r="E8">
            <v>1.5</v>
          </cell>
          <cell r="F8">
            <v>9130686</v>
          </cell>
          <cell r="G8">
            <v>200124.63013698629</v>
          </cell>
          <cell r="H8">
            <v>99951.513863013679</v>
          </cell>
          <cell r="I8">
            <v>300076</v>
          </cell>
        </row>
        <row r="9">
          <cell r="A9" t="str">
            <v>MO002</v>
          </cell>
          <cell r="B9" t="str">
            <v>DIRECTOR DE INTERVENTORÍA</v>
          </cell>
          <cell r="C9" t="str">
            <v>ADMÓN</v>
          </cell>
          <cell r="D9">
            <v>6087124.2000000002</v>
          </cell>
          <cell r="E9">
            <v>1.5</v>
          </cell>
          <cell r="F9">
            <v>9130686</v>
          </cell>
          <cell r="G9">
            <v>200124.63013698629</v>
          </cell>
          <cell r="H9">
            <v>99951.513863013679</v>
          </cell>
          <cell r="I9">
            <v>300076</v>
          </cell>
        </row>
        <row r="10">
          <cell r="A10" t="str">
            <v>MO003</v>
          </cell>
          <cell r="B10" t="str">
            <v>RESIDENTE DE OBRA</v>
          </cell>
          <cell r="C10" t="str">
            <v>ADMÓN</v>
          </cell>
          <cell r="D10">
            <v>1817052</v>
          </cell>
          <cell r="E10">
            <v>1.63</v>
          </cell>
          <cell r="F10">
            <v>2961795</v>
          </cell>
          <cell r="G10">
            <v>59738.695890410956</v>
          </cell>
          <cell r="H10">
            <v>37403.869063013706</v>
          </cell>
          <cell r="I10">
            <v>97143</v>
          </cell>
        </row>
        <row r="11">
          <cell r="A11" t="str">
            <v>MO004</v>
          </cell>
          <cell r="B11" t="str">
            <v>RESIDENTE DE INTERVENTORÍA</v>
          </cell>
          <cell r="C11" t="str">
            <v>ADMÓN</v>
          </cell>
          <cell r="D11">
            <v>1817052</v>
          </cell>
          <cell r="E11">
            <v>1.63</v>
          </cell>
          <cell r="F11">
            <v>2961795</v>
          </cell>
          <cell r="G11">
            <v>59738.695890410956</v>
          </cell>
          <cell r="H11">
            <v>37403.869063013706</v>
          </cell>
          <cell r="I11">
            <v>97143</v>
          </cell>
        </row>
        <row r="12">
          <cell r="A12" t="str">
            <v>MO005</v>
          </cell>
          <cell r="B12" t="str">
            <v>RESIDENTE AMBIENTAL</v>
          </cell>
          <cell r="C12" t="str">
            <v>ADMÓN</v>
          </cell>
          <cell r="D12">
            <v>3634104</v>
          </cell>
          <cell r="E12">
            <v>1.51</v>
          </cell>
          <cell r="F12">
            <v>5487497</v>
          </cell>
          <cell r="G12">
            <v>119477.39178082191</v>
          </cell>
          <cell r="H12">
            <v>60515.014443835607</v>
          </cell>
          <cell r="I12">
            <v>179992</v>
          </cell>
        </row>
        <row r="13">
          <cell r="A13" t="str">
            <v>MO006</v>
          </cell>
          <cell r="B13" t="str">
            <v>RESIDENTE SOCIAL</v>
          </cell>
          <cell r="C13" t="str">
            <v>ADMÓN</v>
          </cell>
          <cell r="D13">
            <v>3634104</v>
          </cell>
          <cell r="E13">
            <v>1.51</v>
          </cell>
          <cell r="F13">
            <v>5487497</v>
          </cell>
          <cell r="G13">
            <v>119477.39178082191</v>
          </cell>
          <cell r="H13">
            <v>60515.014443835607</v>
          </cell>
          <cell r="I13">
            <v>179992</v>
          </cell>
        </row>
        <row r="14">
          <cell r="A14" t="str">
            <v>MO007</v>
          </cell>
          <cell r="B14" t="str">
            <v>AUXILIAR DE RESIDENCIA</v>
          </cell>
          <cell r="C14" t="str">
            <v>ADMÓN</v>
          </cell>
          <cell r="D14">
            <v>2725578</v>
          </cell>
          <cell r="E14">
            <v>1.51</v>
          </cell>
          <cell r="F14">
            <v>4115623</v>
          </cell>
          <cell r="G14">
            <v>89608.043835616438</v>
          </cell>
          <cell r="H14">
            <v>45908.903298630117</v>
          </cell>
          <cell r="I14">
            <v>135517</v>
          </cell>
        </row>
        <row r="15">
          <cell r="A15" t="str">
            <v>MO008</v>
          </cell>
          <cell r="B15" t="str">
            <v>TECNÓLOGO SST</v>
          </cell>
          <cell r="C15" t="str">
            <v>ADMÓN</v>
          </cell>
          <cell r="D15">
            <v>2089609.7999999998</v>
          </cell>
          <cell r="E15">
            <v>1.52</v>
          </cell>
          <cell r="F15">
            <v>3176207</v>
          </cell>
          <cell r="G15">
            <v>68699.501369863021</v>
          </cell>
          <cell r="H15">
            <v>35684.626169862982</v>
          </cell>
          <cell r="I15">
            <v>104384</v>
          </cell>
        </row>
        <row r="16">
          <cell r="A16" t="str">
            <v>MO013</v>
          </cell>
          <cell r="B16" t="str">
            <v>SECRETARIA</v>
          </cell>
          <cell r="C16" t="str">
            <v>ADMÓN</v>
          </cell>
          <cell r="D16">
            <v>908526</v>
          </cell>
          <cell r="E16">
            <v>1.76</v>
          </cell>
          <cell r="F16">
            <v>1599006</v>
          </cell>
          <cell r="G16">
            <v>29869.347945205478</v>
          </cell>
          <cell r="H16">
            <v>22797.757917808212</v>
          </cell>
          <cell r="I16">
            <v>52667</v>
          </cell>
        </row>
        <row r="17">
          <cell r="A17" t="str">
            <v>MO014</v>
          </cell>
          <cell r="B17" t="str">
            <v>MENSAJERO</v>
          </cell>
          <cell r="C17" t="str">
            <v>ADMÓN</v>
          </cell>
          <cell r="D17">
            <v>908526</v>
          </cell>
          <cell r="E17">
            <v>1.76</v>
          </cell>
          <cell r="F17">
            <v>1599006</v>
          </cell>
          <cell r="G17">
            <v>29869.347945205478</v>
          </cell>
          <cell r="H17">
            <v>22797.757917808212</v>
          </cell>
          <cell r="I17">
            <v>52667</v>
          </cell>
        </row>
        <row r="18">
          <cell r="A18" t="str">
            <v>MO015</v>
          </cell>
          <cell r="B18" t="str">
            <v>VIGILANTE</v>
          </cell>
          <cell r="C18" t="str">
            <v>ADMÓN</v>
          </cell>
          <cell r="D18">
            <v>908526</v>
          </cell>
          <cell r="E18">
            <v>1.76</v>
          </cell>
          <cell r="F18">
            <v>1599006</v>
          </cell>
          <cell r="G18">
            <v>29869.347945205478</v>
          </cell>
          <cell r="H18">
            <v>22797.757917808212</v>
          </cell>
          <cell r="I18">
            <v>52667</v>
          </cell>
        </row>
        <row r="19">
          <cell r="A19" t="str">
            <v>MO038</v>
          </cell>
          <cell r="B19" t="str">
            <v>AUXILIAR PARE-SIGA</v>
          </cell>
          <cell r="C19" t="str">
            <v>OBRA</v>
          </cell>
          <cell r="D19">
            <v>908526</v>
          </cell>
          <cell r="E19">
            <v>1.79</v>
          </cell>
          <cell r="F19">
            <v>1626262</v>
          </cell>
          <cell r="G19">
            <v>29869.347945205478</v>
          </cell>
          <cell r="H19">
            <v>23542.14147945205</v>
          </cell>
          <cell r="I19">
            <v>53411</v>
          </cell>
        </row>
        <row r="20">
          <cell r="A20" t="str">
            <v>MO039</v>
          </cell>
          <cell r="B20" t="str">
            <v>INGENIERO SIG</v>
          </cell>
          <cell r="C20" t="str">
            <v>ADMÓN</v>
          </cell>
          <cell r="D20">
            <v>4542630</v>
          </cell>
          <cell r="E20">
            <v>1.5</v>
          </cell>
          <cell r="F20">
            <v>6813945</v>
          </cell>
          <cell r="G20">
            <v>149346.73972602739</v>
          </cell>
          <cell r="H20">
            <v>75121.125589041156</v>
          </cell>
          <cell r="I20">
            <v>224468</v>
          </cell>
        </row>
        <row r="21">
          <cell r="A21" t="str">
            <v>MO040</v>
          </cell>
          <cell r="B21" t="str">
            <v>TECNÓLOGO SIG</v>
          </cell>
          <cell r="C21" t="str">
            <v>ADMÓN</v>
          </cell>
          <cell r="D21">
            <v>2089609.7999999998</v>
          </cell>
          <cell r="E21">
            <v>1.52</v>
          </cell>
          <cell r="F21">
            <v>3176207</v>
          </cell>
          <cell r="G21">
            <v>68699.501369863021</v>
          </cell>
          <cell r="H21">
            <v>35684.626169862982</v>
          </cell>
          <cell r="I21">
            <v>104384</v>
          </cell>
        </row>
        <row r="22">
          <cell r="A22" t="str">
            <v>MO016</v>
          </cell>
          <cell r="B22" t="str">
            <v>TOPÓGRAFO</v>
          </cell>
          <cell r="C22" t="str">
            <v>OBRA</v>
          </cell>
          <cell r="D22">
            <v>4360924.8</v>
          </cell>
          <cell r="E22">
            <v>1.51</v>
          </cell>
          <cell r="F22">
            <v>6584996</v>
          </cell>
          <cell r="G22">
            <v>143372.8712328767</v>
          </cell>
          <cell r="H22">
            <v>72944.286224657553</v>
          </cell>
          <cell r="I22">
            <v>216317</v>
          </cell>
        </row>
        <row r="23">
          <cell r="A23" t="str">
            <v>MO017</v>
          </cell>
          <cell r="B23" t="str">
            <v>CADENERO 1</v>
          </cell>
          <cell r="C23" t="str">
            <v>OBRA</v>
          </cell>
          <cell r="D23">
            <v>2135036.1</v>
          </cell>
          <cell r="E23">
            <v>1.53</v>
          </cell>
          <cell r="F23">
            <v>3266605</v>
          </cell>
          <cell r="G23">
            <v>70192.967123287672</v>
          </cell>
          <cell r="H23">
            <v>37159.314279452054</v>
          </cell>
          <cell r="I23">
            <v>107352</v>
          </cell>
        </row>
        <row r="24">
          <cell r="A24" t="str">
            <v>MO018</v>
          </cell>
          <cell r="B24" t="str">
            <v>CADENERO 2</v>
          </cell>
          <cell r="C24" t="str">
            <v>OBRA</v>
          </cell>
          <cell r="D24">
            <v>1226510.1000000001</v>
          </cell>
          <cell r="E24">
            <v>1.71</v>
          </cell>
          <cell r="F24">
            <v>2097332</v>
          </cell>
          <cell r="G24">
            <v>40323.61917808219</v>
          </cell>
          <cell r="H24">
            <v>28654.280043835628</v>
          </cell>
          <cell r="I24">
            <v>68978</v>
          </cell>
        </row>
        <row r="25">
          <cell r="A25" t="str">
            <v>MO033</v>
          </cell>
          <cell r="B25" t="str">
            <v>OPERADOR EQUIPO LIVIANO</v>
          </cell>
          <cell r="C25" t="str">
            <v>OBRA</v>
          </cell>
          <cell r="D25">
            <v>1181083.8</v>
          </cell>
          <cell r="E25">
            <v>1.72</v>
          </cell>
          <cell r="F25">
            <v>2031464</v>
          </cell>
          <cell r="G25">
            <v>38830.153424657532</v>
          </cell>
          <cell r="H25">
            <v>27923.975495890423</v>
          </cell>
          <cell r="I25">
            <v>66754</v>
          </cell>
        </row>
        <row r="26">
          <cell r="A26" t="str">
            <v>MO032</v>
          </cell>
          <cell r="B26" t="str">
            <v>AYUDANTE RASO</v>
          </cell>
          <cell r="C26" t="str">
            <v>OBRA</v>
          </cell>
          <cell r="D26">
            <v>908526</v>
          </cell>
          <cell r="E26">
            <v>1.79</v>
          </cell>
          <cell r="F26">
            <v>1626262</v>
          </cell>
          <cell r="G26">
            <v>29869.347945205478</v>
          </cell>
          <cell r="H26">
            <v>23542.14147945205</v>
          </cell>
          <cell r="I26">
            <v>53411</v>
          </cell>
        </row>
        <row r="27">
          <cell r="A27" t="str">
            <v>MO025</v>
          </cell>
          <cell r="B27" t="str">
            <v>OFICIAL CARPINTERO</v>
          </cell>
          <cell r="C27" t="str">
            <v>OBRA</v>
          </cell>
          <cell r="D27">
            <v>1817052</v>
          </cell>
          <cell r="E27">
            <v>1.64</v>
          </cell>
          <cell r="F27">
            <v>2979965</v>
          </cell>
          <cell r="G27">
            <v>59738.695890410956</v>
          </cell>
          <cell r="H27">
            <v>38148.252624657551</v>
          </cell>
          <cell r="I27">
            <v>97887</v>
          </cell>
        </row>
        <row r="28">
          <cell r="A28" t="str">
            <v>MO026</v>
          </cell>
          <cell r="B28" t="str">
            <v>AYUDANTE CARPINTERO</v>
          </cell>
          <cell r="C28" t="str">
            <v>OBRA</v>
          </cell>
          <cell r="D28">
            <v>999378.60000000009</v>
          </cell>
          <cell r="E28">
            <v>1.76</v>
          </cell>
          <cell r="F28">
            <v>1758906</v>
          </cell>
          <cell r="G28">
            <v>32856.282191780825</v>
          </cell>
          <cell r="H28">
            <v>25002.751572602741</v>
          </cell>
          <cell r="I28">
            <v>57859</v>
          </cell>
        </row>
        <row r="29">
          <cell r="A29"/>
          <cell r="B29">
            <v>0</v>
          </cell>
          <cell r="C29"/>
          <cell r="D29"/>
          <cell r="E29"/>
          <cell r="F29"/>
          <cell r="G29"/>
          <cell r="H29"/>
          <cell r="I29"/>
        </row>
        <row r="30">
          <cell r="A30"/>
          <cell r="B30">
            <v>0</v>
          </cell>
          <cell r="C30"/>
          <cell r="D30"/>
          <cell r="E30"/>
          <cell r="F30"/>
          <cell r="G30"/>
          <cell r="H30"/>
          <cell r="I30"/>
        </row>
        <row r="31">
          <cell r="A31"/>
          <cell r="B31">
            <v>0</v>
          </cell>
          <cell r="C31"/>
          <cell r="D31"/>
          <cell r="E31"/>
          <cell r="F31"/>
          <cell r="G31"/>
          <cell r="H31"/>
          <cell r="I31"/>
        </row>
        <row r="32">
          <cell r="A32"/>
          <cell r="B32">
            <v>0</v>
          </cell>
          <cell r="C32"/>
          <cell r="D32"/>
          <cell r="E32"/>
          <cell r="F32"/>
          <cell r="G32"/>
          <cell r="H32"/>
          <cell r="I32"/>
        </row>
        <row r="33">
          <cell r="A33"/>
          <cell r="B33">
            <v>0</v>
          </cell>
          <cell r="C33"/>
          <cell r="D33"/>
          <cell r="E33"/>
          <cell r="F33"/>
          <cell r="G33"/>
          <cell r="H33"/>
          <cell r="I33"/>
        </row>
        <row r="34">
          <cell r="A34"/>
          <cell r="B34">
            <v>0</v>
          </cell>
          <cell r="C34"/>
          <cell r="D34"/>
          <cell r="E34"/>
          <cell r="F34"/>
          <cell r="G34"/>
          <cell r="H34"/>
          <cell r="I34"/>
        </row>
        <row r="35">
          <cell r="A35"/>
          <cell r="B35">
            <v>0</v>
          </cell>
          <cell r="C35"/>
          <cell r="D35"/>
          <cell r="E35"/>
          <cell r="F35"/>
          <cell r="G35"/>
          <cell r="H35"/>
          <cell r="I35"/>
        </row>
        <row r="36">
          <cell r="A36"/>
          <cell r="B36">
            <v>0</v>
          </cell>
          <cell r="C36"/>
          <cell r="D36"/>
          <cell r="E36"/>
          <cell r="F36"/>
          <cell r="G36"/>
          <cell r="H36"/>
          <cell r="I36"/>
        </row>
        <row r="37">
          <cell r="A37"/>
          <cell r="B37">
            <v>0</v>
          </cell>
          <cell r="C37"/>
          <cell r="D37"/>
          <cell r="E37"/>
          <cell r="F37"/>
          <cell r="G37"/>
          <cell r="H37"/>
          <cell r="I37"/>
        </row>
        <row r="38">
          <cell r="A38"/>
          <cell r="B38">
            <v>0</v>
          </cell>
          <cell r="C38"/>
          <cell r="D38"/>
          <cell r="E38"/>
          <cell r="F38"/>
          <cell r="G38"/>
          <cell r="H38"/>
          <cell r="I38"/>
        </row>
        <row r="39">
          <cell r="A39"/>
          <cell r="B39">
            <v>0</v>
          </cell>
          <cell r="C39"/>
          <cell r="D39"/>
          <cell r="E39"/>
          <cell r="F39"/>
          <cell r="G39"/>
          <cell r="H39"/>
          <cell r="I39"/>
        </row>
        <row r="40">
          <cell r="A40"/>
          <cell r="B40">
            <v>0</v>
          </cell>
          <cell r="C40"/>
          <cell r="D40"/>
          <cell r="E40"/>
          <cell r="F40"/>
          <cell r="G40"/>
          <cell r="H40"/>
          <cell r="I40"/>
        </row>
        <row r="41">
          <cell r="A41"/>
          <cell r="B41">
            <v>0</v>
          </cell>
          <cell r="C41"/>
          <cell r="D41"/>
          <cell r="E41"/>
          <cell r="F41"/>
          <cell r="G41"/>
          <cell r="H41"/>
          <cell r="I41"/>
        </row>
        <row r="42">
          <cell r="A42"/>
          <cell r="B42">
            <v>0</v>
          </cell>
          <cell r="C42"/>
          <cell r="D42"/>
          <cell r="E42"/>
          <cell r="F42"/>
          <cell r="G42"/>
          <cell r="H42"/>
          <cell r="I42"/>
        </row>
        <row r="43">
          <cell r="A43"/>
          <cell r="B43">
            <v>0</v>
          </cell>
          <cell r="C43"/>
          <cell r="D43"/>
          <cell r="E43"/>
          <cell r="F43"/>
          <cell r="G43"/>
          <cell r="H43"/>
          <cell r="I43"/>
        </row>
        <row r="44">
          <cell r="A44"/>
          <cell r="B44">
            <v>0</v>
          </cell>
          <cell r="C44"/>
          <cell r="D44"/>
          <cell r="E44"/>
          <cell r="F44"/>
          <cell r="G44"/>
          <cell r="H44"/>
          <cell r="I44"/>
        </row>
        <row r="45">
          <cell r="A45"/>
          <cell r="B45">
            <v>0</v>
          </cell>
          <cell r="C45"/>
          <cell r="D45"/>
          <cell r="E45"/>
          <cell r="F45"/>
          <cell r="G45"/>
          <cell r="H45"/>
          <cell r="I45"/>
        </row>
        <row r="46">
          <cell r="A46"/>
          <cell r="B46">
            <v>0</v>
          </cell>
          <cell r="C46"/>
          <cell r="D46"/>
          <cell r="E46"/>
          <cell r="F46"/>
          <cell r="G46"/>
          <cell r="H46"/>
          <cell r="I46"/>
        </row>
        <row r="47">
          <cell r="A47"/>
          <cell r="B47">
            <v>0</v>
          </cell>
          <cell r="C47"/>
          <cell r="D47"/>
          <cell r="E47"/>
          <cell r="F47"/>
          <cell r="G47"/>
          <cell r="H47"/>
          <cell r="I47"/>
        </row>
        <row r="48">
          <cell r="A48"/>
          <cell r="B48">
            <v>0</v>
          </cell>
          <cell r="C48"/>
          <cell r="D48"/>
          <cell r="E48"/>
          <cell r="F48"/>
          <cell r="G48"/>
          <cell r="H48"/>
          <cell r="I48"/>
        </row>
        <row r="49">
          <cell r="A49"/>
          <cell r="B49">
            <v>0</v>
          </cell>
          <cell r="C49"/>
          <cell r="D49"/>
          <cell r="E49"/>
          <cell r="F49"/>
          <cell r="G49"/>
          <cell r="H49"/>
          <cell r="I49"/>
        </row>
        <row r="50">
          <cell r="A50"/>
          <cell r="B50">
            <v>0</v>
          </cell>
          <cell r="C50"/>
          <cell r="D50"/>
          <cell r="E50"/>
          <cell r="F50"/>
          <cell r="G50"/>
          <cell r="H50"/>
          <cell r="I50"/>
        </row>
        <row r="51">
          <cell r="A51"/>
          <cell r="B51">
            <v>0</v>
          </cell>
          <cell r="C51"/>
          <cell r="D51"/>
          <cell r="E51"/>
          <cell r="F51"/>
          <cell r="G51"/>
          <cell r="H51"/>
          <cell r="I51"/>
        </row>
        <row r="52">
          <cell r="A52"/>
          <cell r="B52">
            <v>0</v>
          </cell>
          <cell r="C52"/>
          <cell r="D52"/>
          <cell r="E52"/>
          <cell r="F52"/>
          <cell r="G52"/>
          <cell r="H52"/>
          <cell r="I52"/>
        </row>
        <row r="53">
          <cell r="A53"/>
          <cell r="B53">
            <v>0</v>
          </cell>
          <cell r="C53"/>
          <cell r="D53"/>
          <cell r="E53"/>
          <cell r="F53"/>
          <cell r="G53"/>
          <cell r="H53"/>
          <cell r="I53"/>
        </row>
        <row r="54">
          <cell r="A54"/>
          <cell r="B54">
            <v>0</v>
          </cell>
          <cell r="C54"/>
          <cell r="D54"/>
          <cell r="E54"/>
          <cell r="F54"/>
          <cell r="G54"/>
          <cell r="H54"/>
          <cell r="I54"/>
        </row>
        <row r="55">
          <cell r="A55"/>
          <cell r="B55">
            <v>0</v>
          </cell>
          <cell r="C55"/>
          <cell r="D55"/>
          <cell r="E55"/>
          <cell r="F55"/>
          <cell r="G55"/>
          <cell r="H55"/>
          <cell r="I55"/>
        </row>
        <row r="56">
          <cell r="A56"/>
          <cell r="B56">
            <v>0</v>
          </cell>
          <cell r="C56"/>
          <cell r="D56"/>
          <cell r="E56"/>
          <cell r="F56"/>
          <cell r="G56"/>
          <cell r="H56"/>
          <cell r="I56"/>
        </row>
        <row r="57">
          <cell r="A57"/>
          <cell r="B57">
            <v>0</v>
          </cell>
          <cell r="C57"/>
          <cell r="D57"/>
          <cell r="E57"/>
          <cell r="F57"/>
          <cell r="G57"/>
          <cell r="H57"/>
          <cell r="I57"/>
        </row>
        <row r="58">
          <cell r="A58"/>
          <cell r="B58">
            <v>0</v>
          </cell>
          <cell r="C58"/>
          <cell r="D58"/>
          <cell r="E58"/>
          <cell r="F58"/>
          <cell r="G58"/>
          <cell r="H58"/>
          <cell r="I58"/>
        </row>
        <row r="59">
          <cell r="A59"/>
          <cell r="B59">
            <v>0</v>
          </cell>
          <cell r="C59"/>
          <cell r="D59"/>
          <cell r="E59"/>
          <cell r="F59"/>
          <cell r="G59"/>
          <cell r="H59"/>
          <cell r="I59"/>
        </row>
        <row r="60">
          <cell r="A60"/>
          <cell r="B60">
            <v>0</v>
          </cell>
          <cell r="C60"/>
          <cell r="D60"/>
          <cell r="E60"/>
          <cell r="F60"/>
          <cell r="G60"/>
          <cell r="H60"/>
          <cell r="I60"/>
        </row>
        <row r="61">
          <cell r="A61"/>
          <cell r="B61">
            <v>0</v>
          </cell>
          <cell r="C61"/>
          <cell r="D61"/>
          <cell r="E61"/>
          <cell r="F61"/>
          <cell r="G61"/>
          <cell r="H61"/>
          <cell r="I61"/>
        </row>
        <row r="62">
          <cell r="A62"/>
          <cell r="B62">
            <v>0</v>
          </cell>
          <cell r="C62"/>
          <cell r="D62"/>
          <cell r="E62"/>
          <cell r="F62"/>
          <cell r="G62"/>
          <cell r="H62"/>
          <cell r="I62"/>
        </row>
        <row r="63">
          <cell r="A63"/>
          <cell r="B63">
            <v>0</v>
          </cell>
          <cell r="C63"/>
          <cell r="D63"/>
          <cell r="E63"/>
          <cell r="F63"/>
          <cell r="G63"/>
          <cell r="H63"/>
          <cell r="I63"/>
        </row>
      </sheetData>
      <sheetData sheetId="22">
        <row r="1">
          <cell r="A1" t="str">
            <v>DEPARTAMENTO DE ANTIOQUIA</v>
          </cell>
        </row>
        <row r="2">
          <cell r="A2" t="str">
            <v>MUNICIPIO DE SAN VICENTE FERRER</v>
          </cell>
        </row>
        <row r="3">
          <cell r="A3" t="str">
            <v>PROYECTO:  INTERVENCION DE CALLEJONES EN LA ZONA URBANA DEL MUNICIPIO SAN VICENTE FERRER_CALLEJÓN 01-COCIACA</v>
          </cell>
          <cell r="C3" t="str">
            <v>INSERTE ESCUDO ENTIDAD AQUÍ</v>
          </cell>
        </row>
        <row r="5">
          <cell r="A5" t="str">
            <v>LISTADO DE INSUMOS - SERVICIOS</v>
          </cell>
        </row>
        <row r="7">
          <cell r="A7" t="str">
            <v>CÓDIGO</v>
          </cell>
          <cell r="B7" t="str">
            <v>DESCRIPCIÓN</v>
          </cell>
          <cell r="C7" t="str">
            <v>UNIDAD</v>
          </cell>
          <cell r="D7" t="str">
            <v>VALOR UNITARIO</v>
          </cell>
        </row>
        <row r="8">
          <cell r="B8" t="str">
            <v>APU AUXILIARES</v>
          </cell>
        </row>
        <row r="9">
          <cell r="A9" t="str">
            <v>SA020</v>
          </cell>
          <cell r="B9" t="str">
            <v>COMISIÓN TOPOGRÁFICA (1 TOP. + 1 CAD. 1 + 1 CAD. 2). Comisión de topografía para localización, trazado y replanteo con equipo de precisión con estación total,  un (1) topógrafo, dos (2) cadeneros. Incluye demarcación, pintura línea de trazado, memorias de cálculo, copia de carteras, también transporte, salarios, prestaciones sociales, imprevistos y utilidades. Se paga por dia efectivamente utilizado .</v>
          </cell>
          <cell r="C9" t="str">
            <v>DÍA</v>
          </cell>
          <cell r="D9">
            <v>543467</v>
          </cell>
        </row>
        <row r="10">
          <cell r="A10" t="str">
            <v>SA021</v>
          </cell>
          <cell r="B10" t="str">
            <v>COMISIÓN TOPOGRÁFICA (1 TOP. + 1 CAD. 1). Comisión de topografía para localización, trazado y replanteo con equipo de precisión con estación total,  un (1) topógrafo, un (1) cadenero. Incluye demarcación, pintura línea de trazado, memorias de cálculo, copia de carteras, también transporte, salarios, prestaciones sociales, imprevistos y utilidades. Se paga por dia efectivamente utilizado .</v>
          </cell>
          <cell r="C10" t="str">
            <v>DÍA</v>
          </cell>
          <cell r="D10">
            <v>474489</v>
          </cell>
        </row>
        <row r="11">
          <cell r="B11" t="str">
            <v>SERVICIOS</v>
          </cell>
        </row>
        <row r="12">
          <cell r="A12" t="str">
            <v>SE001</v>
          </cell>
          <cell r="B12" t="str">
            <v>DERECHO A BOTADERO</v>
          </cell>
          <cell r="C12" t="str">
            <v>M3</v>
          </cell>
          <cell r="D12">
            <v>5000</v>
          </cell>
        </row>
        <row r="13">
          <cell r="B13">
            <v>0</v>
          </cell>
        </row>
        <row r="14">
          <cell r="B14">
            <v>0</v>
          </cell>
        </row>
        <row r="15">
          <cell r="B15">
            <v>0</v>
          </cell>
        </row>
        <row r="16">
          <cell r="B16">
            <v>0</v>
          </cell>
        </row>
        <row r="17">
          <cell r="B17">
            <v>0</v>
          </cell>
        </row>
        <row r="18">
          <cell r="B18">
            <v>0</v>
          </cell>
        </row>
        <row r="19">
          <cell r="B19">
            <v>0</v>
          </cell>
        </row>
        <row r="20">
          <cell r="B20">
            <v>0</v>
          </cell>
        </row>
        <row r="21">
          <cell r="B21">
            <v>0</v>
          </cell>
        </row>
        <row r="22">
          <cell r="B22">
            <v>0</v>
          </cell>
        </row>
        <row r="23">
          <cell r="B23">
            <v>0</v>
          </cell>
        </row>
        <row r="24">
          <cell r="B24">
            <v>0</v>
          </cell>
        </row>
        <row r="25">
          <cell r="B25">
            <v>0</v>
          </cell>
        </row>
        <row r="26">
          <cell r="B26">
            <v>0</v>
          </cell>
        </row>
        <row r="27">
          <cell r="B27">
            <v>0</v>
          </cell>
        </row>
        <row r="28">
          <cell r="B28">
            <v>0</v>
          </cell>
        </row>
        <row r="29">
          <cell r="B29">
            <v>0</v>
          </cell>
        </row>
        <row r="30">
          <cell r="B30">
            <v>0</v>
          </cell>
        </row>
        <row r="31">
          <cell r="B31">
            <v>0</v>
          </cell>
        </row>
        <row r="32">
          <cell r="B32">
            <v>0</v>
          </cell>
        </row>
        <row r="33">
          <cell r="B33">
            <v>0</v>
          </cell>
        </row>
        <row r="34">
          <cell r="B34">
            <v>0</v>
          </cell>
        </row>
        <row r="35">
          <cell r="B35">
            <v>0</v>
          </cell>
        </row>
        <row r="36">
          <cell r="B36">
            <v>0</v>
          </cell>
        </row>
        <row r="37">
          <cell r="B37">
            <v>0</v>
          </cell>
        </row>
        <row r="38">
          <cell r="B38">
            <v>0</v>
          </cell>
        </row>
        <row r="39">
          <cell r="B39">
            <v>0</v>
          </cell>
        </row>
        <row r="40">
          <cell r="B40">
            <v>0</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c"/>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 GENERAL"/>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
      <sheetName val="INDICE"/>
      <sheetName val="PPTO"/>
      <sheetName val="APU'S"/>
      <sheetName val="CANTOBRA2"/>
      <sheetName val="RESUMEN PPTO TOTAL"/>
      <sheetName val="AIU"/>
      <sheetName val="A_SUM"/>
      <sheetName val="POLIZAS"/>
      <sheetName val="AMBIENTAL"/>
    </sheetNames>
    <sheetDataSet>
      <sheetData sheetId="0">
        <row r="8">
          <cell r="D8">
            <v>0</v>
          </cell>
          <cell r="F8">
            <v>0</v>
          </cell>
        </row>
      </sheetData>
      <sheetData sheetId="1"/>
      <sheetData sheetId="2"/>
      <sheetData sheetId="3"/>
      <sheetData sheetId="4"/>
      <sheetData sheetId="5"/>
      <sheetData sheetId="6"/>
      <sheetData sheetId="7"/>
      <sheetData sheetId="8">
        <row r="9">
          <cell r="B9">
            <v>3</v>
          </cell>
        </row>
      </sheetData>
      <sheetData sheetId="9">
        <row r="56">
          <cell r="E56">
            <v>10752805</v>
          </cell>
        </row>
      </sheetData>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codos"/>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PANET"/>
    </sheetNames>
    <sheetDataSet>
      <sheetData sheetId="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MARZ"/>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 val="ACTA 8 EDESO"/>
      <sheetName val="1.1.1 LOCALIZACION Y REPLANTEO"/>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5.1.1 ACERO"/>
      <sheetName val="5.2.1 MALLA ELECTRO"/>
      <sheetName val="6.1.2 SOLADO"/>
      <sheetName val="6.1.3 CICLOPEO"/>
      <sheetName val="6.1.9 VIGA CABEZAL"/>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3.1 CAJA 60X60"/>
      <sheetName val="11.5.1 CONO 1.2m"/>
      <sheetName val="11.5.2 CUELLO Y TAPA"/>
      <sheetName val="11.5.3 CILINDRO"/>
      <sheetName val="O.E.2 EXCAVACION 2-4"/>
      <sheetName val="O.E.3 ENTIBA TEMPORAL"/>
      <sheetName val="O.E.4 LLENOS ARENILLA"/>
      <sheetName val="O.E.5 BASE Y CAÑUELA"/>
      <sheetName val="O.E.6 GEOTEXTIL TR 4000"/>
      <sheetName val="O.E.7 TUBERIA DP 10"/>
      <sheetName val="O.E.8 TUBERIA DP 20"/>
      <sheetName val="O.E.9 TUBERIA FILTRO"/>
      <sheetName val="O.E.10 CAJA 80X80"/>
      <sheetName val="O.E.11 SUMIDERO DOBLE"/>
      <sheetName val="O.E.12 CAMARA DE PASO"/>
      <sheetName val="O.E.13 BOXCULVERT"/>
      <sheetName val="O.E.14 MANEJO DE AGUAS"/>
      <sheetName val="O.E.15 TRANSPLANTES"/>
      <sheetName val="O.E.16 ANDEN"/>
      <sheetName val="O.E 17 LOSETA"/>
      <sheetName val="O.E 18 PASAMANOS"/>
      <sheetName val="O.E.19 EXCAVACION PILAS"/>
      <sheetName val="O.E.20 CONCRETO PILOTES"/>
      <sheetName val="O.E 21 CONCRETO LIMPIEZA"/>
      <sheetName val="O.E 22 RIGIDIZACION"/>
      <sheetName val="O.E 23 CHARNELA"/>
      <sheetName val="O.E 24 POMPEYANO"/>
      <sheetName val="O.E 26 COLUMNA CIRCULAR 35 MPA"/>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49">
          <cell r="H49">
            <v>37120000</v>
          </cell>
        </row>
      </sheetData>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X Escenario"/>
      <sheetName val="Presupuesto Cancha Futbol"/>
      <sheetName val="Presupuesto Placa Polid"/>
      <sheetName val="Presupuesto x Capitulo"/>
      <sheetName val="Presupuesto Alcaldia"/>
      <sheetName val="Insumos"/>
      <sheetName val=" Insumo"/>
      <sheetName val="APU"/>
      <sheetName val="Cantidades"/>
      <sheetName val="Hoja1"/>
      <sheetName val="Presupuesto 2500 (2)"/>
      <sheetName val="Despiece Pilas"/>
      <sheetName val="Despiece Vigas de fundacion"/>
      <sheetName val="a.p.u electricos"/>
      <sheetName val="Concreto"/>
      <sheetName val="PILAS"/>
      <sheetName val="COLUMNAS"/>
      <sheetName val=" VIGAS FUND"/>
      <sheetName val="NERVIOS"/>
      <sheetName val="TRANSPORTE (2)"/>
      <sheetName val="MANO DE OBRA"/>
      <sheetName val="EQUIPOS"/>
      <sheetName val="MATERIALE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42">
          <cell r="G42">
            <v>450000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PROVISIONAL"/>
    </sheetNames>
    <sheetDataSet>
      <sheetData sheetId="0" refreshError="1"/>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Et1"/>
      <sheetName val="Ppto Et2"/>
      <sheetName val="Ppto completo"/>
      <sheetName val="AIU"/>
      <sheetName val="Apu"/>
      <sheetName val="Aux"/>
      <sheetName val="Ins"/>
      <sheetName val="ESPECIFICACIONES"/>
      <sheetName val="CO Bienestar"/>
      <sheetName val="Muros 01 Bienestar"/>
      <sheetName val="CO Medianas"/>
      <sheetName val="Muros 02 Medianas"/>
      <sheetName val="CO Admon"/>
      <sheetName val="Muros 03 Admon "/>
      <sheetName val="CO Livianas"/>
      <sheetName val="Muros 04 Livianas"/>
      <sheetName val="CO Auditorio"/>
      <sheetName val="Muros 05 Auditorio"/>
      <sheetName val="CO Musica"/>
      <sheetName val="Muros 06 Musica"/>
      <sheetName val="CO Tecnico"/>
      <sheetName val="Muros 07 Tecnico"/>
      <sheetName val="EST-RESUMEN"/>
      <sheetName val="EST-PORTICOS"/>
      <sheetName val="EST-EDIFICIOS"/>
      <sheetName val="EST-TANQUES"/>
      <sheetName val="EST-ESTRUCTURA METALICA"/>
      <sheetName val="ACERO REFUERZO"/>
      <sheetName val="CANT METAL"/>
      <sheetName val="ELE-RESUMEN"/>
      <sheetName val="PSJ-RESUMEN"/>
      <sheetName val="AA-MUSICA"/>
      <sheetName val="AA-MUSICA-APU"/>
      <sheetName val="AA-AUDITORIO"/>
      <sheetName val="AA-IND LIV MED"/>
      <sheetName val="HID-RESUMEN"/>
      <sheetName val="HID-ALC EXTERIOR"/>
      <sheetName val="HID-ACU EXTERIOR"/>
      <sheetName val="HID-AUDITORIO"/>
      <sheetName val="HID-MUSICA"/>
      <sheetName val="HID-BIENESTAR"/>
      <sheetName val="HID-ADMINISTRATIVO"/>
      <sheetName val="HID-IND LIVIANAS"/>
      <sheetName val="HID-IND MEDIANAS"/>
      <sheetName val="HID-TECNICO"/>
      <sheetName val="esp muros"/>
      <sheetName val="CO OTROS"/>
      <sheetName val="CO-EST-RESUMEN"/>
      <sheetName val="CO-PORTICOS"/>
      <sheetName val="CO-EDIFICIOS"/>
      <sheetName val="CO-TANQUES"/>
      <sheetName val="CO-ESTRUCTURA METALICA"/>
    </sheetNames>
    <sheetDataSet>
      <sheetData sheetId="0"/>
      <sheetData sheetId="1"/>
      <sheetData sheetId="2"/>
      <sheetData sheetId="3"/>
      <sheetData sheetId="4">
        <row r="1">
          <cell r="H1">
            <v>0</v>
          </cell>
        </row>
        <row r="2">
          <cell r="H2" t="str">
            <v>VR. TOTAL</v>
          </cell>
        </row>
        <row r="3">
          <cell r="H3"/>
        </row>
        <row r="4">
          <cell r="A4" t="str">
            <v>01-01-010</v>
          </cell>
          <cell r="H4">
            <v>18304</v>
          </cell>
        </row>
        <row r="5">
          <cell r="A5" t="str">
            <v>01-01-010</v>
          </cell>
          <cell r="H5">
            <v>4000</v>
          </cell>
        </row>
        <row r="6">
          <cell r="A6" t="str">
            <v>01-01-010</v>
          </cell>
          <cell r="H6">
            <v>1161</v>
          </cell>
        </row>
        <row r="7">
          <cell r="A7" t="str">
            <v>01-01-010</v>
          </cell>
          <cell r="H7">
            <v>5170</v>
          </cell>
        </row>
        <row r="8">
          <cell r="A8" t="str">
            <v>01-01-010</v>
          </cell>
          <cell r="H8">
            <v>237</v>
          </cell>
        </row>
        <row r="9">
          <cell r="A9" t="str">
            <v>01-01-010</v>
          </cell>
          <cell r="H9">
            <v>7420</v>
          </cell>
        </row>
        <row r="10">
          <cell r="A10" t="str">
            <v>01-01-010</v>
          </cell>
          <cell r="H10">
            <v>93</v>
          </cell>
        </row>
        <row r="11">
          <cell r="A11" t="str">
            <v>01-01-010</v>
          </cell>
          <cell r="H11">
            <v>223</v>
          </cell>
        </row>
        <row r="12">
          <cell r="A12"/>
          <cell r="H12"/>
        </row>
        <row r="13">
          <cell r="A13"/>
          <cell r="H13"/>
        </row>
        <row r="14">
          <cell r="A14" t="str">
            <v>01-02-010</v>
          </cell>
          <cell r="H14">
            <v>2514</v>
          </cell>
        </row>
        <row r="15">
          <cell r="A15" t="str">
            <v>01-02-010</v>
          </cell>
          <cell r="H15">
            <v>123</v>
          </cell>
        </row>
        <row r="16">
          <cell r="A16" t="str">
            <v>01-02-010</v>
          </cell>
          <cell r="H16">
            <v>742</v>
          </cell>
        </row>
        <row r="17">
          <cell r="A17" t="str">
            <v>01-02-010</v>
          </cell>
          <cell r="H17">
            <v>60</v>
          </cell>
        </row>
        <row r="18">
          <cell r="A18" t="str">
            <v>01-02-010</v>
          </cell>
          <cell r="H18">
            <v>1524</v>
          </cell>
        </row>
        <row r="19">
          <cell r="A19" t="str">
            <v>01-02-010</v>
          </cell>
          <cell r="H19">
            <v>19</v>
          </cell>
        </row>
        <row r="20">
          <cell r="A20" t="str">
            <v>01-02-010</v>
          </cell>
          <cell r="H20">
            <v>46</v>
          </cell>
        </row>
        <row r="21">
          <cell r="A21"/>
          <cell r="H21"/>
        </row>
        <row r="22">
          <cell r="A22"/>
          <cell r="H22"/>
        </row>
        <row r="23">
          <cell r="A23" t="str">
            <v>02-01-010</v>
          </cell>
          <cell r="H23">
            <v>39229</v>
          </cell>
        </row>
        <row r="24">
          <cell r="A24" t="str">
            <v>02-01-010</v>
          </cell>
          <cell r="H24">
            <v>12431</v>
          </cell>
        </row>
        <row r="25">
          <cell r="A25" t="str">
            <v>02-01-010</v>
          </cell>
          <cell r="H25">
            <v>2516</v>
          </cell>
        </row>
        <row r="26">
          <cell r="A26" t="str">
            <v>02-01-010</v>
          </cell>
          <cell r="H26">
            <v>10901</v>
          </cell>
        </row>
        <row r="27">
          <cell r="A27" t="str">
            <v>02-01-010</v>
          </cell>
          <cell r="H27">
            <v>272</v>
          </cell>
        </row>
        <row r="28">
          <cell r="A28" t="str">
            <v>02-01-010</v>
          </cell>
          <cell r="H28">
            <v>5345</v>
          </cell>
        </row>
        <row r="29">
          <cell r="A29" t="str">
            <v>02-01-010</v>
          </cell>
          <cell r="H29">
            <v>7127</v>
          </cell>
        </row>
        <row r="30">
          <cell r="A30" t="str">
            <v>02-01-010</v>
          </cell>
          <cell r="H30">
            <v>187</v>
          </cell>
        </row>
        <row r="31">
          <cell r="A31" t="str">
            <v>02-01-010</v>
          </cell>
          <cell r="H31">
            <v>450</v>
          </cell>
        </row>
        <row r="32">
          <cell r="A32"/>
          <cell r="H32"/>
        </row>
        <row r="33">
          <cell r="A33"/>
          <cell r="H33"/>
        </row>
        <row r="34">
          <cell r="A34" t="str">
            <v>02-01-020</v>
          </cell>
          <cell r="H34">
            <v>41226</v>
          </cell>
        </row>
        <row r="35">
          <cell r="A35" t="str">
            <v>02-01-020</v>
          </cell>
          <cell r="H35">
            <v>8226</v>
          </cell>
        </row>
        <row r="36">
          <cell r="A36" t="str">
            <v>02-01-020</v>
          </cell>
          <cell r="H36">
            <v>2516</v>
          </cell>
        </row>
        <row r="37">
          <cell r="A37" t="str">
            <v>02-01-020</v>
          </cell>
          <cell r="H37">
            <v>10901</v>
          </cell>
        </row>
        <row r="38">
          <cell r="A38" t="str">
            <v>02-01-020</v>
          </cell>
          <cell r="H38">
            <v>360</v>
          </cell>
        </row>
        <row r="39">
          <cell r="A39" t="str">
            <v>02-01-020</v>
          </cell>
          <cell r="H39">
            <v>7858</v>
          </cell>
        </row>
        <row r="40">
          <cell r="A40" t="str">
            <v>02-01-020</v>
          </cell>
          <cell r="H40">
            <v>10479</v>
          </cell>
        </row>
        <row r="41">
          <cell r="A41" t="str">
            <v>02-01-020</v>
          </cell>
          <cell r="H41">
            <v>260</v>
          </cell>
        </row>
        <row r="42">
          <cell r="A42" t="str">
            <v>02-01-020</v>
          </cell>
          <cell r="H42">
            <v>626</v>
          </cell>
        </row>
        <row r="43">
          <cell r="A43"/>
          <cell r="H43"/>
        </row>
        <row r="44">
          <cell r="A44"/>
          <cell r="H44"/>
        </row>
        <row r="45">
          <cell r="A45" t="str">
            <v>02-01-030</v>
          </cell>
          <cell r="H45">
            <v>40878</v>
          </cell>
        </row>
        <row r="46">
          <cell r="A46" t="str">
            <v>02-01-030</v>
          </cell>
          <cell r="H46">
            <v>13229</v>
          </cell>
        </row>
        <row r="47">
          <cell r="A47" t="str">
            <v>02-01-030</v>
          </cell>
          <cell r="H47">
            <v>2516</v>
          </cell>
        </row>
        <row r="48">
          <cell r="A48" t="str">
            <v>02-01-030</v>
          </cell>
          <cell r="H48">
            <v>10901</v>
          </cell>
        </row>
        <row r="49">
          <cell r="A49" t="str">
            <v>02-01-030</v>
          </cell>
          <cell r="H49">
            <v>289</v>
          </cell>
        </row>
        <row r="50">
          <cell r="A50" t="str">
            <v>02-01-030</v>
          </cell>
          <cell r="H50">
            <v>5688</v>
          </cell>
        </row>
        <row r="51">
          <cell r="A51" t="str">
            <v>02-01-030</v>
          </cell>
          <cell r="H51">
            <v>7584</v>
          </cell>
        </row>
        <row r="52">
          <cell r="A52" t="str">
            <v>02-01-030</v>
          </cell>
          <cell r="H52">
            <v>197</v>
          </cell>
        </row>
        <row r="53">
          <cell r="A53" t="str">
            <v>02-01-030</v>
          </cell>
          <cell r="H53">
            <v>474</v>
          </cell>
        </row>
        <row r="54">
          <cell r="A54"/>
          <cell r="H54"/>
        </row>
        <row r="55">
          <cell r="A55"/>
          <cell r="H55"/>
        </row>
        <row r="56">
          <cell r="A56" t="str">
            <v>02-01-040</v>
          </cell>
          <cell r="H56">
            <v>30464</v>
          </cell>
        </row>
        <row r="57">
          <cell r="A57" t="str">
            <v>02-01-040</v>
          </cell>
          <cell r="H57">
            <v>8192</v>
          </cell>
        </row>
        <row r="58">
          <cell r="A58" t="str">
            <v>02-01-040</v>
          </cell>
          <cell r="H58">
            <v>2516</v>
          </cell>
        </row>
        <row r="59">
          <cell r="A59" t="str">
            <v>02-01-040</v>
          </cell>
          <cell r="H59">
            <v>10901</v>
          </cell>
        </row>
        <row r="60">
          <cell r="A60" t="str">
            <v>02-01-040</v>
          </cell>
          <cell r="H60">
            <v>179</v>
          </cell>
        </row>
        <row r="61">
          <cell r="A61" t="str">
            <v>02-01-040</v>
          </cell>
          <cell r="H61">
            <v>3522</v>
          </cell>
        </row>
        <row r="62">
          <cell r="A62" t="str">
            <v>02-01-040</v>
          </cell>
          <cell r="H62">
            <v>4697</v>
          </cell>
        </row>
        <row r="63">
          <cell r="A63" t="str">
            <v>02-01-040</v>
          </cell>
          <cell r="H63">
            <v>134</v>
          </cell>
        </row>
        <row r="64">
          <cell r="A64" t="str">
            <v>02-01-040</v>
          </cell>
          <cell r="H64">
            <v>323</v>
          </cell>
        </row>
        <row r="65">
          <cell r="A65"/>
          <cell r="H65"/>
        </row>
        <row r="66">
          <cell r="A66"/>
          <cell r="H66"/>
        </row>
        <row r="67">
          <cell r="A67" t="str">
            <v>02-01-050</v>
          </cell>
          <cell r="H67">
            <v>25914</v>
          </cell>
        </row>
        <row r="68">
          <cell r="A68" t="str">
            <v>02-01-050</v>
          </cell>
          <cell r="H68">
            <v>3915</v>
          </cell>
        </row>
        <row r="69">
          <cell r="A69" t="str">
            <v>02-01-050</v>
          </cell>
          <cell r="H69">
            <v>2516</v>
          </cell>
        </row>
        <row r="70">
          <cell r="A70" t="str">
            <v>02-01-050</v>
          </cell>
          <cell r="H70">
            <v>10901</v>
          </cell>
        </row>
        <row r="71">
          <cell r="A71" t="str">
            <v>02-01-050</v>
          </cell>
          <cell r="H71">
            <v>285</v>
          </cell>
        </row>
        <row r="72">
          <cell r="A72" t="str">
            <v>02-01-050</v>
          </cell>
          <cell r="H72">
            <v>3366</v>
          </cell>
        </row>
        <row r="73">
          <cell r="A73" t="str">
            <v>02-01-050</v>
          </cell>
          <cell r="H73">
            <v>4489</v>
          </cell>
        </row>
        <row r="74">
          <cell r="A74" t="str">
            <v>02-01-050</v>
          </cell>
          <cell r="H74">
            <v>130</v>
          </cell>
        </row>
        <row r="75">
          <cell r="A75" t="str">
            <v>02-01-050</v>
          </cell>
          <cell r="H75">
            <v>312</v>
          </cell>
        </row>
        <row r="76">
          <cell r="A76"/>
          <cell r="H76"/>
        </row>
        <row r="77">
          <cell r="A77"/>
          <cell r="H77"/>
        </row>
        <row r="78">
          <cell r="A78" t="str">
            <v>02-01-060</v>
          </cell>
          <cell r="H78">
            <v>31220</v>
          </cell>
        </row>
        <row r="79">
          <cell r="A79" t="str">
            <v>02-01-060</v>
          </cell>
          <cell r="H79">
            <v>3357</v>
          </cell>
        </row>
        <row r="80">
          <cell r="A80" t="str">
            <v>02-01-060</v>
          </cell>
          <cell r="H80">
            <v>2516</v>
          </cell>
        </row>
        <row r="81">
          <cell r="A81" t="str">
            <v>02-01-060</v>
          </cell>
          <cell r="H81">
            <v>10901</v>
          </cell>
        </row>
        <row r="82">
          <cell r="A82" t="str">
            <v>02-01-060</v>
          </cell>
          <cell r="H82">
            <v>294</v>
          </cell>
        </row>
        <row r="83">
          <cell r="A83" t="str">
            <v>02-01-060</v>
          </cell>
          <cell r="H83">
            <v>5773</v>
          </cell>
        </row>
        <row r="84">
          <cell r="A84" t="str">
            <v>02-01-060</v>
          </cell>
          <cell r="H84">
            <v>7699</v>
          </cell>
        </row>
        <row r="85">
          <cell r="A85" t="str">
            <v>02-01-060</v>
          </cell>
          <cell r="H85">
            <v>200</v>
          </cell>
        </row>
        <row r="86">
          <cell r="A86" t="str">
            <v>02-01-060</v>
          </cell>
          <cell r="H86">
            <v>480</v>
          </cell>
        </row>
        <row r="87">
          <cell r="A87"/>
          <cell r="H87"/>
        </row>
        <row r="88">
          <cell r="A88"/>
          <cell r="H88"/>
        </row>
        <row r="89">
          <cell r="A89"/>
          <cell r="H89"/>
        </row>
        <row r="90">
          <cell r="A90" t="str">
            <v>03-01-100</v>
          </cell>
          <cell r="H90">
            <v>47404</v>
          </cell>
        </row>
        <row r="91">
          <cell r="A91" t="str">
            <v>03-01-100</v>
          </cell>
          <cell r="H91">
            <v>12000</v>
          </cell>
        </row>
        <row r="92">
          <cell r="A92" t="str">
            <v>03-01-100</v>
          </cell>
          <cell r="H92">
            <v>28600</v>
          </cell>
        </row>
        <row r="93">
          <cell r="A93" t="str">
            <v>03-01-100</v>
          </cell>
          <cell r="H93">
            <v>6604</v>
          </cell>
        </row>
        <row r="94">
          <cell r="A94" t="str">
            <v>03-01-100</v>
          </cell>
          <cell r="H94">
            <v>1</v>
          </cell>
        </row>
        <row r="95">
          <cell r="A95" t="str">
            <v>03-01-100</v>
          </cell>
          <cell r="H95">
            <v>199</v>
          </cell>
        </row>
        <row r="96">
          <cell r="A96"/>
          <cell r="H96"/>
        </row>
        <row r="97">
          <cell r="A97"/>
          <cell r="H97"/>
        </row>
        <row r="98">
          <cell r="A98" t="str">
            <v>03-01-210</v>
          </cell>
          <cell r="H98">
            <v>65642</v>
          </cell>
        </row>
        <row r="99">
          <cell r="A99" t="str">
            <v>03-01-210</v>
          </cell>
          <cell r="H99">
            <v>19600</v>
          </cell>
        </row>
        <row r="100">
          <cell r="A100" t="str">
            <v>03-01-210</v>
          </cell>
          <cell r="H100">
            <v>8385</v>
          </cell>
        </row>
        <row r="101">
          <cell r="A101" t="str">
            <v>03-01-210</v>
          </cell>
          <cell r="H101">
            <v>36335</v>
          </cell>
        </row>
        <row r="102">
          <cell r="A102" t="str">
            <v>03-01-210</v>
          </cell>
          <cell r="H102">
            <v>127</v>
          </cell>
        </row>
        <row r="103">
          <cell r="A103" t="str">
            <v>03-01-210</v>
          </cell>
          <cell r="H103">
            <v>351</v>
          </cell>
        </row>
        <row r="104">
          <cell r="A104" t="str">
            <v>03-01-210</v>
          </cell>
          <cell r="H104">
            <v>844</v>
          </cell>
        </row>
        <row r="105">
          <cell r="A105"/>
          <cell r="H105"/>
        </row>
        <row r="106">
          <cell r="A106"/>
          <cell r="H106"/>
        </row>
        <row r="107">
          <cell r="A107" t="str">
            <v>03-01-300</v>
          </cell>
          <cell r="H107">
            <v>305699</v>
          </cell>
        </row>
        <row r="108">
          <cell r="A108" t="str">
            <v>03-01-300</v>
          </cell>
          <cell r="H108">
            <v>118692</v>
          </cell>
        </row>
        <row r="109">
          <cell r="A109" t="str">
            <v>03-01-300</v>
          </cell>
          <cell r="H109">
            <v>150672</v>
          </cell>
        </row>
        <row r="110">
          <cell r="A110" t="str">
            <v>03-01-300</v>
          </cell>
          <cell r="H110">
            <v>36335</v>
          </cell>
        </row>
        <row r="111">
          <cell r="A111" t="str">
            <v>03-01-300</v>
          </cell>
          <cell r="H111">
            <v>0</v>
          </cell>
        </row>
        <row r="112">
          <cell r="A112" t="str">
            <v>03-01-300</v>
          </cell>
          <cell r="H112">
            <v>0</v>
          </cell>
        </row>
        <row r="113">
          <cell r="A113"/>
          <cell r="H113"/>
        </row>
        <row r="114">
          <cell r="A114"/>
          <cell r="H114"/>
        </row>
        <row r="115">
          <cell r="A115" t="str">
            <v>03-02-010</v>
          </cell>
          <cell r="H115">
            <v>52229</v>
          </cell>
        </row>
        <row r="116">
          <cell r="A116" t="str">
            <v>03-02-010</v>
          </cell>
          <cell r="H116">
            <v>21970</v>
          </cell>
        </row>
        <row r="117">
          <cell r="A117" t="str">
            <v>03-02-010</v>
          </cell>
          <cell r="H117">
            <v>2440</v>
          </cell>
        </row>
        <row r="118">
          <cell r="A118" t="str">
            <v>03-02-010</v>
          </cell>
          <cell r="H118">
            <v>18300</v>
          </cell>
        </row>
        <row r="119">
          <cell r="A119" t="str">
            <v>03-02-010</v>
          </cell>
          <cell r="H119">
            <v>8385</v>
          </cell>
        </row>
        <row r="120">
          <cell r="A120" t="str">
            <v>03-02-010</v>
          </cell>
          <cell r="H120">
            <v>333</v>
          </cell>
        </row>
        <row r="121">
          <cell r="A121" t="str">
            <v>03-02-010</v>
          </cell>
          <cell r="H121">
            <v>801</v>
          </cell>
        </row>
        <row r="122">
          <cell r="A122"/>
          <cell r="H122"/>
        </row>
        <row r="123">
          <cell r="A123"/>
          <cell r="H123"/>
        </row>
        <row r="124">
          <cell r="A124" t="str">
            <v>03-02-020</v>
          </cell>
          <cell r="H124">
            <v>60809</v>
          </cell>
        </row>
        <row r="125">
          <cell r="A125" t="str">
            <v>03-02-020</v>
          </cell>
          <cell r="H125">
            <v>30550</v>
          </cell>
        </row>
        <row r="126">
          <cell r="A126" t="str">
            <v>03-02-020</v>
          </cell>
          <cell r="H126">
            <v>2440</v>
          </cell>
        </row>
        <row r="127">
          <cell r="A127" t="str">
            <v>03-02-020</v>
          </cell>
          <cell r="H127">
            <v>18300</v>
          </cell>
        </row>
        <row r="128">
          <cell r="A128" t="str">
            <v>03-02-020</v>
          </cell>
          <cell r="H128">
            <v>8385</v>
          </cell>
        </row>
        <row r="129">
          <cell r="A129" t="str">
            <v>03-02-020</v>
          </cell>
          <cell r="H129">
            <v>333</v>
          </cell>
        </row>
        <row r="130">
          <cell r="A130" t="str">
            <v>03-02-020</v>
          </cell>
          <cell r="H130">
            <v>801</v>
          </cell>
        </row>
        <row r="131">
          <cell r="A131"/>
          <cell r="H131"/>
        </row>
        <row r="132">
          <cell r="A132"/>
          <cell r="H132"/>
        </row>
        <row r="133">
          <cell r="A133" t="str">
            <v>03-03-100</v>
          </cell>
          <cell r="H133">
            <v>98222</v>
          </cell>
        </row>
        <row r="134">
          <cell r="A134" t="str">
            <v>03-03-100</v>
          </cell>
          <cell r="H134">
            <v>54264</v>
          </cell>
        </row>
        <row r="135">
          <cell r="A135" t="str">
            <v>03-03-100</v>
          </cell>
          <cell r="H135">
            <v>493</v>
          </cell>
        </row>
        <row r="136">
          <cell r="A136" t="str">
            <v>03-03-100</v>
          </cell>
          <cell r="H136">
            <v>3341</v>
          </cell>
        </row>
        <row r="137">
          <cell r="A137" t="str">
            <v>03-03-100</v>
          </cell>
          <cell r="H137">
            <v>11699</v>
          </cell>
        </row>
        <row r="138">
          <cell r="A138" t="str">
            <v>03-03-100</v>
          </cell>
          <cell r="H138">
            <v>438</v>
          </cell>
        </row>
        <row r="139">
          <cell r="A139" t="str">
            <v>03-03-100</v>
          </cell>
          <cell r="H139">
            <v>2038</v>
          </cell>
        </row>
        <row r="140">
          <cell r="A140" t="str">
            <v>03-03-100</v>
          </cell>
          <cell r="H140">
            <v>2440</v>
          </cell>
        </row>
        <row r="141">
          <cell r="A141" t="str">
            <v>03-03-100</v>
          </cell>
          <cell r="H141">
            <v>341</v>
          </cell>
        </row>
        <row r="142">
          <cell r="A142" t="str">
            <v>03-03-100</v>
          </cell>
          <cell r="H142">
            <v>12700</v>
          </cell>
        </row>
        <row r="143">
          <cell r="A143" t="str">
            <v>03-03-100</v>
          </cell>
          <cell r="H143">
            <v>9524</v>
          </cell>
        </row>
        <row r="144">
          <cell r="A144" t="str">
            <v>03-03-100</v>
          </cell>
          <cell r="H144">
            <v>277</v>
          </cell>
        </row>
        <row r="145">
          <cell r="A145" t="str">
            <v>03-03-100</v>
          </cell>
          <cell r="H145">
            <v>667</v>
          </cell>
        </row>
        <row r="146">
          <cell r="A146"/>
          <cell r="H146"/>
        </row>
        <row r="147">
          <cell r="A147"/>
          <cell r="H147"/>
        </row>
        <row r="148">
          <cell r="A148" t="str">
            <v>04-01-010</v>
          </cell>
          <cell r="H148">
            <v>344130</v>
          </cell>
        </row>
        <row r="149">
          <cell r="A149" t="str">
            <v>04-01-010</v>
          </cell>
          <cell r="H149">
            <v>304544</v>
          </cell>
        </row>
        <row r="150">
          <cell r="A150" t="str">
            <v>04-01-010</v>
          </cell>
          <cell r="H150">
            <v>31200</v>
          </cell>
        </row>
        <row r="151">
          <cell r="A151" t="str">
            <v>04-01-010</v>
          </cell>
          <cell r="H151">
            <v>6773</v>
          </cell>
        </row>
        <row r="152">
          <cell r="A152" t="str">
            <v>04-01-010</v>
          </cell>
          <cell r="H152">
            <v>473</v>
          </cell>
        </row>
        <row r="153">
          <cell r="A153" t="str">
            <v>04-01-010</v>
          </cell>
          <cell r="H153">
            <v>1140</v>
          </cell>
        </row>
        <row r="154">
          <cell r="A154"/>
          <cell r="H154"/>
        </row>
        <row r="155">
          <cell r="A155"/>
          <cell r="H155"/>
        </row>
        <row r="156">
          <cell r="A156" t="str">
            <v>04-03-110</v>
          </cell>
          <cell r="H156">
            <v>263574</v>
          </cell>
        </row>
        <row r="157">
          <cell r="A157" t="str">
            <v>04-03-110</v>
          </cell>
          <cell r="H157">
            <v>191428</v>
          </cell>
        </row>
        <row r="158">
          <cell r="A158" t="str">
            <v>04-03-110</v>
          </cell>
          <cell r="H158">
            <v>18480</v>
          </cell>
        </row>
        <row r="159">
          <cell r="A159" t="str">
            <v>04-03-110</v>
          </cell>
          <cell r="H159">
            <v>45000</v>
          </cell>
        </row>
        <row r="160">
          <cell r="A160" t="str">
            <v>04-03-110</v>
          </cell>
          <cell r="H160">
            <v>4257</v>
          </cell>
        </row>
        <row r="161">
          <cell r="A161" t="str">
            <v>04-03-110</v>
          </cell>
          <cell r="H161">
            <v>2222</v>
          </cell>
        </row>
        <row r="162">
          <cell r="A162" t="str">
            <v>04-03-110</v>
          </cell>
          <cell r="H162">
            <v>642</v>
          </cell>
        </row>
        <row r="163">
          <cell r="A163" t="str">
            <v>04-03-110</v>
          </cell>
          <cell r="H163">
            <v>1545</v>
          </cell>
        </row>
        <row r="164">
          <cell r="A164"/>
          <cell r="H164"/>
        </row>
        <row r="165">
          <cell r="A165"/>
          <cell r="H165"/>
        </row>
        <row r="166">
          <cell r="A166" t="str">
            <v>04-03-120</v>
          </cell>
          <cell r="H166">
            <v>537011</v>
          </cell>
        </row>
        <row r="167">
          <cell r="A167" t="str">
            <v>04-03-120</v>
          </cell>
          <cell r="H167">
            <v>313245</v>
          </cell>
        </row>
        <row r="168">
          <cell r="A168" t="str">
            <v>04-03-120</v>
          </cell>
          <cell r="H168">
            <v>102069</v>
          </cell>
        </row>
        <row r="169">
          <cell r="A169" t="str">
            <v>04-03-120</v>
          </cell>
          <cell r="H169">
            <v>9481</v>
          </cell>
        </row>
        <row r="170">
          <cell r="A170" t="str">
            <v>04-03-120</v>
          </cell>
          <cell r="H170">
            <v>3154</v>
          </cell>
        </row>
        <row r="171">
          <cell r="A171" t="str">
            <v>04-03-120</v>
          </cell>
          <cell r="H171">
            <v>7979</v>
          </cell>
        </row>
        <row r="172">
          <cell r="A172" t="str">
            <v>04-03-120</v>
          </cell>
          <cell r="H172">
            <v>90000</v>
          </cell>
        </row>
        <row r="173">
          <cell r="A173" t="str">
            <v>04-03-120</v>
          </cell>
          <cell r="H173">
            <v>6966</v>
          </cell>
        </row>
        <row r="174">
          <cell r="A174" t="str">
            <v>04-03-120</v>
          </cell>
          <cell r="H174">
            <v>1208</v>
          </cell>
        </row>
        <row r="175">
          <cell r="A175" t="str">
            <v>04-03-120</v>
          </cell>
          <cell r="H175">
            <v>2909</v>
          </cell>
        </row>
        <row r="176">
          <cell r="A176"/>
          <cell r="H176"/>
        </row>
        <row r="177">
          <cell r="A177"/>
          <cell r="H177"/>
        </row>
        <row r="178">
          <cell r="A178" t="str">
            <v>04-03-130</v>
          </cell>
          <cell r="H178">
            <v>610612</v>
          </cell>
        </row>
        <row r="179">
          <cell r="A179" t="str">
            <v>04-03-130</v>
          </cell>
          <cell r="H179">
            <v>304544</v>
          </cell>
        </row>
        <row r="180">
          <cell r="A180" t="str">
            <v>04-03-130</v>
          </cell>
          <cell r="H180">
            <v>127809</v>
          </cell>
        </row>
        <row r="181">
          <cell r="A181" t="str">
            <v>04-03-130</v>
          </cell>
          <cell r="H181">
            <v>16788</v>
          </cell>
        </row>
        <row r="182">
          <cell r="A182" t="str">
            <v>04-03-130</v>
          </cell>
          <cell r="H182">
            <v>10911</v>
          </cell>
        </row>
        <row r="183">
          <cell r="A183" t="str">
            <v>04-03-130</v>
          </cell>
          <cell r="H183">
            <v>7979</v>
          </cell>
        </row>
        <row r="184">
          <cell r="A184" t="str">
            <v>04-03-130</v>
          </cell>
          <cell r="H184">
            <v>130000</v>
          </cell>
        </row>
        <row r="185">
          <cell r="A185" t="str">
            <v>04-03-130</v>
          </cell>
          <cell r="H185">
            <v>6773</v>
          </cell>
        </row>
        <row r="186">
          <cell r="A186" t="str">
            <v>04-03-130</v>
          </cell>
          <cell r="H186">
            <v>1704</v>
          </cell>
        </row>
        <row r="187">
          <cell r="A187" t="str">
            <v>04-03-130</v>
          </cell>
          <cell r="H187">
            <v>4104</v>
          </cell>
        </row>
        <row r="188">
          <cell r="A188"/>
          <cell r="H188"/>
        </row>
        <row r="189">
          <cell r="A189"/>
          <cell r="H189"/>
        </row>
        <row r="190">
          <cell r="A190" t="str">
            <v>04-04-040</v>
          </cell>
          <cell r="H190">
            <v>449907</v>
          </cell>
        </row>
        <row r="191">
          <cell r="A191" t="str">
            <v>04-04-040</v>
          </cell>
          <cell r="H191">
            <v>304544</v>
          </cell>
        </row>
        <row r="192">
          <cell r="A192" t="str">
            <v>04-04-040</v>
          </cell>
          <cell r="H192">
            <v>6612</v>
          </cell>
        </row>
        <row r="193">
          <cell r="A193" t="str">
            <v>04-04-040</v>
          </cell>
          <cell r="H193">
            <v>14323</v>
          </cell>
        </row>
        <row r="194">
          <cell r="A194" t="str">
            <v>04-04-040</v>
          </cell>
          <cell r="H194">
            <v>4204</v>
          </cell>
        </row>
        <row r="195">
          <cell r="A195" t="str">
            <v>04-04-040</v>
          </cell>
          <cell r="H195">
            <v>7979</v>
          </cell>
        </row>
        <row r="196">
          <cell r="A196" t="str">
            <v>04-04-040</v>
          </cell>
          <cell r="H196">
            <v>96800</v>
          </cell>
        </row>
        <row r="197">
          <cell r="A197" t="str">
            <v>04-04-040</v>
          </cell>
          <cell r="H197">
            <v>6773</v>
          </cell>
        </row>
        <row r="198">
          <cell r="A198" t="str">
            <v>04-04-040</v>
          </cell>
          <cell r="H198">
            <v>4273</v>
          </cell>
        </row>
        <row r="199">
          <cell r="A199" t="str">
            <v>04-04-040</v>
          </cell>
          <cell r="H199">
            <v>1291</v>
          </cell>
        </row>
        <row r="200">
          <cell r="A200" t="str">
            <v>04-04-040</v>
          </cell>
          <cell r="H200">
            <v>3108</v>
          </cell>
        </row>
        <row r="201">
          <cell r="A201"/>
          <cell r="H201"/>
        </row>
        <row r="202">
          <cell r="A202"/>
          <cell r="H202"/>
        </row>
        <row r="203">
          <cell r="A203" t="str">
            <v>04-05-005</v>
          </cell>
          <cell r="H203">
            <v>64968</v>
          </cell>
        </row>
        <row r="204">
          <cell r="A204" t="str">
            <v>04-05-005</v>
          </cell>
          <cell r="H204">
            <v>31905</v>
          </cell>
        </row>
        <row r="205">
          <cell r="A205" t="str">
            <v>04-05-005</v>
          </cell>
          <cell r="H205">
            <v>6667</v>
          </cell>
        </row>
        <row r="206">
          <cell r="A206" t="str">
            <v>04-05-005</v>
          </cell>
          <cell r="H206">
            <v>8312</v>
          </cell>
        </row>
        <row r="207">
          <cell r="A207" t="str">
            <v>04-05-005</v>
          </cell>
          <cell r="H207">
            <v>16200</v>
          </cell>
        </row>
        <row r="208">
          <cell r="A208" t="str">
            <v>04-05-005</v>
          </cell>
          <cell r="H208">
            <v>710</v>
          </cell>
        </row>
        <row r="209">
          <cell r="A209" t="str">
            <v>04-05-005</v>
          </cell>
          <cell r="H209">
            <v>455</v>
          </cell>
        </row>
        <row r="210">
          <cell r="A210" t="str">
            <v>04-05-005</v>
          </cell>
          <cell r="H210">
            <v>211</v>
          </cell>
        </row>
        <row r="211">
          <cell r="A211" t="str">
            <v>04-05-005</v>
          </cell>
          <cell r="H211">
            <v>508</v>
          </cell>
        </row>
        <row r="212">
          <cell r="A212"/>
          <cell r="H212"/>
        </row>
        <row r="213">
          <cell r="A213"/>
          <cell r="H213"/>
        </row>
        <row r="214">
          <cell r="A214" t="str">
            <v>04-05-010</v>
          </cell>
          <cell r="H214">
            <v>91699</v>
          </cell>
        </row>
        <row r="215">
          <cell r="A215" t="str">
            <v>04-05-010</v>
          </cell>
          <cell r="H215">
            <v>63955</v>
          </cell>
        </row>
        <row r="216">
          <cell r="A216" t="str">
            <v>04-05-010</v>
          </cell>
          <cell r="H216">
            <v>2551</v>
          </cell>
        </row>
        <row r="217">
          <cell r="A217" t="str">
            <v>04-05-010</v>
          </cell>
          <cell r="H217">
            <v>4176</v>
          </cell>
        </row>
        <row r="218">
          <cell r="A218" t="str">
            <v>04-05-010</v>
          </cell>
          <cell r="H218">
            <v>90</v>
          </cell>
        </row>
        <row r="219">
          <cell r="A219" t="str">
            <v>04-05-010</v>
          </cell>
          <cell r="H219">
            <v>470</v>
          </cell>
        </row>
        <row r="220">
          <cell r="A220" t="str">
            <v>04-05-010</v>
          </cell>
          <cell r="H220">
            <v>18200</v>
          </cell>
        </row>
        <row r="221">
          <cell r="A221" t="str">
            <v>04-05-010</v>
          </cell>
          <cell r="H221">
            <v>1423</v>
          </cell>
        </row>
        <row r="222">
          <cell r="A222" t="str">
            <v>04-05-010</v>
          </cell>
          <cell r="H222">
            <v>245</v>
          </cell>
        </row>
        <row r="223">
          <cell r="A223" t="str">
            <v>04-05-010</v>
          </cell>
          <cell r="H223">
            <v>589</v>
          </cell>
        </row>
        <row r="224">
          <cell r="A224"/>
          <cell r="H224"/>
        </row>
        <row r="225">
          <cell r="A225"/>
          <cell r="H225"/>
        </row>
        <row r="226">
          <cell r="A226" t="str">
            <v>04-05-030</v>
          </cell>
          <cell r="H226">
            <v>82202</v>
          </cell>
        </row>
        <row r="227">
          <cell r="A227" t="str">
            <v>04-05-030</v>
          </cell>
          <cell r="H227">
            <v>62649</v>
          </cell>
        </row>
        <row r="228">
          <cell r="A228" t="str">
            <v>04-05-030</v>
          </cell>
          <cell r="H228">
            <v>665</v>
          </cell>
        </row>
        <row r="229">
          <cell r="A229" t="str">
            <v>04-05-030</v>
          </cell>
          <cell r="H229">
            <v>546</v>
          </cell>
        </row>
        <row r="230">
          <cell r="A230" t="str">
            <v>04-05-030</v>
          </cell>
          <cell r="H230">
            <v>16200</v>
          </cell>
        </row>
        <row r="231">
          <cell r="A231" t="str">
            <v>04-05-030</v>
          </cell>
          <cell r="H231">
            <v>1394</v>
          </cell>
        </row>
        <row r="232">
          <cell r="A232" t="str">
            <v>04-05-030</v>
          </cell>
          <cell r="H232">
            <v>220</v>
          </cell>
        </row>
        <row r="233">
          <cell r="A233" t="str">
            <v>04-05-030</v>
          </cell>
          <cell r="H233">
            <v>528</v>
          </cell>
        </row>
        <row r="234">
          <cell r="A234"/>
          <cell r="H234"/>
        </row>
        <row r="235">
          <cell r="A235"/>
          <cell r="H235"/>
        </row>
        <row r="236">
          <cell r="A236" t="str">
            <v>04-05-100</v>
          </cell>
          <cell r="H236">
            <v>119835</v>
          </cell>
        </row>
        <row r="237">
          <cell r="A237" t="str">
            <v>04-05-100</v>
          </cell>
          <cell r="H237">
            <v>97109</v>
          </cell>
        </row>
        <row r="238">
          <cell r="A238" t="str">
            <v>04-05-100</v>
          </cell>
          <cell r="H238">
            <v>98</v>
          </cell>
        </row>
        <row r="239">
          <cell r="A239" t="str">
            <v>04-05-100</v>
          </cell>
          <cell r="H239">
            <v>546</v>
          </cell>
        </row>
        <row r="240">
          <cell r="A240" t="str">
            <v>04-05-100</v>
          </cell>
          <cell r="H240">
            <v>19440</v>
          </cell>
        </row>
        <row r="241">
          <cell r="A241" t="str">
            <v>04-05-100</v>
          </cell>
          <cell r="H241">
            <v>1742</v>
          </cell>
        </row>
        <row r="242">
          <cell r="A242" t="str">
            <v>04-05-100</v>
          </cell>
          <cell r="H242">
            <v>264</v>
          </cell>
        </row>
        <row r="243">
          <cell r="A243" t="str">
            <v>04-05-100</v>
          </cell>
          <cell r="H243">
            <v>636</v>
          </cell>
        </row>
        <row r="244">
          <cell r="A244"/>
          <cell r="H244"/>
        </row>
        <row r="245">
          <cell r="A245"/>
          <cell r="H245"/>
        </row>
        <row r="246">
          <cell r="A246" t="str">
            <v>04-06-010</v>
          </cell>
          <cell r="H246">
            <v>749347</v>
          </cell>
        </row>
        <row r="247">
          <cell r="A247" t="str">
            <v>04-06-010</v>
          </cell>
          <cell r="H247">
            <v>304544</v>
          </cell>
        </row>
        <row r="248">
          <cell r="A248" t="str">
            <v>04-06-010</v>
          </cell>
          <cell r="H248">
            <v>7840</v>
          </cell>
        </row>
        <row r="249">
          <cell r="A249" t="str">
            <v>04-06-010</v>
          </cell>
          <cell r="H249">
            <v>19734</v>
          </cell>
        </row>
        <row r="250">
          <cell r="A250" t="str">
            <v>04-06-010</v>
          </cell>
          <cell r="H250">
            <v>124139</v>
          </cell>
        </row>
        <row r="251">
          <cell r="A251" t="str">
            <v>04-06-010</v>
          </cell>
          <cell r="H251">
            <v>13490</v>
          </cell>
        </row>
        <row r="252">
          <cell r="A252" t="str">
            <v>04-06-010</v>
          </cell>
          <cell r="H252">
            <v>48256</v>
          </cell>
        </row>
        <row r="253">
          <cell r="A253" t="str">
            <v>04-06-010</v>
          </cell>
          <cell r="H253">
            <v>36640</v>
          </cell>
        </row>
        <row r="254">
          <cell r="A254" t="str">
            <v>04-06-010</v>
          </cell>
          <cell r="H254">
            <v>6773</v>
          </cell>
        </row>
        <row r="255">
          <cell r="A255" t="str">
            <v>04-06-010</v>
          </cell>
          <cell r="H255">
            <v>180000</v>
          </cell>
        </row>
        <row r="256">
          <cell r="A256" t="str">
            <v>04-06-010</v>
          </cell>
          <cell r="H256">
            <v>2327</v>
          </cell>
        </row>
        <row r="257">
          <cell r="A257" t="str">
            <v>04-06-010</v>
          </cell>
          <cell r="H257">
            <v>5604</v>
          </cell>
        </row>
        <row r="258">
          <cell r="A258"/>
          <cell r="H258"/>
        </row>
        <row r="259">
          <cell r="A259"/>
          <cell r="H259"/>
        </row>
        <row r="260">
          <cell r="A260" t="str">
            <v>04-06-020</v>
          </cell>
          <cell r="H260">
            <v>756605</v>
          </cell>
        </row>
        <row r="261">
          <cell r="A261" t="str">
            <v>04-06-020</v>
          </cell>
          <cell r="H261">
            <v>304544</v>
          </cell>
        </row>
        <row r="262">
          <cell r="A262" t="str">
            <v>04-06-020</v>
          </cell>
          <cell r="H262">
            <v>7840</v>
          </cell>
        </row>
        <row r="263">
          <cell r="A263" t="str">
            <v>04-06-020</v>
          </cell>
          <cell r="H263">
            <v>19734</v>
          </cell>
        </row>
        <row r="264">
          <cell r="A264" t="str">
            <v>04-06-020</v>
          </cell>
          <cell r="H264">
            <v>107947</v>
          </cell>
        </row>
        <row r="265">
          <cell r="A265" t="str">
            <v>04-06-020</v>
          </cell>
          <cell r="H265">
            <v>48256</v>
          </cell>
        </row>
        <row r="266">
          <cell r="A266" t="str">
            <v>04-06-020</v>
          </cell>
          <cell r="H266">
            <v>36640</v>
          </cell>
        </row>
        <row r="267">
          <cell r="A267" t="str">
            <v>04-06-020</v>
          </cell>
          <cell r="H267">
            <v>36940</v>
          </cell>
        </row>
        <row r="268">
          <cell r="A268" t="str">
            <v>04-06-020</v>
          </cell>
          <cell r="H268">
            <v>6773</v>
          </cell>
        </row>
        <row r="269">
          <cell r="A269" t="str">
            <v>04-06-020</v>
          </cell>
          <cell r="H269">
            <v>180000</v>
          </cell>
        </row>
        <row r="270">
          <cell r="A270" t="str">
            <v>04-06-020</v>
          </cell>
          <cell r="H270">
            <v>2327</v>
          </cell>
        </row>
        <row r="271">
          <cell r="A271" t="str">
            <v>04-06-020</v>
          </cell>
          <cell r="H271">
            <v>5604</v>
          </cell>
        </row>
        <row r="272">
          <cell r="A272"/>
          <cell r="H272"/>
        </row>
        <row r="273">
          <cell r="A273"/>
          <cell r="H273"/>
        </row>
        <row r="274">
          <cell r="A274" t="str">
            <v>04-06-120</v>
          </cell>
          <cell r="H274">
            <v>79659</v>
          </cell>
        </row>
        <row r="275">
          <cell r="A275" t="str">
            <v>04-06-120</v>
          </cell>
          <cell r="H275">
            <v>35187</v>
          </cell>
        </row>
        <row r="276">
          <cell r="A276" t="str">
            <v>04-06-120</v>
          </cell>
          <cell r="H276">
            <v>8627</v>
          </cell>
        </row>
        <row r="277">
          <cell r="A277" t="str">
            <v>04-06-120</v>
          </cell>
          <cell r="H277">
            <v>5068</v>
          </cell>
        </row>
        <row r="278">
          <cell r="A278" t="str">
            <v>04-06-120</v>
          </cell>
          <cell r="H278">
            <v>590</v>
          </cell>
        </row>
        <row r="279">
          <cell r="A279" t="str">
            <v>04-06-120</v>
          </cell>
          <cell r="H279">
            <v>613</v>
          </cell>
        </row>
        <row r="280">
          <cell r="A280" t="str">
            <v>04-06-120</v>
          </cell>
          <cell r="H280">
            <v>17000</v>
          </cell>
        </row>
        <row r="281">
          <cell r="A281" t="str">
            <v>04-06-120</v>
          </cell>
          <cell r="H281">
            <v>5334</v>
          </cell>
        </row>
        <row r="282">
          <cell r="A282" t="str">
            <v>04-06-120</v>
          </cell>
          <cell r="H282">
            <v>3556</v>
          </cell>
        </row>
        <row r="283">
          <cell r="A283" t="str">
            <v>04-06-120</v>
          </cell>
          <cell r="H283">
            <v>1092</v>
          </cell>
        </row>
        <row r="284">
          <cell r="A284" t="str">
            <v>04-06-120</v>
          </cell>
          <cell r="H284">
            <v>290</v>
          </cell>
        </row>
        <row r="285">
          <cell r="A285" t="str">
            <v>04-06-120</v>
          </cell>
          <cell r="H285">
            <v>1143</v>
          </cell>
        </row>
        <row r="286">
          <cell r="A286" t="str">
            <v>04-06-120</v>
          </cell>
          <cell r="H286">
            <v>340</v>
          </cell>
        </row>
        <row r="287">
          <cell r="A287" t="str">
            <v>04-06-120</v>
          </cell>
          <cell r="H287">
            <v>819</v>
          </cell>
        </row>
        <row r="288">
          <cell r="A288"/>
          <cell r="H288"/>
        </row>
        <row r="289">
          <cell r="A289"/>
          <cell r="H289"/>
        </row>
        <row r="290">
          <cell r="A290" t="str">
            <v>04-06-200</v>
          </cell>
          <cell r="H290">
            <v>731194</v>
          </cell>
        </row>
        <row r="291">
          <cell r="A291" t="str">
            <v>04-06-200</v>
          </cell>
          <cell r="H291">
            <v>377643</v>
          </cell>
        </row>
        <row r="292">
          <cell r="A292" t="str">
            <v>04-06-200</v>
          </cell>
          <cell r="H292">
            <v>4704</v>
          </cell>
        </row>
        <row r="293">
          <cell r="A293" t="str">
            <v>04-06-200</v>
          </cell>
          <cell r="H293">
            <v>11840</v>
          </cell>
        </row>
        <row r="294">
          <cell r="A294" t="str">
            <v>04-06-200</v>
          </cell>
          <cell r="H294">
            <v>64768</v>
          </cell>
        </row>
        <row r="295">
          <cell r="A295" t="str">
            <v>04-06-200</v>
          </cell>
          <cell r="H295">
            <v>28954</v>
          </cell>
        </row>
        <row r="296">
          <cell r="A296" t="str">
            <v>04-06-200</v>
          </cell>
          <cell r="H296">
            <v>21984</v>
          </cell>
        </row>
        <row r="297">
          <cell r="A297" t="str">
            <v>04-06-200</v>
          </cell>
          <cell r="H297">
            <v>26597</v>
          </cell>
        </row>
        <row r="298">
          <cell r="A298" t="str">
            <v>04-06-200</v>
          </cell>
          <cell r="H298">
            <v>6773</v>
          </cell>
        </row>
        <row r="299">
          <cell r="A299" t="str">
            <v>04-06-200</v>
          </cell>
          <cell r="H299">
            <v>180000</v>
          </cell>
        </row>
        <row r="300">
          <cell r="A300" t="str">
            <v>04-06-200</v>
          </cell>
          <cell r="H300">
            <v>2327</v>
          </cell>
        </row>
        <row r="301">
          <cell r="A301" t="str">
            <v>04-06-200</v>
          </cell>
          <cell r="H301">
            <v>5604</v>
          </cell>
        </row>
        <row r="302">
          <cell r="A302"/>
          <cell r="H302"/>
        </row>
        <row r="303">
          <cell r="A303"/>
          <cell r="H303"/>
        </row>
        <row r="304">
          <cell r="A304" t="str">
            <v>04-07-120</v>
          </cell>
          <cell r="H304">
            <v>816627</v>
          </cell>
        </row>
        <row r="305">
          <cell r="A305" t="str">
            <v>04-07-120</v>
          </cell>
          <cell r="H305">
            <v>298743</v>
          </cell>
        </row>
        <row r="306">
          <cell r="A306" t="str">
            <v>04-07-120</v>
          </cell>
          <cell r="H306">
            <v>3093</v>
          </cell>
        </row>
        <row r="307">
          <cell r="A307" t="str">
            <v>04-07-120</v>
          </cell>
          <cell r="H307">
            <v>3136</v>
          </cell>
        </row>
        <row r="308">
          <cell r="A308" t="str">
            <v>04-07-120</v>
          </cell>
          <cell r="H308">
            <v>12342</v>
          </cell>
        </row>
        <row r="309">
          <cell r="A309" t="str">
            <v>04-07-120</v>
          </cell>
          <cell r="H309">
            <v>94242</v>
          </cell>
        </row>
        <row r="310">
          <cell r="A310" t="str">
            <v>04-07-120</v>
          </cell>
          <cell r="H310">
            <v>4926</v>
          </cell>
        </row>
        <row r="311">
          <cell r="A311" t="str">
            <v>04-07-120</v>
          </cell>
          <cell r="H311">
            <v>4279</v>
          </cell>
        </row>
        <row r="312">
          <cell r="A312" t="str">
            <v>04-07-120</v>
          </cell>
          <cell r="H312">
            <v>445</v>
          </cell>
        </row>
        <row r="313">
          <cell r="A313" t="str">
            <v>04-07-120</v>
          </cell>
          <cell r="H313">
            <v>2981</v>
          </cell>
        </row>
        <row r="314">
          <cell r="A314" t="str">
            <v>04-07-120</v>
          </cell>
          <cell r="H314">
            <v>8347</v>
          </cell>
        </row>
        <row r="315">
          <cell r="A315" t="str">
            <v>04-07-120</v>
          </cell>
          <cell r="H315">
            <v>46319</v>
          </cell>
        </row>
        <row r="316">
          <cell r="A316" t="str">
            <v>04-07-120</v>
          </cell>
          <cell r="H316">
            <v>72277</v>
          </cell>
        </row>
        <row r="317">
          <cell r="A317" t="str">
            <v>04-07-120</v>
          </cell>
          <cell r="H317">
            <v>26802</v>
          </cell>
        </row>
        <row r="318">
          <cell r="A318" t="str">
            <v>04-07-120</v>
          </cell>
          <cell r="H318">
            <v>7973</v>
          </cell>
        </row>
        <row r="319">
          <cell r="A319" t="str">
            <v>04-07-120</v>
          </cell>
          <cell r="H319">
            <v>221000</v>
          </cell>
        </row>
        <row r="320">
          <cell r="A320" t="str">
            <v>04-07-120</v>
          </cell>
          <cell r="H320">
            <v>2852</v>
          </cell>
        </row>
        <row r="321">
          <cell r="A321" t="str">
            <v>04-07-120</v>
          </cell>
          <cell r="H321">
            <v>6870</v>
          </cell>
        </row>
        <row r="322">
          <cell r="A322"/>
          <cell r="H322"/>
        </row>
        <row r="323">
          <cell r="A323"/>
          <cell r="H323"/>
        </row>
        <row r="324">
          <cell r="A324" t="str">
            <v>04-07-200</v>
          </cell>
          <cell r="H324">
            <v>613971</v>
          </cell>
        </row>
        <row r="325">
          <cell r="A325" t="str">
            <v>04-07-200</v>
          </cell>
          <cell r="H325">
            <v>304544</v>
          </cell>
        </row>
        <row r="326">
          <cell r="A326" t="str">
            <v>04-07-200</v>
          </cell>
          <cell r="H326">
            <v>5880</v>
          </cell>
        </row>
        <row r="327">
          <cell r="A327" t="str">
            <v>04-07-200</v>
          </cell>
          <cell r="H327">
            <v>14800</v>
          </cell>
        </row>
        <row r="328">
          <cell r="A328" t="str">
            <v>04-07-200</v>
          </cell>
          <cell r="H328">
            <v>89056</v>
          </cell>
        </row>
        <row r="329">
          <cell r="A329" t="str">
            <v>04-07-200</v>
          </cell>
          <cell r="H329">
            <v>4987</v>
          </cell>
        </row>
        <row r="330">
          <cell r="A330" t="str">
            <v>04-07-200</v>
          </cell>
          <cell r="H330">
            <v>6773</v>
          </cell>
        </row>
        <row r="331">
          <cell r="A331" t="str">
            <v>04-07-200</v>
          </cell>
          <cell r="H331">
            <v>180000</v>
          </cell>
        </row>
        <row r="332">
          <cell r="A332" t="str">
            <v>04-07-200</v>
          </cell>
          <cell r="H332">
            <v>2327</v>
          </cell>
        </row>
        <row r="333">
          <cell r="A333" t="str">
            <v>04-07-200</v>
          </cell>
          <cell r="H333">
            <v>5604</v>
          </cell>
        </row>
        <row r="334">
          <cell r="A334"/>
          <cell r="H334"/>
        </row>
        <row r="335">
          <cell r="A335"/>
          <cell r="H335"/>
        </row>
        <row r="336">
          <cell r="A336" t="str">
            <v>04-08-100</v>
          </cell>
          <cell r="H336">
            <v>115177</v>
          </cell>
        </row>
        <row r="337">
          <cell r="A337" t="str">
            <v>04-08-100</v>
          </cell>
          <cell r="H337">
            <v>36546</v>
          </cell>
        </row>
        <row r="338">
          <cell r="A338" t="str">
            <v>04-08-100</v>
          </cell>
          <cell r="H338">
            <v>11300</v>
          </cell>
        </row>
        <row r="339">
          <cell r="A339" t="str">
            <v>04-08-100</v>
          </cell>
          <cell r="H339">
            <v>13187</v>
          </cell>
        </row>
        <row r="340">
          <cell r="A340" t="str">
            <v>04-08-100</v>
          </cell>
          <cell r="H340">
            <v>1177</v>
          </cell>
        </row>
        <row r="341">
          <cell r="A341" t="str">
            <v>04-08-100</v>
          </cell>
          <cell r="H341">
            <v>4038</v>
          </cell>
        </row>
        <row r="342">
          <cell r="A342" t="str">
            <v>04-08-100</v>
          </cell>
          <cell r="H342">
            <v>22108</v>
          </cell>
        </row>
        <row r="343">
          <cell r="A343" t="str">
            <v>04-08-100</v>
          </cell>
          <cell r="H343">
            <v>1037</v>
          </cell>
        </row>
        <row r="344">
          <cell r="A344" t="str">
            <v>04-08-100</v>
          </cell>
          <cell r="H344">
            <v>813</v>
          </cell>
        </row>
        <row r="345">
          <cell r="A345" t="str">
            <v>04-08-100</v>
          </cell>
          <cell r="H345">
            <v>23920</v>
          </cell>
        </row>
        <row r="346">
          <cell r="A346" t="str">
            <v>04-08-100</v>
          </cell>
          <cell r="H346">
            <v>309</v>
          </cell>
        </row>
        <row r="347">
          <cell r="A347" t="str">
            <v>04-08-100</v>
          </cell>
          <cell r="H347">
            <v>742</v>
          </cell>
        </row>
        <row r="348">
          <cell r="A348"/>
          <cell r="H348"/>
        </row>
        <row r="349">
          <cell r="A349"/>
          <cell r="H349"/>
        </row>
        <row r="350">
          <cell r="A350" t="str">
            <v>04-08-110</v>
          </cell>
          <cell r="H350">
            <v>77003</v>
          </cell>
        </row>
        <row r="351">
          <cell r="A351" t="str">
            <v>04-08-110</v>
          </cell>
          <cell r="H351">
            <v>30455</v>
          </cell>
        </row>
        <row r="352">
          <cell r="A352" t="str">
            <v>04-08-110</v>
          </cell>
          <cell r="H352">
            <v>815</v>
          </cell>
        </row>
        <row r="353">
          <cell r="A353" t="str">
            <v>04-08-110</v>
          </cell>
          <cell r="H353">
            <v>440</v>
          </cell>
        </row>
        <row r="354">
          <cell r="A354" t="str">
            <v>04-08-110</v>
          </cell>
          <cell r="H354">
            <v>2099</v>
          </cell>
        </row>
        <row r="355">
          <cell r="A355" t="str">
            <v>04-08-110</v>
          </cell>
          <cell r="H355">
            <v>9149</v>
          </cell>
        </row>
        <row r="356">
          <cell r="A356" t="str">
            <v>04-08-110</v>
          </cell>
          <cell r="H356">
            <v>1459</v>
          </cell>
        </row>
        <row r="357">
          <cell r="A357" t="str">
            <v>04-08-110</v>
          </cell>
          <cell r="H357">
            <v>493</v>
          </cell>
        </row>
        <row r="358">
          <cell r="A358" t="str">
            <v>04-08-110</v>
          </cell>
          <cell r="H358">
            <v>6450</v>
          </cell>
        </row>
        <row r="359">
          <cell r="A359" t="str">
            <v>04-08-110</v>
          </cell>
          <cell r="H359">
            <v>678</v>
          </cell>
        </row>
        <row r="360">
          <cell r="A360" t="str">
            <v>04-08-110</v>
          </cell>
          <cell r="H360">
            <v>23920</v>
          </cell>
        </row>
        <row r="361">
          <cell r="A361" t="str">
            <v>04-08-110</v>
          </cell>
          <cell r="H361">
            <v>307</v>
          </cell>
        </row>
        <row r="362">
          <cell r="A362" t="str">
            <v>04-08-110</v>
          </cell>
          <cell r="H362">
            <v>738</v>
          </cell>
        </row>
        <row r="363">
          <cell r="A363"/>
          <cell r="H363"/>
        </row>
        <row r="364">
          <cell r="A364"/>
          <cell r="H364"/>
        </row>
        <row r="365">
          <cell r="A365" t="str">
            <v>04-08-120</v>
          </cell>
          <cell r="H365">
            <v>115621</v>
          </cell>
        </row>
        <row r="366">
          <cell r="A366" t="str">
            <v>04-08-120</v>
          </cell>
          <cell r="H366">
            <v>45682</v>
          </cell>
        </row>
        <row r="367">
          <cell r="A367" t="str">
            <v>04-08-120</v>
          </cell>
          <cell r="H367">
            <v>11741</v>
          </cell>
        </row>
        <row r="368">
          <cell r="A368" t="str">
            <v>04-08-120</v>
          </cell>
          <cell r="H368">
            <v>1018</v>
          </cell>
        </row>
        <row r="369">
          <cell r="A369" t="str">
            <v>04-08-120</v>
          </cell>
          <cell r="H369">
            <v>1596</v>
          </cell>
        </row>
        <row r="370">
          <cell r="A370" t="str">
            <v>04-08-120</v>
          </cell>
          <cell r="H370">
            <v>22108</v>
          </cell>
        </row>
        <row r="371">
          <cell r="A371" t="str">
            <v>04-08-120</v>
          </cell>
          <cell r="H371">
            <v>31096</v>
          </cell>
        </row>
        <row r="372">
          <cell r="A372" t="str">
            <v>04-08-120</v>
          </cell>
          <cell r="H372">
            <v>1016</v>
          </cell>
        </row>
        <row r="373">
          <cell r="A373" t="str">
            <v>04-08-120</v>
          </cell>
          <cell r="H373">
            <v>400</v>
          </cell>
        </row>
        <row r="374">
          <cell r="A374" t="str">
            <v>04-08-120</v>
          </cell>
          <cell r="H374">
            <v>964</v>
          </cell>
        </row>
        <row r="375">
          <cell r="A375"/>
          <cell r="H375"/>
        </row>
        <row r="376">
          <cell r="A376"/>
          <cell r="H376"/>
        </row>
        <row r="377">
          <cell r="A377" t="str">
            <v>04-08-130</v>
          </cell>
          <cell r="H377">
            <v>115032</v>
          </cell>
        </row>
        <row r="378">
          <cell r="A378" t="str">
            <v>04-08-130</v>
          </cell>
          <cell r="H378">
            <v>56647</v>
          </cell>
        </row>
        <row r="379">
          <cell r="A379" t="str">
            <v>04-08-130</v>
          </cell>
          <cell r="H379">
            <v>10209</v>
          </cell>
        </row>
        <row r="380">
          <cell r="A380" t="str">
            <v>04-08-130</v>
          </cell>
          <cell r="H380">
            <v>11946</v>
          </cell>
        </row>
        <row r="381">
          <cell r="A381" t="str">
            <v>04-08-130</v>
          </cell>
          <cell r="H381">
            <v>1198</v>
          </cell>
        </row>
        <row r="382">
          <cell r="A382" t="str">
            <v>04-08-130</v>
          </cell>
          <cell r="H382">
            <v>1556</v>
          </cell>
        </row>
        <row r="383">
          <cell r="A383" t="str">
            <v>04-08-130</v>
          </cell>
          <cell r="H383">
            <v>1016</v>
          </cell>
        </row>
        <row r="384">
          <cell r="A384" t="str">
            <v>04-08-130</v>
          </cell>
          <cell r="H384">
            <v>31096</v>
          </cell>
        </row>
        <row r="385">
          <cell r="A385" t="str">
            <v>04-08-130</v>
          </cell>
          <cell r="H385">
            <v>400</v>
          </cell>
        </row>
        <row r="386">
          <cell r="A386" t="str">
            <v>04-08-130</v>
          </cell>
          <cell r="H386">
            <v>964</v>
          </cell>
        </row>
        <row r="387">
          <cell r="A387"/>
          <cell r="H387"/>
        </row>
        <row r="388">
          <cell r="A388"/>
          <cell r="H388"/>
        </row>
        <row r="389">
          <cell r="A389" t="str">
            <v>04-08-500</v>
          </cell>
          <cell r="H389">
            <v>118418</v>
          </cell>
        </row>
        <row r="390">
          <cell r="A390" t="str">
            <v>04-08-500</v>
          </cell>
          <cell r="H390">
            <v>44326</v>
          </cell>
        </row>
        <row r="391">
          <cell r="A391" t="str">
            <v>04-08-500</v>
          </cell>
          <cell r="H391">
            <v>10516</v>
          </cell>
        </row>
        <row r="392">
          <cell r="A392" t="str">
            <v>04-08-500</v>
          </cell>
          <cell r="H392">
            <v>4008</v>
          </cell>
        </row>
        <row r="393">
          <cell r="A393" t="str">
            <v>04-08-500</v>
          </cell>
          <cell r="H393">
            <v>23827</v>
          </cell>
        </row>
        <row r="394">
          <cell r="A394" t="str">
            <v>04-08-500</v>
          </cell>
          <cell r="H394">
            <v>1159</v>
          </cell>
        </row>
        <row r="395">
          <cell r="A395" t="str">
            <v>04-08-500</v>
          </cell>
          <cell r="H395">
            <v>944</v>
          </cell>
        </row>
        <row r="396">
          <cell r="A396" t="str">
            <v>04-08-500</v>
          </cell>
          <cell r="H396">
            <v>26000</v>
          </cell>
        </row>
        <row r="397">
          <cell r="A397" t="str">
            <v>04-08-500</v>
          </cell>
          <cell r="H397">
            <v>5105</v>
          </cell>
        </row>
        <row r="398">
          <cell r="A398" t="str">
            <v>04-08-500</v>
          </cell>
          <cell r="H398">
            <v>400</v>
          </cell>
        </row>
        <row r="399">
          <cell r="A399" t="str">
            <v>04-08-500</v>
          </cell>
          <cell r="H399">
            <v>986</v>
          </cell>
        </row>
        <row r="400">
          <cell r="A400" t="str">
            <v>04-08-500</v>
          </cell>
          <cell r="H400">
            <v>337</v>
          </cell>
        </row>
        <row r="401">
          <cell r="A401" t="str">
            <v>04-08-500</v>
          </cell>
          <cell r="H401">
            <v>810</v>
          </cell>
        </row>
        <row r="402">
          <cell r="A402"/>
          <cell r="H402"/>
        </row>
        <row r="403">
          <cell r="A403"/>
          <cell r="H403"/>
        </row>
        <row r="404">
          <cell r="A404" t="str">
            <v>04-08-550</v>
          </cell>
          <cell r="H404">
            <v>133677</v>
          </cell>
        </row>
        <row r="405">
          <cell r="A405" t="str">
            <v>04-08-550</v>
          </cell>
          <cell r="H405">
            <v>52384</v>
          </cell>
        </row>
        <row r="406">
          <cell r="A406" t="str">
            <v>04-08-550</v>
          </cell>
          <cell r="H406">
            <v>10414</v>
          </cell>
        </row>
        <row r="407">
          <cell r="A407" t="str">
            <v>04-08-550</v>
          </cell>
          <cell r="H407">
            <v>3227</v>
          </cell>
        </row>
        <row r="408">
          <cell r="A408" t="str">
            <v>04-08-550</v>
          </cell>
          <cell r="H408">
            <v>32456</v>
          </cell>
        </row>
        <row r="409">
          <cell r="A409" t="str">
            <v>04-08-550</v>
          </cell>
          <cell r="H409">
            <v>1164</v>
          </cell>
        </row>
        <row r="410">
          <cell r="A410" t="str">
            <v>04-08-550</v>
          </cell>
          <cell r="H410">
            <v>193</v>
          </cell>
        </row>
        <row r="411">
          <cell r="A411" t="str">
            <v>04-08-550</v>
          </cell>
          <cell r="H411">
            <v>26000</v>
          </cell>
        </row>
        <row r="412">
          <cell r="A412" t="str">
            <v>04-08-550</v>
          </cell>
          <cell r="H412">
            <v>5120</v>
          </cell>
        </row>
        <row r="413">
          <cell r="A413" t="str">
            <v>04-08-550</v>
          </cell>
          <cell r="H413">
            <v>400</v>
          </cell>
        </row>
        <row r="414">
          <cell r="A414" t="str">
            <v>04-08-550</v>
          </cell>
          <cell r="H414">
            <v>1165</v>
          </cell>
        </row>
        <row r="415">
          <cell r="A415" t="str">
            <v>04-08-550</v>
          </cell>
          <cell r="H415">
            <v>339</v>
          </cell>
        </row>
        <row r="416">
          <cell r="A416" t="str">
            <v>04-08-550</v>
          </cell>
          <cell r="H416">
            <v>815</v>
          </cell>
        </row>
        <row r="417">
          <cell r="A417"/>
          <cell r="H417"/>
        </row>
        <row r="418">
          <cell r="A418"/>
          <cell r="H418"/>
        </row>
        <row r="419">
          <cell r="A419" t="str">
            <v>04-08-600</v>
          </cell>
          <cell r="H419">
            <v>1110960</v>
          </cell>
        </row>
        <row r="420">
          <cell r="A420" t="str">
            <v>04-08-600</v>
          </cell>
          <cell r="H420">
            <v>304544</v>
          </cell>
        </row>
        <row r="421">
          <cell r="A421" t="str">
            <v>04-08-600</v>
          </cell>
          <cell r="H421">
            <v>135330</v>
          </cell>
        </row>
        <row r="422">
          <cell r="A422" t="str">
            <v>04-08-600</v>
          </cell>
          <cell r="H422">
            <v>138378</v>
          </cell>
        </row>
        <row r="423">
          <cell r="A423" t="str">
            <v>04-08-600</v>
          </cell>
          <cell r="H423">
            <v>13033</v>
          </cell>
        </row>
        <row r="424">
          <cell r="A424" t="str">
            <v>04-08-600</v>
          </cell>
          <cell r="H424">
            <v>9974</v>
          </cell>
        </row>
        <row r="425">
          <cell r="A425" t="str">
            <v>04-08-600</v>
          </cell>
          <cell r="H425">
            <v>273000</v>
          </cell>
        </row>
        <row r="426">
          <cell r="A426" t="str">
            <v>04-08-600</v>
          </cell>
          <cell r="H426">
            <v>218049</v>
          </cell>
        </row>
        <row r="427">
          <cell r="A427" t="str">
            <v>04-08-600</v>
          </cell>
          <cell r="H427">
            <v>6773</v>
          </cell>
        </row>
        <row r="428">
          <cell r="A428" t="str">
            <v>04-08-600</v>
          </cell>
          <cell r="H428">
            <v>3485</v>
          </cell>
        </row>
        <row r="429">
          <cell r="A429" t="str">
            <v>04-08-600</v>
          </cell>
          <cell r="H429">
            <v>8394</v>
          </cell>
        </row>
        <row r="430">
          <cell r="A430"/>
          <cell r="H430"/>
        </row>
        <row r="431">
          <cell r="A431"/>
          <cell r="H431"/>
        </row>
        <row r="432">
          <cell r="A432" t="str">
            <v>04-08-610</v>
          </cell>
          <cell r="H432">
            <v>1129019</v>
          </cell>
        </row>
        <row r="433">
          <cell r="A433" t="str">
            <v>04-08-610</v>
          </cell>
          <cell r="H433">
            <v>304544</v>
          </cell>
        </row>
        <row r="434">
          <cell r="A434" t="str">
            <v>04-08-610</v>
          </cell>
          <cell r="H434">
            <v>47594</v>
          </cell>
        </row>
        <row r="435">
          <cell r="A435" t="str">
            <v>04-08-610</v>
          </cell>
          <cell r="H435">
            <v>63905</v>
          </cell>
        </row>
        <row r="436">
          <cell r="A436" t="str">
            <v>04-08-610</v>
          </cell>
          <cell r="H436">
            <v>8980</v>
          </cell>
        </row>
        <row r="437">
          <cell r="A437" t="str">
            <v>04-08-610</v>
          </cell>
          <cell r="H437">
            <v>9974</v>
          </cell>
        </row>
        <row r="438">
          <cell r="A438" t="str">
            <v>04-08-610</v>
          </cell>
          <cell r="H438">
            <v>299284</v>
          </cell>
        </row>
        <row r="439">
          <cell r="A439" t="str">
            <v>04-08-610</v>
          </cell>
          <cell r="H439">
            <v>210000</v>
          </cell>
        </row>
        <row r="440">
          <cell r="A440" t="str">
            <v>04-08-610</v>
          </cell>
          <cell r="H440">
            <v>168761</v>
          </cell>
        </row>
        <row r="441">
          <cell r="A441" t="str">
            <v>04-08-610</v>
          </cell>
          <cell r="H441">
            <v>6773</v>
          </cell>
        </row>
        <row r="442">
          <cell r="A442" t="str">
            <v>04-08-610</v>
          </cell>
          <cell r="H442">
            <v>2700</v>
          </cell>
        </row>
        <row r="443">
          <cell r="A443" t="str">
            <v>04-08-610</v>
          </cell>
          <cell r="H443">
            <v>6504</v>
          </cell>
        </row>
        <row r="444">
          <cell r="A444"/>
          <cell r="H444"/>
        </row>
        <row r="445">
          <cell r="A445"/>
          <cell r="H445"/>
        </row>
        <row r="446">
          <cell r="A446" t="str">
            <v>04-08-900</v>
          </cell>
          <cell r="H446">
            <v>1278164</v>
          </cell>
        </row>
        <row r="447">
          <cell r="A447" t="str">
            <v>04-08-900</v>
          </cell>
          <cell r="H447">
            <v>304544</v>
          </cell>
        </row>
        <row r="448">
          <cell r="A448" t="str">
            <v>04-08-900</v>
          </cell>
          <cell r="H448">
            <v>125502</v>
          </cell>
        </row>
        <row r="449">
          <cell r="A449" t="str">
            <v>04-08-900</v>
          </cell>
          <cell r="H449">
            <v>302317</v>
          </cell>
        </row>
        <row r="450">
          <cell r="A450" t="str">
            <v>04-08-900</v>
          </cell>
          <cell r="H450">
            <v>15654</v>
          </cell>
        </row>
        <row r="451">
          <cell r="A451" t="str">
            <v>04-08-900</v>
          </cell>
          <cell r="H451">
            <v>9974</v>
          </cell>
        </row>
        <row r="452">
          <cell r="A452" t="str">
            <v>04-08-900</v>
          </cell>
          <cell r="H452">
            <v>210000</v>
          </cell>
        </row>
        <row r="453">
          <cell r="A453" t="str">
            <v>04-08-900</v>
          </cell>
          <cell r="H453">
            <v>294196</v>
          </cell>
        </row>
        <row r="454">
          <cell r="A454" t="str">
            <v>04-08-900</v>
          </cell>
          <cell r="H454">
            <v>6773</v>
          </cell>
        </row>
        <row r="455">
          <cell r="A455" t="str">
            <v>04-08-900</v>
          </cell>
          <cell r="H455">
            <v>2700</v>
          </cell>
        </row>
        <row r="456">
          <cell r="A456" t="str">
            <v>04-08-900</v>
          </cell>
          <cell r="H456">
            <v>6504</v>
          </cell>
        </row>
        <row r="457">
          <cell r="A457"/>
          <cell r="H457"/>
        </row>
        <row r="458">
          <cell r="A458"/>
          <cell r="H458"/>
        </row>
        <row r="459">
          <cell r="A459" t="str">
            <v>04-10-010</v>
          </cell>
          <cell r="H459">
            <v>834706</v>
          </cell>
        </row>
        <row r="460">
          <cell r="A460" t="str">
            <v>04-10-010</v>
          </cell>
          <cell r="H460">
            <v>304544</v>
          </cell>
        </row>
        <row r="461">
          <cell r="A461" t="str">
            <v>04-10-010</v>
          </cell>
          <cell r="H461">
            <v>40835</v>
          </cell>
        </row>
        <row r="462">
          <cell r="A462" t="str">
            <v>04-10-010</v>
          </cell>
          <cell r="H462">
            <v>118006</v>
          </cell>
        </row>
        <row r="463">
          <cell r="A463" t="str">
            <v>04-10-010</v>
          </cell>
          <cell r="H463">
            <v>4188</v>
          </cell>
        </row>
        <row r="464">
          <cell r="A464" t="str">
            <v>04-10-010</v>
          </cell>
          <cell r="H464">
            <v>19711</v>
          </cell>
        </row>
        <row r="465">
          <cell r="A465" t="str">
            <v>04-10-010</v>
          </cell>
          <cell r="H465">
            <v>78704</v>
          </cell>
        </row>
        <row r="466">
          <cell r="A466" t="str">
            <v>04-10-010</v>
          </cell>
          <cell r="H466">
            <v>251000</v>
          </cell>
        </row>
        <row r="467">
          <cell r="A467" t="str">
            <v>04-10-010</v>
          </cell>
          <cell r="H467">
            <v>6773</v>
          </cell>
        </row>
        <row r="468">
          <cell r="A468" t="str">
            <v>04-10-010</v>
          </cell>
          <cell r="H468">
            <v>3211</v>
          </cell>
        </row>
        <row r="469">
          <cell r="A469" t="str">
            <v>04-10-010</v>
          </cell>
          <cell r="H469">
            <v>7734</v>
          </cell>
        </row>
        <row r="470">
          <cell r="A470"/>
          <cell r="H470"/>
        </row>
        <row r="471">
          <cell r="A471"/>
          <cell r="H471"/>
        </row>
        <row r="472">
          <cell r="A472" t="str">
            <v>04-10-020</v>
          </cell>
          <cell r="H472">
            <v>987231</v>
          </cell>
        </row>
        <row r="473">
          <cell r="A473" t="str">
            <v>04-10-020</v>
          </cell>
          <cell r="H473">
            <v>304544</v>
          </cell>
        </row>
        <row r="474">
          <cell r="A474" t="str">
            <v>04-10-020</v>
          </cell>
          <cell r="H474">
            <v>42277</v>
          </cell>
        </row>
        <row r="475">
          <cell r="A475" t="str">
            <v>04-10-020</v>
          </cell>
          <cell r="H475">
            <v>183428</v>
          </cell>
        </row>
        <row r="476">
          <cell r="A476" t="str">
            <v>04-10-020</v>
          </cell>
          <cell r="H476">
            <v>8121</v>
          </cell>
        </row>
        <row r="477">
          <cell r="A477" t="str">
            <v>04-10-020</v>
          </cell>
          <cell r="H477">
            <v>27512</v>
          </cell>
        </row>
        <row r="478">
          <cell r="A478" t="str">
            <v>04-10-020</v>
          </cell>
          <cell r="H478">
            <v>152631</v>
          </cell>
        </row>
        <row r="479">
          <cell r="A479" t="str">
            <v>04-10-020</v>
          </cell>
          <cell r="H479">
            <v>251000</v>
          </cell>
        </row>
        <row r="480">
          <cell r="A480" t="str">
            <v>04-10-020</v>
          </cell>
          <cell r="H480">
            <v>6773</v>
          </cell>
        </row>
        <row r="481">
          <cell r="A481" t="str">
            <v>04-10-020</v>
          </cell>
          <cell r="H481">
            <v>3211</v>
          </cell>
        </row>
        <row r="482">
          <cell r="A482" t="str">
            <v>04-10-020</v>
          </cell>
          <cell r="H482">
            <v>7734</v>
          </cell>
        </row>
        <row r="483">
          <cell r="A483"/>
          <cell r="H483"/>
        </row>
        <row r="484">
          <cell r="A484"/>
          <cell r="H484"/>
        </row>
        <row r="485">
          <cell r="A485" t="str">
            <v>05-01-010</v>
          </cell>
          <cell r="H485">
            <v>3793</v>
          </cell>
        </row>
        <row r="486">
          <cell r="A486" t="str">
            <v>05-01-010</v>
          </cell>
          <cell r="H486">
            <v>3346</v>
          </cell>
        </row>
        <row r="487">
          <cell r="A487" t="str">
            <v>05-01-010</v>
          </cell>
          <cell r="H487">
            <v>88</v>
          </cell>
        </row>
        <row r="488">
          <cell r="A488" t="str">
            <v>05-01-010</v>
          </cell>
          <cell r="H488">
            <v>270</v>
          </cell>
        </row>
        <row r="489">
          <cell r="A489" t="str">
            <v>05-01-010</v>
          </cell>
          <cell r="H489">
            <v>73</v>
          </cell>
        </row>
        <row r="490">
          <cell r="A490" t="str">
            <v>05-01-010</v>
          </cell>
          <cell r="H490">
            <v>5</v>
          </cell>
        </row>
        <row r="491">
          <cell r="A491" t="str">
            <v>05-01-010</v>
          </cell>
          <cell r="H491">
            <v>11</v>
          </cell>
        </row>
        <row r="492">
          <cell r="A492"/>
          <cell r="H492"/>
        </row>
        <row r="493">
          <cell r="A493"/>
          <cell r="H493"/>
        </row>
        <row r="494">
          <cell r="A494" t="str">
            <v>05-02-020</v>
          </cell>
          <cell r="H494">
            <v>4878</v>
          </cell>
        </row>
        <row r="495">
          <cell r="A495" t="str">
            <v>05-02-020</v>
          </cell>
          <cell r="H495">
            <v>4126</v>
          </cell>
        </row>
        <row r="496">
          <cell r="A496" t="str">
            <v>05-02-020</v>
          </cell>
          <cell r="H496">
            <v>148</v>
          </cell>
        </row>
        <row r="497">
          <cell r="A497" t="str">
            <v>05-02-020</v>
          </cell>
          <cell r="H497">
            <v>455</v>
          </cell>
        </row>
        <row r="498">
          <cell r="A498" t="str">
            <v>05-02-020</v>
          </cell>
          <cell r="H498">
            <v>123</v>
          </cell>
        </row>
        <row r="499">
          <cell r="A499" t="str">
            <v>05-02-020</v>
          </cell>
          <cell r="H499">
            <v>8</v>
          </cell>
        </row>
        <row r="500">
          <cell r="A500" t="str">
            <v>05-02-020</v>
          </cell>
          <cell r="H500">
            <v>18</v>
          </cell>
        </row>
        <row r="501">
          <cell r="A501"/>
          <cell r="H501"/>
        </row>
        <row r="502">
          <cell r="A502"/>
          <cell r="H502"/>
        </row>
        <row r="503">
          <cell r="A503" t="str">
            <v>05-02-030</v>
          </cell>
          <cell r="H503">
            <v>8660</v>
          </cell>
        </row>
        <row r="504">
          <cell r="A504" t="str">
            <v>05-02-030</v>
          </cell>
          <cell r="H504">
            <v>7328</v>
          </cell>
        </row>
        <row r="505">
          <cell r="A505" t="str">
            <v>05-02-030</v>
          </cell>
          <cell r="H505">
            <v>262</v>
          </cell>
        </row>
        <row r="506">
          <cell r="A506" t="str">
            <v>05-02-030</v>
          </cell>
          <cell r="H506">
            <v>808</v>
          </cell>
        </row>
        <row r="507">
          <cell r="A507" t="str">
            <v>05-02-030</v>
          </cell>
          <cell r="H507">
            <v>218</v>
          </cell>
        </row>
        <row r="508">
          <cell r="A508" t="str">
            <v>05-02-030</v>
          </cell>
          <cell r="H508">
            <v>13</v>
          </cell>
        </row>
        <row r="509">
          <cell r="A509" t="str">
            <v>05-02-030</v>
          </cell>
          <cell r="H509">
            <v>31</v>
          </cell>
        </row>
        <row r="510">
          <cell r="A510"/>
          <cell r="H510"/>
        </row>
        <row r="511">
          <cell r="A511"/>
          <cell r="H511"/>
        </row>
        <row r="512">
          <cell r="A512" t="str">
            <v>05-03-010</v>
          </cell>
          <cell r="H512">
            <v>7549</v>
          </cell>
        </row>
        <row r="513">
          <cell r="A513" t="str">
            <v>05-03-010</v>
          </cell>
          <cell r="H513">
            <v>7034</v>
          </cell>
        </row>
        <row r="514">
          <cell r="A514" t="str">
            <v>05-03-010</v>
          </cell>
          <cell r="H514">
            <v>102</v>
          </cell>
        </row>
        <row r="515">
          <cell r="A515" t="str">
            <v>05-03-010</v>
          </cell>
          <cell r="H515">
            <v>153</v>
          </cell>
        </row>
        <row r="516">
          <cell r="A516" t="str">
            <v>05-03-010</v>
          </cell>
          <cell r="H516">
            <v>248</v>
          </cell>
        </row>
        <row r="517">
          <cell r="A517" t="str">
            <v>05-03-010</v>
          </cell>
          <cell r="H517">
            <v>4</v>
          </cell>
        </row>
        <row r="518">
          <cell r="A518" t="str">
            <v>05-03-010</v>
          </cell>
          <cell r="H518">
            <v>8</v>
          </cell>
        </row>
        <row r="519">
          <cell r="A519"/>
          <cell r="H519"/>
        </row>
        <row r="520">
          <cell r="A520"/>
          <cell r="H520"/>
        </row>
        <row r="521">
          <cell r="A521" t="str">
            <v>05-03-110</v>
          </cell>
          <cell r="H521">
            <v>119426</v>
          </cell>
        </row>
        <row r="522">
          <cell r="A522" t="str">
            <v>05-03-110</v>
          </cell>
          <cell r="H522">
            <v>52114</v>
          </cell>
        </row>
        <row r="523">
          <cell r="A523" t="str">
            <v>05-03-110</v>
          </cell>
          <cell r="H523">
            <v>21510</v>
          </cell>
        </row>
        <row r="524">
          <cell r="A524" t="str">
            <v>05-03-110</v>
          </cell>
          <cell r="H524">
            <v>1480</v>
          </cell>
        </row>
        <row r="525">
          <cell r="A525" t="str">
            <v>05-03-110</v>
          </cell>
          <cell r="H525">
            <v>20320</v>
          </cell>
        </row>
        <row r="526">
          <cell r="A526" t="str">
            <v>05-03-110</v>
          </cell>
          <cell r="H526">
            <v>10157</v>
          </cell>
        </row>
        <row r="527">
          <cell r="A527" t="str">
            <v>05-03-110</v>
          </cell>
          <cell r="H527">
            <v>1903</v>
          </cell>
        </row>
        <row r="528">
          <cell r="A528" t="str">
            <v>05-03-110</v>
          </cell>
          <cell r="H528">
            <v>1535</v>
          </cell>
        </row>
        <row r="529">
          <cell r="A529" t="str">
            <v>05-03-110</v>
          </cell>
          <cell r="H529">
            <v>510</v>
          </cell>
        </row>
        <row r="530">
          <cell r="A530" t="str">
            <v>05-03-110</v>
          </cell>
          <cell r="H530">
            <v>941</v>
          </cell>
        </row>
        <row r="531">
          <cell r="A531" t="str">
            <v>05-03-110</v>
          </cell>
          <cell r="H531">
            <v>479</v>
          </cell>
        </row>
        <row r="532">
          <cell r="A532" t="str">
            <v>05-03-110</v>
          </cell>
          <cell r="H532">
            <v>7162</v>
          </cell>
        </row>
        <row r="533">
          <cell r="A533" t="str">
            <v>05-03-110</v>
          </cell>
          <cell r="H533">
            <v>386</v>
          </cell>
        </row>
        <row r="534">
          <cell r="A534" t="str">
            <v>05-03-110</v>
          </cell>
          <cell r="H534">
            <v>929</v>
          </cell>
        </row>
        <row r="535">
          <cell r="A535"/>
          <cell r="H535"/>
        </row>
        <row r="536">
          <cell r="A536"/>
          <cell r="H536"/>
        </row>
        <row r="537">
          <cell r="A537" t="str">
            <v>06-01-090</v>
          </cell>
          <cell r="H537">
            <v>39897</v>
          </cell>
        </row>
        <row r="538">
          <cell r="A538" t="str">
            <v>06-01-090</v>
          </cell>
          <cell r="H538">
            <v>13864</v>
          </cell>
        </row>
        <row r="539">
          <cell r="A539" t="str">
            <v>06-01-090</v>
          </cell>
          <cell r="H539">
            <v>3865</v>
          </cell>
        </row>
        <row r="540">
          <cell r="A540" t="str">
            <v>06-01-090</v>
          </cell>
          <cell r="H540">
            <v>133</v>
          </cell>
        </row>
        <row r="541">
          <cell r="A541" t="str">
            <v>06-01-090</v>
          </cell>
          <cell r="H541">
            <v>1164</v>
          </cell>
        </row>
        <row r="542">
          <cell r="A542" t="str">
            <v>06-01-090</v>
          </cell>
          <cell r="H542">
            <v>636</v>
          </cell>
        </row>
        <row r="543">
          <cell r="A543" t="str">
            <v>06-01-090</v>
          </cell>
          <cell r="H543">
            <v>17000</v>
          </cell>
        </row>
        <row r="544">
          <cell r="A544" t="str">
            <v>06-01-090</v>
          </cell>
          <cell r="H544">
            <v>1228</v>
          </cell>
        </row>
        <row r="545">
          <cell r="A545" t="str">
            <v>06-01-090</v>
          </cell>
          <cell r="H545">
            <v>85</v>
          </cell>
        </row>
        <row r="546">
          <cell r="A546" t="str">
            <v>06-01-090</v>
          </cell>
          <cell r="H546">
            <v>1143</v>
          </cell>
        </row>
        <row r="547">
          <cell r="A547" t="str">
            <v>06-01-090</v>
          </cell>
          <cell r="H547">
            <v>229</v>
          </cell>
        </row>
        <row r="548">
          <cell r="A548" t="str">
            <v>06-01-090</v>
          </cell>
          <cell r="H548">
            <v>550</v>
          </cell>
        </row>
        <row r="549">
          <cell r="A549"/>
          <cell r="H549"/>
        </row>
        <row r="550">
          <cell r="A550"/>
          <cell r="H550"/>
        </row>
        <row r="551">
          <cell r="A551" t="str">
            <v>06-01-100</v>
          </cell>
          <cell r="H551">
            <v>45005</v>
          </cell>
        </row>
        <row r="552">
          <cell r="A552" t="str">
            <v>06-01-100</v>
          </cell>
          <cell r="H552">
            <v>18182</v>
          </cell>
        </row>
        <row r="553">
          <cell r="A553" t="str">
            <v>06-01-100</v>
          </cell>
          <cell r="H553">
            <v>4638</v>
          </cell>
        </row>
        <row r="554">
          <cell r="A554" t="str">
            <v>06-01-100</v>
          </cell>
          <cell r="H554">
            <v>133</v>
          </cell>
        </row>
        <row r="555">
          <cell r="A555" t="str">
            <v>06-01-100</v>
          </cell>
          <cell r="H555">
            <v>1164</v>
          </cell>
        </row>
        <row r="556">
          <cell r="A556" t="str">
            <v>06-01-100</v>
          </cell>
          <cell r="H556">
            <v>636</v>
          </cell>
        </row>
        <row r="557">
          <cell r="A557" t="str">
            <v>06-01-100</v>
          </cell>
          <cell r="H557">
            <v>17000</v>
          </cell>
        </row>
        <row r="558">
          <cell r="A558" t="str">
            <v>06-01-100</v>
          </cell>
          <cell r="H558">
            <v>1228</v>
          </cell>
        </row>
        <row r="559">
          <cell r="A559" t="str">
            <v>06-01-100</v>
          </cell>
          <cell r="H559">
            <v>102</v>
          </cell>
        </row>
        <row r="560">
          <cell r="A560" t="str">
            <v>06-01-100</v>
          </cell>
          <cell r="H560">
            <v>1143</v>
          </cell>
        </row>
        <row r="561">
          <cell r="A561" t="str">
            <v>06-01-100</v>
          </cell>
          <cell r="H561">
            <v>229</v>
          </cell>
        </row>
        <row r="562">
          <cell r="A562" t="str">
            <v>06-01-100</v>
          </cell>
          <cell r="H562">
            <v>550</v>
          </cell>
        </row>
        <row r="563">
          <cell r="A563"/>
          <cell r="H563"/>
        </row>
        <row r="564">
          <cell r="A564"/>
          <cell r="H564"/>
        </row>
        <row r="565">
          <cell r="A565" t="str">
            <v>06-01-110</v>
          </cell>
          <cell r="H565">
            <v>49258</v>
          </cell>
        </row>
        <row r="566">
          <cell r="A566" t="str">
            <v>06-01-110</v>
          </cell>
          <cell r="H566">
            <v>21250</v>
          </cell>
        </row>
        <row r="567">
          <cell r="A567" t="str">
            <v>06-01-110</v>
          </cell>
          <cell r="H567">
            <v>5797</v>
          </cell>
        </row>
        <row r="568">
          <cell r="A568" t="str">
            <v>06-01-110</v>
          </cell>
          <cell r="H568">
            <v>133</v>
          </cell>
        </row>
        <row r="569">
          <cell r="A569" t="str">
            <v>06-01-110</v>
          </cell>
          <cell r="H569">
            <v>1164</v>
          </cell>
        </row>
        <row r="570">
          <cell r="A570" t="str">
            <v>06-01-110</v>
          </cell>
          <cell r="H570">
            <v>636</v>
          </cell>
        </row>
        <row r="571">
          <cell r="A571" t="str">
            <v>06-01-110</v>
          </cell>
          <cell r="H571">
            <v>17000</v>
          </cell>
        </row>
        <row r="572">
          <cell r="A572" t="str">
            <v>06-01-110</v>
          </cell>
          <cell r="H572">
            <v>1228</v>
          </cell>
        </row>
        <row r="573">
          <cell r="A573" t="str">
            <v>06-01-110</v>
          </cell>
          <cell r="H573">
            <v>127</v>
          </cell>
        </row>
        <row r="574">
          <cell r="A574" t="str">
            <v>06-01-110</v>
          </cell>
          <cell r="H574">
            <v>1143</v>
          </cell>
        </row>
        <row r="575">
          <cell r="A575" t="str">
            <v>06-01-110</v>
          </cell>
          <cell r="H575">
            <v>229</v>
          </cell>
        </row>
        <row r="576">
          <cell r="A576" t="str">
            <v>06-01-110</v>
          </cell>
          <cell r="H576">
            <v>551</v>
          </cell>
        </row>
        <row r="577">
          <cell r="A577"/>
          <cell r="H577"/>
        </row>
        <row r="578">
          <cell r="A578"/>
          <cell r="H578"/>
        </row>
        <row r="579">
          <cell r="A579" t="str">
            <v>06-01-120</v>
          </cell>
          <cell r="H579">
            <v>69531</v>
          </cell>
        </row>
        <row r="580">
          <cell r="A580" t="str">
            <v>06-01-120</v>
          </cell>
          <cell r="H580">
            <v>39546</v>
          </cell>
        </row>
        <row r="581">
          <cell r="A581" t="str">
            <v>06-01-120</v>
          </cell>
          <cell r="H581">
            <v>7729</v>
          </cell>
        </row>
        <row r="582">
          <cell r="A582" t="str">
            <v>06-01-120</v>
          </cell>
          <cell r="H582">
            <v>133</v>
          </cell>
        </row>
        <row r="583">
          <cell r="A583" t="str">
            <v>06-01-120</v>
          </cell>
          <cell r="H583">
            <v>1164</v>
          </cell>
        </row>
        <row r="584">
          <cell r="A584" t="str">
            <v>06-01-120</v>
          </cell>
          <cell r="H584">
            <v>636</v>
          </cell>
        </row>
        <row r="585">
          <cell r="A585" t="str">
            <v>06-01-120</v>
          </cell>
          <cell r="H585">
            <v>17000</v>
          </cell>
        </row>
        <row r="586">
          <cell r="A586" t="str">
            <v>06-01-120</v>
          </cell>
          <cell r="H586">
            <v>1228</v>
          </cell>
        </row>
        <row r="587">
          <cell r="A587" t="str">
            <v>06-01-120</v>
          </cell>
          <cell r="H587">
            <v>170</v>
          </cell>
        </row>
        <row r="588">
          <cell r="A588" t="str">
            <v>06-01-120</v>
          </cell>
          <cell r="H588">
            <v>1143</v>
          </cell>
        </row>
        <row r="589">
          <cell r="A589" t="str">
            <v>06-01-120</v>
          </cell>
          <cell r="H589">
            <v>230</v>
          </cell>
        </row>
        <row r="590">
          <cell r="A590" t="str">
            <v>06-01-120</v>
          </cell>
          <cell r="H590">
            <v>552</v>
          </cell>
        </row>
        <row r="591">
          <cell r="A591"/>
          <cell r="H591"/>
        </row>
        <row r="592">
          <cell r="A592"/>
          <cell r="H592"/>
        </row>
        <row r="593">
          <cell r="A593" t="str">
            <v>06-03-020</v>
          </cell>
          <cell r="H593">
            <v>50408</v>
          </cell>
        </row>
        <row r="594">
          <cell r="A594" t="str">
            <v>06-03-020</v>
          </cell>
          <cell r="H594">
            <v>38622</v>
          </cell>
        </row>
        <row r="595">
          <cell r="A595" t="str">
            <v>06-03-020</v>
          </cell>
          <cell r="H595">
            <v>7112</v>
          </cell>
        </row>
        <row r="596">
          <cell r="A596" t="str">
            <v>06-03-020</v>
          </cell>
          <cell r="H596">
            <v>3556</v>
          </cell>
        </row>
        <row r="597">
          <cell r="A597" t="str">
            <v>06-03-020</v>
          </cell>
          <cell r="H597">
            <v>664</v>
          </cell>
        </row>
        <row r="598">
          <cell r="A598" t="str">
            <v>06-03-020</v>
          </cell>
          <cell r="H598">
            <v>133</v>
          </cell>
        </row>
        <row r="599">
          <cell r="A599" t="str">
            <v>06-03-020</v>
          </cell>
          <cell r="H599">
            <v>321</v>
          </cell>
        </row>
        <row r="600">
          <cell r="A600"/>
          <cell r="H600"/>
        </row>
        <row r="601">
          <cell r="A601"/>
          <cell r="H601"/>
        </row>
        <row r="602">
          <cell r="A602" t="str">
            <v>06-03-030</v>
          </cell>
          <cell r="H602">
            <v>78463</v>
          </cell>
        </row>
        <row r="603">
          <cell r="A603" t="str">
            <v>06-03-030</v>
          </cell>
          <cell r="H603">
            <v>63182</v>
          </cell>
        </row>
        <row r="604">
          <cell r="A604" t="str">
            <v>06-03-030</v>
          </cell>
          <cell r="H604">
            <v>9347</v>
          </cell>
        </row>
        <row r="605">
          <cell r="A605" t="str">
            <v>06-03-030</v>
          </cell>
          <cell r="H605">
            <v>4674</v>
          </cell>
        </row>
        <row r="606">
          <cell r="A606" t="str">
            <v>06-03-030</v>
          </cell>
          <cell r="H606">
            <v>664</v>
          </cell>
        </row>
        <row r="607">
          <cell r="A607" t="str">
            <v>06-03-030</v>
          </cell>
          <cell r="H607">
            <v>175</v>
          </cell>
        </row>
        <row r="608">
          <cell r="A608" t="str">
            <v>06-03-030</v>
          </cell>
          <cell r="H608">
            <v>421</v>
          </cell>
        </row>
        <row r="609">
          <cell r="A609"/>
          <cell r="H609"/>
        </row>
        <row r="610">
          <cell r="A610"/>
          <cell r="H610"/>
        </row>
        <row r="611">
          <cell r="A611" t="str">
            <v>06-03-040</v>
          </cell>
          <cell r="H611">
            <v>93038</v>
          </cell>
        </row>
        <row r="612">
          <cell r="A612" t="str">
            <v>06-03-040</v>
          </cell>
          <cell r="H612">
            <v>77757</v>
          </cell>
        </row>
        <row r="613">
          <cell r="A613" t="str">
            <v>06-03-040</v>
          </cell>
          <cell r="H613">
            <v>9347</v>
          </cell>
        </row>
        <row r="614">
          <cell r="A614" t="str">
            <v>06-03-040</v>
          </cell>
          <cell r="H614">
            <v>4674</v>
          </cell>
        </row>
        <row r="615">
          <cell r="A615" t="str">
            <v>06-03-040</v>
          </cell>
          <cell r="H615">
            <v>664</v>
          </cell>
        </row>
        <row r="616">
          <cell r="A616" t="str">
            <v>06-03-040</v>
          </cell>
          <cell r="H616">
            <v>175</v>
          </cell>
        </row>
        <row r="617">
          <cell r="A617" t="str">
            <v>06-03-040</v>
          </cell>
          <cell r="H617">
            <v>421</v>
          </cell>
        </row>
        <row r="618">
          <cell r="A618"/>
          <cell r="H618"/>
        </row>
        <row r="619">
          <cell r="A619"/>
          <cell r="H619"/>
        </row>
        <row r="620">
          <cell r="A620" t="str">
            <v>06-03-050</v>
          </cell>
          <cell r="H620">
            <v>67310</v>
          </cell>
        </row>
        <row r="621">
          <cell r="A621" t="str">
            <v>06-03-050</v>
          </cell>
          <cell r="H621">
            <v>52029</v>
          </cell>
        </row>
        <row r="622">
          <cell r="A622" t="str">
            <v>06-03-050</v>
          </cell>
          <cell r="H622">
            <v>9347</v>
          </cell>
        </row>
        <row r="623">
          <cell r="A623" t="str">
            <v>06-03-050</v>
          </cell>
          <cell r="H623">
            <v>4674</v>
          </cell>
        </row>
        <row r="624">
          <cell r="A624" t="str">
            <v>06-03-050</v>
          </cell>
          <cell r="H624">
            <v>664</v>
          </cell>
        </row>
        <row r="625">
          <cell r="A625" t="str">
            <v>06-03-050</v>
          </cell>
          <cell r="H625">
            <v>175</v>
          </cell>
        </row>
        <row r="626">
          <cell r="A626" t="str">
            <v>06-03-050</v>
          </cell>
          <cell r="H626">
            <v>421</v>
          </cell>
        </row>
        <row r="627">
          <cell r="A627"/>
          <cell r="H627"/>
        </row>
        <row r="628">
          <cell r="A628"/>
          <cell r="H628"/>
        </row>
        <row r="629">
          <cell r="A629" t="str">
            <v>06-03-060</v>
          </cell>
          <cell r="H629">
            <v>58060</v>
          </cell>
        </row>
        <row r="630">
          <cell r="A630" t="str">
            <v>06-03-060</v>
          </cell>
          <cell r="H630">
            <v>42779</v>
          </cell>
        </row>
        <row r="631">
          <cell r="A631" t="str">
            <v>06-03-060</v>
          </cell>
          <cell r="H631">
            <v>9347</v>
          </cell>
        </row>
        <row r="632">
          <cell r="A632" t="str">
            <v>06-03-060</v>
          </cell>
          <cell r="H632">
            <v>4674</v>
          </cell>
        </row>
        <row r="633">
          <cell r="A633" t="str">
            <v>06-03-060</v>
          </cell>
          <cell r="H633">
            <v>664</v>
          </cell>
        </row>
        <row r="634">
          <cell r="A634" t="str">
            <v>06-03-060</v>
          </cell>
          <cell r="H634">
            <v>175</v>
          </cell>
        </row>
        <row r="635">
          <cell r="A635" t="str">
            <v>06-03-060</v>
          </cell>
          <cell r="H635">
            <v>421</v>
          </cell>
        </row>
        <row r="636">
          <cell r="A636"/>
          <cell r="H636"/>
        </row>
        <row r="637">
          <cell r="A637"/>
          <cell r="H637"/>
        </row>
        <row r="638">
          <cell r="A638" t="str">
            <v>06-03-070</v>
          </cell>
          <cell r="H638">
            <v>49821</v>
          </cell>
        </row>
        <row r="639">
          <cell r="A639" t="str">
            <v>06-03-070</v>
          </cell>
          <cell r="H639">
            <v>34540</v>
          </cell>
        </row>
        <row r="640">
          <cell r="A640" t="str">
            <v>06-03-070</v>
          </cell>
          <cell r="H640">
            <v>9347</v>
          </cell>
        </row>
        <row r="641">
          <cell r="A641" t="str">
            <v>06-03-070</v>
          </cell>
          <cell r="H641">
            <v>4674</v>
          </cell>
        </row>
        <row r="642">
          <cell r="A642" t="str">
            <v>06-03-070</v>
          </cell>
          <cell r="H642">
            <v>664</v>
          </cell>
        </row>
        <row r="643">
          <cell r="A643" t="str">
            <v>06-03-070</v>
          </cell>
          <cell r="H643">
            <v>175</v>
          </cell>
        </row>
        <row r="644">
          <cell r="A644" t="str">
            <v>06-03-070</v>
          </cell>
          <cell r="H644">
            <v>421</v>
          </cell>
        </row>
        <row r="645">
          <cell r="A645"/>
          <cell r="H645"/>
        </row>
        <row r="646">
          <cell r="A646"/>
          <cell r="H646"/>
        </row>
        <row r="647">
          <cell r="A647" t="str">
            <v>06-03-080</v>
          </cell>
          <cell r="H647">
            <v>74381</v>
          </cell>
        </row>
        <row r="648">
          <cell r="A648" t="str">
            <v>06-03-080</v>
          </cell>
          <cell r="H648">
            <v>59100</v>
          </cell>
        </row>
        <row r="649">
          <cell r="A649" t="str">
            <v>06-03-080</v>
          </cell>
          <cell r="H649">
            <v>9347</v>
          </cell>
        </row>
        <row r="650">
          <cell r="A650" t="str">
            <v>06-03-080</v>
          </cell>
          <cell r="H650">
            <v>4674</v>
          </cell>
        </row>
        <row r="651">
          <cell r="A651" t="str">
            <v>06-03-080</v>
          </cell>
          <cell r="H651">
            <v>664</v>
          </cell>
        </row>
        <row r="652">
          <cell r="A652" t="str">
            <v>06-03-080</v>
          </cell>
          <cell r="H652">
            <v>175</v>
          </cell>
        </row>
        <row r="653">
          <cell r="A653" t="str">
            <v>06-03-080</v>
          </cell>
          <cell r="H653">
            <v>421</v>
          </cell>
        </row>
        <row r="654">
          <cell r="A654"/>
          <cell r="H654"/>
        </row>
        <row r="655">
          <cell r="A655"/>
          <cell r="H655"/>
        </row>
        <row r="656">
          <cell r="A656" t="str">
            <v>06-04-100</v>
          </cell>
          <cell r="H656">
            <v>10650</v>
          </cell>
        </row>
        <row r="657">
          <cell r="A657" t="str">
            <v>06-04-100</v>
          </cell>
          <cell r="H657">
            <v>3124</v>
          </cell>
        </row>
        <row r="658">
          <cell r="A658" t="str">
            <v>06-04-100</v>
          </cell>
          <cell r="H658">
            <v>7150</v>
          </cell>
        </row>
        <row r="659">
          <cell r="A659" t="str">
            <v>06-04-100</v>
          </cell>
          <cell r="H659">
            <v>69</v>
          </cell>
        </row>
        <row r="660">
          <cell r="A660" t="str">
            <v>06-04-100</v>
          </cell>
          <cell r="H660">
            <v>90</v>
          </cell>
        </row>
        <row r="661">
          <cell r="A661" t="str">
            <v>06-04-100</v>
          </cell>
          <cell r="H661">
            <v>217</v>
          </cell>
        </row>
        <row r="662">
          <cell r="A662"/>
          <cell r="H662"/>
        </row>
        <row r="663">
          <cell r="A663"/>
          <cell r="H663"/>
        </row>
        <row r="664">
          <cell r="A664" t="str">
            <v>06-04-510</v>
          </cell>
          <cell r="H664">
            <v>7260</v>
          </cell>
        </row>
        <row r="665">
          <cell r="A665" t="str">
            <v>06-04-510</v>
          </cell>
          <cell r="H665">
            <v>1653</v>
          </cell>
        </row>
        <row r="666">
          <cell r="A666" t="str">
            <v>06-04-510</v>
          </cell>
          <cell r="H666">
            <v>1543</v>
          </cell>
        </row>
        <row r="667">
          <cell r="A667" t="str">
            <v>06-04-510</v>
          </cell>
          <cell r="H667">
            <v>91</v>
          </cell>
        </row>
        <row r="668">
          <cell r="A668" t="str">
            <v>06-04-510</v>
          </cell>
          <cell r="H668">
            <v>3810</v>
          </cell>
        </row>
        <row r="669">
          <cell r="A669" t="str">
            <v>06-04-510</v>
          </cell>
          <cell r="H669">
            <v>48</v>
          </cell>
        </row>
        <row r="670">
          <cell r="A670" t="str">
            <v>06-04-510</v>
          </cell>
          <cell r="H670">
            <v>115</v>
          </cell>
        </row>
        <row r="671">
          <cell r="A671"/>
          <cell r="H671"/>
        </row>
        <row r="672">
          <cell r="A672"/>
          <cell r="H672"/>
        </row>
        <row r="673">
          <cell r="A673" t="str">
            <v>06-05-010</v>
          </cell>
          <cell r="H673">
            <v>3793</v>
          </cell>
        </row>
        <row r="674">
          <cell r="A674" t="str">
            <v>06-05-010</v>
          </cell>
          <cell r="H674">
            <v>3346</v>
          </cell>
        </row>
        <row r="675">
          <cell r="A675" t="str">
            <v>06-05-010</v>
          </cell>
          <cell r="H675">
            <v>88</v>
          </cell>
        </row>
        <row r="676">
          <cell r="A676" t="str">
            <v>06-05-010</v>
          </cell>
          <cell r="H676">
            <v>270</v>
          </cell>
        </row>
        <row r="677">
          <cell r="A677" t="str">
            <v>06-05-010</v>
          </cell>
          <cell r="H677">
            <v>73</v>
          </cell>
        </row>
        <row r="678">
          <cell r="A678" t="str">
            <v>06-05-010</v>
          </cell>
          <cell r="H678">
            <v>5</v>
          </cell>
        </row>
        <row r="679">
          <cell r="A679" t="str">
            <v>06-05-010</v>
          </cell>
          <cell r="H679">
            <v>11</v>
          </cell>
        </row>
        <row r="680">
          <cell r="A680"/>
          <cell r="H680"/>
        </row>
        <row r="681">
          <cell r="A681"/>
          <cell r="H681"/>
        </row>
        <row r="682">
          <cell r="A682" t="str">
            <v>07-02-320</v>
          </cell>
          <cell r="H682">
            <v>100418</v>
          </cell>
        </row>
        <row r="683">
          <cell r="A683" t="str">
            <v>07-02-320</v>
          </cell>
          <cell r="H683">
            <v>18715</v>
          </cell>
        </row>
        <row r="684">
          <cell r="A684" t="str">
            <v>07-02-320</v>
          </cell>
          <cell r="H684">
            <v>990</v>
          </cell>
        </row>
        <row r="685">
          <cell r="A685" t="str">
            <v>07-02-320</v>
          </cell>
          <cell r="H685">
            <v>9189</v>
          </cell>
        </row>
        <row r="686">
          <cell r="A686" t="str">
            <v>07-02-320</v>
          </cell>
          <cell r="H686">
            <v>14101</v>
          </cell>
        </row>
        <row r="687">
          <cell r="A687" t="str">
            <v>07-02-320</v>
          </cell>
          <cell r="H687">
            <v>40146</v>
          </cell>
        </row>
        <row r="688">
          <cell r="A688" t="str">
            <v>07-02-320</v>
          </cell>
          <cell r="H688">
            <v>16572</v>
          </cell>
        </row>
        <row r="689">
          <cell r="A689" t="str">
            <v>07-02-320</v>
          </cell>
          <cell r="H689">
            <v>207</v>
          </cell>
        </row>
        <row r="690">
          <cell r="A690" t="str">
            <v>07-02-320</v>
          </cell>
          <cell r="H690">
            <v>498</v>
          </cell>
        </row>
        <row r="691">
          <cell r="A691"/>
          <cell r="H691"/>
        </row>
        <row r="692">
          <cell r="A692"/>
          <cell r="H692"/>
        </row>
        <row r="693">
          <cell r="A693" t="str">
            <v>07-02-330</v>
          </cell>
          <cell r="H693">
            <v>105568</v>
          </cell>
        </row>
        <row r="694">
          <cell r="A694" t="str">
            <v>07-02-330</v>
          </cell>
          <cell r="H694">
            <v>3157</v>
          </cell>
        </row>
        <row r="695">
          <cell r="A695" t="str">
            <v>07-02-330</v>
          </cell>
          <cell r="H695">
            <v>269</v>
          </cell>
        </row>
        <row r="696">
          <cell r="A696" t="str">
            <v>07-02-330</v>
          </cell>
          <cell r="H696">
            <v>9189</v>
          </cell>
        </row>
        <row r="697">
          <cell r="A697" t="str">
            <v>07-02-330</v>
          </cell>
          <cell r="H697">
            <v>10706</v>
          </cell>
        </row>
        <row r="698">
          <cell r="A698" t="str">
            <v>07-02-330</v>
          </cell>
          <cell r="H698">
            <v>26793</v>
          </cell>
        </row>
        <row r="699">
          <cell r="A699" t="str">
            <v>07-02-330</v>
          </cell>
          <cell r="H699">
            <v>21528</v>
          </cell>
        </row>
        <row r="700">
          <cell r="A700" t="str">
            <v>07-02-330</v>
          </cell>
          <cell r="H700">
            <v>25949</v>
          </cell>
        </row>
        <row r="701">
          <cell r="A701" t="str">
            <v>07-02-330</v>
          </cell>
          <cell r="H701">
            <v>313</v>
          </cell>
        </row>
        <row r="702">
          <cell r="A702" t="str">
            <v>07-02-330</v>
          </cell>
          <cell r="H702">
            <v>1583</v>
          </cell>
        </row>
        <row r="703">
          <cell r="A703" t="str">
            <v>07-02-330</v>
          </cell>
          <cell r="H703">
            <v>418</v>
          </cell>
        </row>
        <row r="704">
          <cell r="A704" t="str">
            <v>07-02-330</v>
          </cell>
          <cell r="H704">
            <v>4555</v>
          </cell>
        </row>
        <row r="705">
          <cell r="A705" t="str">
            <v>07-02-330</v>
          </cell>
          <cell r="H705">
            <v>325</v>
          </cell>
        </row>
        <row r="706">
          <cell r="A706" t="str">
            <v>07-02-330</v>
          </cell>
          <cell r="H706">
            <v>783</v>
          </cell>
        </row>
        <row r="707">
          <cell r="A707"/>
          <cell r="H707"/>
        </row>
        <row r="708">
          <cell r="A708"/>
          <cell r="H708"/>
        </row>
        <row r="709">
          <cell r="A709" t="str">
            <v>07-02-700</v>
          </cell>
          <cell r="H709">
            <v>461950</v>
          </cell>
        </row>
        <row r="710">
          <cell r="A710" t="str">
            <v>07-02-700</v>
          </cell>
          <cell r="H710">
            <v>121818</v>
          </cell>
        </row>
        <row r="711">
          <cell r="A711" t="str">
            <v>07-02-700</v>
          </cell>
          <cell r="H711">
            <v>815</v>
          </cell>
        </row>
        <row r="712">
          <cell r="A712" t="str">
            <v>07-02-700</v>
          </cell>
          <cell r="H712">
            <v>16000</v>
          </cell>
        </row>
        <row r="713">
          <cell r="A713" t="str">
            <v>07-02-700</v>
          </cell>
          <cell r="H713">
            <v>65896</v>
          </cell>
        </row>
        <row r="714">
          <cell r="A714" t="str">
            <v>07-02-700</v>
          </cell>
          <cell r="H714">
            <v>5944</v>
          </cell>
        </row>
        <row r="715">
          <cell r="A715" t="str">
            <v>07-02-700</v>
          </cell>
          <cell r="H715">
            <v>116928</v>
          </cell>
        </row>
        <row r="716">
          <cell r="A716" t="str">
            <v>07-02-700</v>
          </cell>
          <cell r="H716">
            <v>95680</v>
          </cell>
        </row>
        <row r="717">
          <cell r="A717" t="str">
            <v>07-02-700</v>
          </cell>
          <cell r="H717">
            <v>33388</v>
          </cell>
        </row>
        <row r="718">
          <cell r="A718" t="str">
            <v>07-02-700</v>
          </cell>
          <cell r="H718">
            <v>1608</v>
          </cell>
        </row>
        <row r="719">
          <cell r="A719" t="str">
            <v>07-02-700</v>
          </cell>
          <cell r="H719">
            <v>3873</v>
          </cell>
        </row>
        <row r="720">
          <cell r="A720"/>
          <cell r="H720"/>
        </row>
        <row r="721">
          <cell r="A721"/>
          <cell r="H721"/>
        </row>
        <row r="722">
          <cell r="A722" t="str">
            <v>08-01-010</v>
          </cell>
          <cell r="H722">
            <v>110415</v>
          </cell>
        </row>
        <row r="723">
          <cell r="A723" t="str">
            <v>08-01-010</v>
          </cell>
          <cell r="H723">
            <v>79804</v>
          </cell>
        </row>
        <row r="724">
          <cell r="A724" t="str">
            <v>08-01-010</v>
          </cell>
          <cell r="H724">
            <v>1141</v>
          </cell>
        </row>
        <row r="725">
          <cell r="A725" t="str">
            <v>08-01-010</v>
          </cell>
          <cell r="H725">
            <v>588</v>
          </cell>
        </row>
        <row r="726">
          <cell r="A726" t="str">
            <v>08-01-010</v>
          </cell>
          <cell r="H726">
            <v>1426</v>
          </cell>
        </row>
        <row r="727">
          <cell r="A727" t="str">
            <v>08-01-010</v>
          </cell>
          <cell r="H727">
            <v>1275</v>
          </cell>
        </row>
        <row r="728">
          <cell r="A728" t="str">
            <v>08-01-010</v>
          </cell>
          <cell r="H728">
            <v>2616</v>
          </cell>
        </row>
        <row r="729">
          <cell r="A729" t="str">
            <v>08-01-010</v>
          </cell>
          <cell r="H729">
            <v>1758</v>
          </cell>
        </row>
        <row r="730">
          <cell r="A730" t="str">
            <v>08-01-010</v>
          </cell>
          <cell r="H730">
            <v>69</v>
          </cell>
        </row>
        <row r="731">
          <cell r="A731" t="str">
            <v>08-01-010</v>
          </cell>
          <cell r="H731">
            <v>867</v>
          </cell>
        </row>
        <row r="732">
          <cell r="A732" t="str">
            <v>08-01-010</v>
          </cell>
          <cell r="H732">
            <v>15157</v>
          </cell>
        </row>
        <row r="733">
          <cell r="A733" t="str">
            <v>08-01-010</v>
          </cell>
          <cell r="H733">
            <v>5070</v>
          </cell>
        </row>
        <row r="734">
          <cell r="A734" t="str">
            <v>08-01-010</v>
          </cell>
          <cell r="H734">
            <v>189</v>
          </cell>
        </row>
        <row r="735">
          <cell r="A735" t="str">
            <v>08-01-010</v>
          </cell>
          <cell r="H735">
            <v>455</v>
          </cell>
        </row>
        <row r="736">
          <cell r="A736"/>
          <cell r="H736"/>
        </row>
        <row r="737">
          <cell r="A737"/>
          <cell r="H737"/>
        </row>
        <row r="738">
          <cell r="A738" t="str">
            <v>08-01-020</v>
          </cell>
          <cell r="H738">
            <v>153086</v>
          </cell>
        </row>
        <row r="739">
          <cell r="A739" t="str">
            <v>08-01-020</v>
          </cell>
          <cell r="H739">
            <v>124028</v>
          </cell>
        </row>
        <row r="740">
          <cell r="A740" t="str">
            <v>08-01-020</v>
          </cell>
          <cell r="H740">
            <v>491</v>
          </cell>
        </row>
        <row r="741">
          <cell r="A741" t="str">
            <v>08-01-020</v>
          </cell>
          <cell r="H741">
            <v>253</v>
          </cell>
        </row>
        <row r="742">
          <cell r="A742" t="str">
            <v>08-01-020</v>
          </cell>
          <cell r="H742">
            <v>679</v>
          </cell>
        </row>
        <row r="743">
          <cell r="A743" t="str">
            <v>08-01-020</v>
          </cell>
          <cell r="H743">
            <v>447</v>
          </cell>
        </row>
        <row r="744">
          <cell r="A744" t="str">
            <v>08-01-020</v>
          </cell>
          <cell r="H744">
            <v>2073</v>
          </cell>
        </row>
        <row r="745">
          <cell r="A745" t="str">
            <v>08-01-020</v>
          </cell>
          <cell r="H745">
            <v>1369</v>
          </cell>
        </row>
        <row r="746">
          <cell r="A746" t="str">
            <v>08-01-020</v>
          </cell>
          <cell r="H746">
            <v>30</v>
          </cell>
        </row>
        <row r="747">
          <cell r="A747" t="str">
            <v>08-01-020</v>
          </cell>
          <cell r="H747">
            <v>1035</v>
          </cell>
        </row>
        <row r="748">
          <cell r="A748" t="str">
            <v>08-01-020</v>
          </cell>
          <cell r="H748">
            <v>15066</v>
          </cell>
        </row>
        <row r="749">
          <cell r="A749" t="str">
            <v>08-01-020</v>
          </cell>
          <cell r="H749">
            <v>6975</v>
          </cell>
        </row>
        <row r="750">
          <cell r="A750" t="str">
            <v>08-01-020</v>
          </cell>
          <cell r="H750">
            <v>188</v>
          </cell>
        </row>
        <row r="751">
          <cell r="A751" t="str">
            <v>08-01-020</v>
          </cell>
          <cell r="H751">
            <v>452</v>
          </cell>
        </row>
        <row r="752">
          <cell r="A752"/>
          <cell r="H752"/>
        </row>
        <row r="753">
          <cell r="A753"/>
          <cell r="H753"/>
        </row>
        <row r="754">
          <cell r="A754" t="str">
            <v>08-02-010</v>
          </cell>
          <cell r="H754">
            <v>50219</v>
          </cell>
        </row>
        <row r="755">
          <cell r="A755" t="str">
            <v>08-02-010</v>
          </cell>
          <cell r="H755">
            <v>24986</v>
          </cell>
        </row>
        <row r="756">
          <cell r="A756" t="str">
            <v>08-02-010</v>
          </cell>
          <cell r="H756">
            <v>9347</v>
          </cell>
        </row>
        <row r="757">
          <cell r="A757" t="str">
            <v>08-02-010</v>
          </cell>
          <cell r="H757">
            <v>4674</v>
          </cell>
        </row>
        <row r="758">
          <cell r="A758" t="str">
            <v>08-02-010</v>
          </cell>
          <cell r="H758">
            <v>10616</v>
          </cell>
        </row>
        <row r="759">
          <cell r="A759" t="str">
            <v>08-02-010</v>
          </cell>
          <cell r="H759">
            <v>175</v>
          </cell>
        </row>
        <row r="760">
          <cell r="A760" t="str">
            <v>08-02-010</v>
          </cell>
          <cell r="H760">
            <v>421</v>
          </cell>
        </row>
        <row r="761">
          <cell r="A761"/>
          <cell r="H761"/>
        </row>
        <row r="762">
          <cell r="A762"/>
          <cell r="H762"/>
        </row>
        <row r="763">
          <cell r="A763" t="str">
            <v>08-02-100</v>
          </cell>
          <cell r="H763">
            <v>204327</v>
          </cell>
        </row>
        <row r="764">
          <cell r="A764" t="str">
            <v>08-02-100</v>
          </cell>
          <cell r="H764">
            <v>203000</v>
          </cell>
        </row>
        <row r="765">
          <cell r="A765" t="str">
            <v>08-02-100</v>
          </cell>
          <cell r="H765">
            <v>1327</v>
          </cell>
        </row>
        <row r="766">
          <cell r="A766" t="str">
            <v>08-02-100</v>
          </cell>
          <cell r="H766">
            <v>0</v>
          </cell>
        </row>
        <row r="767">
          <cell r="A767" t="str">
            <v>08-02-100</v>
          </cell>
          <cell r="H767">
            <v>0</v>
          </cell>
        </row>
        <row r="768">
          <cell r="A768"/>
          <cell r="H768"/>
        </row>
        <row r="769">
          <cell r="A769"/>
          <cell r="H769"/>
        </row>
        <row r="770">
          <cell r="A770" t="str">
            <v>08-02-210</v>
          </cell>
          <cell r="H770">
            <v>596147</v>
          </cell>
        </row>
        <row r="771">
          <cell r="A771" t="str">
            <v>08-02-210</v>
          </cell>
          <cell r="H771">
            <v>592834</v>
          </cell>
        </row>
        <row r="772">
          <cell r="A772" t="str">
            <v>08-02-210</v>
          </cell>
          <cell r="H772">
            <v>2540</v>
          </cell>
        </row>
        <row r="773">
          <cell r="A773" t="str">
            <v>08-02-210</v>
          </cell>
          <cell r="H773">
            <v>664</v>
          </cell>
        </row>
        <row r="774">
          <cell r="A774" t="str">
            <v>08-02-210</v>
          </cell>
          <cell r="H774">
            <v>32</v>
          </cell>
        </row>
        <row r="775">
          <cell r="A775" t="str">
            <v>08-02-210</v>
          </cell>
          <cell r="H775">
            <v>77</v>
          </cell>
        </row>
        <row r="776">
          <cell r="A776"/>
          <cell r="H776"/>
        </row>
        <row r="777">
          <cell r="A777"/>
          <cell r="H777"/>
        </row>
        <row r="778">
          <cell r="A778" t="str">
            <v>08-02-900</v>
          </cell>
          <cell r="H778">
            <v>659368</v>
          </cell>
        </row>
        <row r="779">
          <cell r="A779" t="str">
            <v>08-02-900</v>
          </cell>
          <cell r="H779">
            <v>656055</v>
          </cell>
        </row>
        <row r="780">
          <cell r="A780" t="str">
            <v>08-02-900</v>
          </cell>
          <cell r="H780">
            <v>2540</v>
          </cell>
        </row>
        <row r="781">
          <cell r="A781" t="str">
            <v>08-02-900</v>
          </cell>
          <cell r="H781">
            <v>664</v>
          </cell>
        </row>
        <row r="782">
          <cell r="A782" t="str">
            <v>08-02-900</v>
          </cell>
          <cell r="H782">
            <v>32</v>
          </cell>
        </row>
        <row r="783">
          <cell r="A783" t="str">
            <v>08-02-900</v>
          </cell>
          <cell r="H783">
            <v>77</v>
          </cell>
        </row>
        <row r="784">
          <cell r="A784"/>
          <cell r="H784"/>
        </row>
        <row r="785">
          <cell r="A785"/>
          <cell r="H785"/>
        </row>
        <row r="786">
          <cell r="A786" t="str">
            <v>08-02-910</v>
          </cell>
          <cell r="H786">
            <v>21940211</v>
          </cell>
        </row>
        <row r="787">
          <cell r="A787" t="str">
            <v>08-02-910</v>
          </cell>
          <cell r="H787">
            <v>21936898</v>
          </cell>
        </row>
        <row r="788">
          <cell r="A788" t="str">
            <v>08-02-910</v>
          </cell>
          <cell r="H788">
            <v>2540</v>
          </cell>
        </row>
        <row r="789">
          <cell r="A789" t="str">
            <v>08-02-910</v>
          </cell>
          <cell r="H789">
            <v>664</v>
          </cell>
        </row>
        <row r="790">
          <cell r="A790" t="str">
            <v>08-02-910</v>
          </cell>
          <cell r="H790">
            <v>32</v>
          </cell>
        </row>
        <row r="791">
          <cell r="A791" t="str">
            <v>08-02-910</v>
          </cell>
          <cell r="H791">
            <v>77</v>
          </cell>
        </row>
        <row r="792">
          <cell r="A792"/>
          <cell r="H792"/>
        </row>
        <row r="793">
          <cell r="A793"/>
          <cell r="H793"/>
        </row>
        <row r="794">
          <cell r="A794" t="str">
            <v>08-02-930</v>
          </cell>
          <cell r="H794">
            <v>1190223</v>
          </cell>
        </row>
        <row r="795">
          <cell r="A795" t="str">
            <v>08-02-930</v>
          </cell>
          <cell r="H795">
            <v>1186910</v>
          </cell>
        </row>
        <row r="796">
          <cell r="A796" t="str">
            <v>08-02-930</v>
          </cell>
          <cell r="H796">
            <v>2540</v>
          </cell>
        </row>
        <row r="797">
          <cell r="A797" t="str">
            <v>08-02-930</v>
          </cell>
          <cell r="H797">
            <v>664</v>
          </cell>
        </row>
        <row r="798">
          <cell r="A798" t="str">
            <v>08-02-930</v>
          </cell>
          <cell r="H798">
            <v>32</v>
          </cell>
        </row>
        <row r="799">
          <cell r="A799" t="str">
            <v>08-02-930</v>
          </cell>
          <cell r="H799">
            <v>77</v>
          </cell>
        </row>
        <row r="800">
          <cell r="A800"/>
          <cell r="H800"/>
        </row>
        <row r="801">
          <cell r="A801"/>
          <cell r="H801"/>
        </row>
        <row r="802">
          <cell r="A802" t="str">
            <v>08-02-990</v>
          </cell>
          <cell r="H802">
            <v>17858</v>
          </cell>
        </row>
        <row r="803">
          <cell r="A803" t="str">
            <v>08-02-990</v>
          </cell>
          <cell r="H803">
            <v>14626</v>
          </cell>
        </row>
        <row r="804">
          <cell r="A804" t="str">
            <v>08-02-990</v>
          </cell>
          <cell r="H804">
            <v>2032</v>
          </cell>
        </row>
        <row r="805">
          <cell r="A805" t="str">
            <v>08-02-990</v>
          </cell>
          <cell r="H805">
            <v>1016</v>
          </cell>
        </row>
        <row r="806">
          <cell r="A806" t="str">
            <v>08-02-990</v>
          </cell>
          <cell r="H806">
            <v>54</v>
          </cell>
        </row>
        <row r="807">
          <cell r="A807" t="str">
            <v>08-02-990</v>
          </cell>
          <cell r="H807">
            <v>38</v>
          </cell>
        </row>
        <row r="808">
          <cell r="A808" t="str">
            <v>08-02-990</v>
          </cell>
          <cell r="H808">
            <v>92</v>
          </cell>
        </row>
        <row r="809">
          <cell r="A809"/>
          <cell r="H809"/>
        </row>
        <row r="810">
          <cell r="A810"/>
          <cell r="H810"/>
        </row>
        <row r="811">
          <cell r="A811" t="str">
            <v>08-03-400</v>
          </cell>
          <cell r="H811">
            <v>34945</v>
          </cell>
        </row>
        <row r="812">
          <cell r="A812" t="str">
            <v>08-03-400</v>
          </cell>
          <cell r="H812">
            <v>28782</v>
          </cell>
        </row>
        <row r="813">
          <cell r="A813" t="str">
            <v>08-03-400</v>
          </cell>
          <cell r="H813">
            <v>3250</v>
          </cell>
        </row>
        <row r="814">
          <cell r="A814" t="str">
            <v>08-03-400</v>
          </cell>
          <cell r="H814">
            <v>762</v>
          </cell>
        </row>
        <row r="815">
          <cell r="A815" t="str">
            <v>08-03-400</v>
          </cell>
          <cell r="H815">
            <v>2032</v>
          </cell>
        </row>
        <row r="816">
          <cell r="A816" t="str">
            <v>08-03-400</v>
          </cell>
          <cell r="H816">
            <v>35</v>
          </cell>
        </row>
        <row r="817">
          <cell r="A817" t="str">
            <v>08-03-400</v>
          </cell>
          <cell r="H817">
            <v>84</v>
          </cell>
        </row>
        <row r="818">
          <cell r="A818"/>
          <cell r="H818"/>
        </row>
        <row r="819">
          <cell r="A819"/>
          <cell r="H819"/>
        </row>
        <row r="820">
          <cell r="A820" t="str">
            <v>09-01-010</v>
          </cell>
          <cell r="H820">
            <v>17242</v>
          </cell>
        </row>
        <row r="821">
          <cell r="A821" t="str">
            <v>09-01-010</v>
          </cell>
          <cell r="H821">
            <v>7726</v>
          </cell>
        </row>
        <row r="822">
          <cell r="A822" t="str">
            <v>09-01-010</v>
          </cell>
          <cell r="H822">
            <v>6000</v>
          </cell>
        </row>
        <row r="823">
          <cell r="A823" t="str">
            <v>09-01-010</v>
          </cell>
          <cell r="H823">
            <v>3000</v>
          </cell>
        </row>
        <row r="824">
          <cell r="A824" t="str">
            <v>09-01-010</v>
          </cell>
          <cell r="H824">
            <v>133</v>
          </cell>
        </row>
        <row r="825">
          <cell r="A825" t="str">
            <v>09-01-010</v>
          </cell>
          <cell r="H825">
            <v>113</v>
          </cell>
        </row>
        <row r="826">
          <cell r="A826" t="str">
            <v>09-01-010</v>
          </cell>
          <cell r="H826">
            <v>270</v>
          </cell>
        </row>
        <row r="827">
          <cell r="A827"/>
          <cell r="H827"/>
        </row>
        <row r="828">
          <cell r="A828"/>
          <cell r="H828"/>
        </row>
        <row r="829">
          <cell r="A829" t="str">
            <v>09-02-200</v>
          </cell>
          <cell r="H829">
            <v>90664</v>
          </cell>
        </row>
        <row r="830">
          <cell r="A830" t="str">
            <v>09-02-200</v>
          </cell>
          <cell r="H830">
            <v>70973</v>
          </cell>
        </row>
        <row r="831">
          <cell r="A831" t="str">
            <v>09-02-200</v>
          </cell>
          <cell r="H831">
            <v>873</v>
          </cell>
        </row>
        <row r="832">
          <cell r="A832" t="str">
            <v>09-02-200</v>
          </cell>
          <cell r="H832">
            <v>4414</v>
          </cell>
        </row>
        <row r="833">
          <cell r="A833" t="str">
            <v>09-02-200</v>
          </cell>
          <cell r="H833">
            <v>1164</v>
          </cell>
        </row>
        <row r="834">
          <cell r="A834" t="str">
            <v>09-02-200</v>
          </cell>
          <cell r="H834">
            <v>12700</v>
          </cell>
        </row>
        <row r="835">
          <cell r="A835" t="str">
            <v>09-02-200</v>
          </cell>
          <cell r="H835">
            <v>159</v>
          </cell>
        </row>
        <row r="836">
          <cell r="A836" t="str">
            <v>09-02-200</v>
          </cell>
          <cell r="H836">
            <v>381</v>
          </cell>
        </row>
        <row r="837">
          <cell r="A837"/>
          <cell r="H837"/>
        </row>
        <row r="838">
          <cell r="A838"/>
          <cell r="H838"/>
        </row>
        <row r="839">
          <cell r="A839" t="str">
            <v>09-02-310</v>
          </cell>
          <cell r="H839">
            <v>36401</v>
          </cell>
        </row>
        <row r="840">
          <cell r="A840" t="str">
            <v>09-02-310</v>
          </cell>
          <cell r="H840">
            <v>17866</v>
          </cell>
        </row>
        <row r="841">
          <cell r="A841" t="str">
            <v>09-02-310</v>
          </cell>
          <cell r="H841">
            <v>7619</v>
          </cell>
        </row>
        <row r="842">
          <cell r="A842" t="str">
            <v>09-02-310</v>
          </cell>
          <cell r="H842">
            <v>10160</v>
          </cell>
        </row>
        <row r="843">
          <cell r="A843" t="str">
            <v>09-02-310</v>
          </cell>
          <cell r="H843">
            <v>222</v>
          </cell>
        </row>
        <row r="844">
          <cell r="A844" t="str">
            <v>09-02-310</v>
          </cell>
          <cell r="H844">
            <v>534</v>
          </cell>
        </row>
        <row r="845">
          <cell r="A845"/>
          <cell r="H845"/>
        </row>
        <row r="846">
          <cell r="A846"/>
          <cell r="H846"/>
        </row>
        <row r="847">
          <cell r="A847" t="str">
            <v>09-02-320</v>
          </cell>
          <cell r="H847">
            <v>659368</v>
          </cell>
        </row>
        <row r="848">
          <cell r="A848" t="str">
            <v>09-02-320</v>
          </cell>
          <cell r="H848">
            <v>656055</v>
          </cell>
        </row>
        <row r="849">
          <cell r="A849" t="str">
            <v>09-02-320</v>
          </cell>
          <cell r="H849">
            <v>2540</v>
          </cell>
        </row>
        <row r="850">
          <cell r="A850" t="str">
            <v>09-02-320</v>
          </cell>
          <cell r="H850">
            <v>664</v>
          </cell>
        </row>
        <row r="851">
          <cell r="A851" t="str">
            <v>09-02-320</v>
          </cell>
          <cell r="H851">
            <v>32</v>
          </cell>
        </row>
        <row r="852">
          <cell r="A852" t="str">
            <v>09-02-320</v>
          </cell>
          <cell r="H852">
            <v>77</v>
          </cell>
        </row>
        <row r="853">
          <cell r="A853"/>
          <cell r="H853"/>
        </row>
        <row r="854">
          <cell r="A854"/>
          <cell r="H854"/>
        </row>
        <row r="855">
          <cell r="A855" t="str">
            <v>09-02-330</v>
          </cell>
          <cell r="H855">
            <v>47777</v>
          </cell>
        </row>
        <row r="856">
          <cell r="A856" t="str">
            <v>09-02-330</v>
          </cell>
          <cell r="H856">
            <v>29242</v>
          </cell>
        </row>
        <row r="857">
          <cell r="A857" t="str">
            <v>09-02-330</v>
          </cell>
          <cell r="H857">
            <v>7619</v>
          </cell>
        </row>
        <row r="858">
          <cell r="A858" t="str">
            <v>09-02-330</v>
          </cell>
          <cell r="H858">
            <v>10160</v>
          </cell>
        </row>
        <row r="859">
          <cell r="A859" t="str">
            <v>09-02-330</v>
          </cell>
          <cell r="H859">
            <v>222</v>
          </cell>
        </row>
        <row r="860">
          <cell r="A860" t="str">
            <v>09-02-330</v>
          </cell>
          <cell r="H860">
            <v>534</v>
          </cell>
        </row>
        <row r="861">
          <cell r="A861"/>
          <cell r="H861"/>
        </row>
        <row r="862">
          <cell r="A862"/>
          <cell r="H862"/>
        </row>
        <row r="863">
          <cell r="A863" t="str">
            <v>09-02-340</v>
          </cell>
          <cell r="H863">
            <v>366439</v>
          </cell>
        </row>
        <row r="864">
          <cell r="A864" t="str">
            <v>09-02-340</v>
          </cell>
          <cell r="H864">
            <v>363524</v>
          </cell>
        </row>
        <row r="865">
          <cell r="A865" t="str">
            <v>09-02-340</v>
          </cell>
          <cell r="H865">
            <v>2540</v>
          </cell>
        </row>
        <row r="866">
          <cell r="A866" t="str">
            <v>09-02-340</v>
          </cell>
          <cell r="H866">
            <v>266</v>
          </cell>
        </row>
        <row r="867">
          <cell r="A867" t="str">
            <v>09-02-340</v>
          </cell>
          <cell r="H867">
            <v>32</v>
          </cell>
        </row>
        <row r="868">
          <cell r="A868" t="str">
            <v>09-02-340</v>
          </cell>
          <cell r="H868">
            <v>77</v>
          </cell>
        </row>
        <row r="869">
          <cell r="A869"/>
          <cell r="H869"/>
        </row>
        <row r="870">
          <cell r="A870"/>
          <cell r="H870"/>
        </row>
        <row r="871">
          <cell r="A871" t="str">
            <v>09-03-010</v>
          </cell>
          <cell r="H871">
            <v>11203</v>
          </cell>
        </row>
        <row r="872">
          <cell r="A872" t="str">
            <v>09-03-010</v>
          </cell>
          <cell r="H872">
            <v>999</v>
          </cell>
        </row>
        <row r="873">
          <cell r="A873" t="str">
            <v>09-03-010</v>
          </cell>
          <cell r="H873">
            <v>9660</v>
          </cell>
        </row>
        <row r="874">
          <cell r="A874" t="str">
            <v>09-03-010</v>
          </cell>
          <cell r="H874">
            <v>133</v>
          </cell>
        </row>
        <row r="875">
          <cell r="A875" t="str">
            <v>09-03-010</v>
          </cell>
          <cell r="H875">
            <v>121</v>
          </cell>
        </row>
        <row r="876">
          <cell r="A876" t="str">
            <v>09-03-010</v>
          </cell>
          <cell r="H876">
            <v>290</v>
          </cell>
        </row>
        <row r="877">
          <cell r="A877"/>
          <cell r="H877"/>
        </row>
        <row r="878">
          <cell r="A878"/>
          <cell r="H878"/>
        </row>
        <row r="879">
          <cell r="A879" t="str">
            <v>09-03-020</v>
          </cell>
          <cell r="H879">
            <v>14400</v>
          </cell>
        </row>
        <row r="880">
          <cell r="A880" t="str">
            <v>09-03-020</v>
          </cell>
          <cell r="H880">
            <v>999</v>
          </cell>
        </row>
        <row r="881">
          <cell r="A881" t="str">
            <v>09-03-020</v>
          </cell>
          <cell r="H881">
            <v>12600</v>
          </cell>
        </row>
        <row r="882">
          <cell r="A882" t="str">
            <v>09-03-020</v>
          </cell>
          <cell r="H882">
            <v>266</v>
          </cell>
        </row>
        <row r="883">
          <cell r="A883" t="str">
            <v>09-03-020</v>
          </cell>
          <cell r="H883">
            <v>157</v>
          </cell>
        </row>
        <row r="884">
          <cell r="A884" t="str">
            <v>09-03-020</v>
          </cell>
          <cell r="H884">
            <v>378</v>
          </cell>
        </row>
        <row r="885">
          <cell r="A885"/>
          <cell r="H885"/>
        </row>
        <row r="886">
          <cell r="A886"/>
          <cell r="H886"/>
        </row>
        <row r="887">
          <cell r="A887" t="str">
            <v>09-03-030</v>
          </cell>
          <cell r="H887">
            <v>25965</v>
          </cell>
        </row>
        <row r="888">
          <cell r="A888" t="str">
            <v>09-03-030</v>
          </cell>
          <cell r="H888">
            <v>327</v>
          </cell>
        </row>
        <row r="889">
          <cell r="A889" t="str">
            <v>09-03-030</v>
          </cell>
          <cell r="H889">
            <v>9138</v>
          </cell>
        </row>
        <row r="890">
          <cell r="A890" t="str">
            <v>09-03-030</v>
          </cell>
          <cell r="H890">
            <v>3220</v>
          </cell>
        </row>
        <row r="891">
          <cell r="A891" t="str">
            <v>09-03-030</v>
          </cell>
          <cell r="H891">
            <v>12480</v>
          </cell>
        </row>
        <row r="892">
          <cell r="A892" t="str">
            <v>09-03-030</v>
          </cell>
          <cell r="H892">
            <v>133</v>
          </cell>
        </row>
        <row r="893">
          <cell r="A893" t="str">
            <v>09-03-030</v>
          </cell>
          <cell r="H893">
            <v>196</v>
          </cell>
        </row>
        <row r="894">
          <cell r="A894" t="str">
            <v>09-03-030</v>
          </cell>
          <cell r="H894">
            <v>471</v>
          </cell>
        </row>
        <row r="895">
          <cell r="A895"/>
          <cell r="H895"/>
        </row>
        <row r="896">
          <cell r="A896"/>
          <cell r="H896"/>
        </row>
        <row r="897">
          <cell r="A897" t="str">
            <v>09-03-040</v>
          </cell>
          <cell r="H897">
            <v>27938</v>
          </cell>
        </row>
        <row r="898">
          <cell r="A898" t="str">
            <v>09-03-040</v>
          </cell>
          <cell r="H898">
            <v>980</v>
          </cell>
        </row>
        <row r="899">
          <cell r="A899" t="str">
            <v>09-03-040</v>
          </cell>
          <cell r="H899">
            <v>9436</v>
          </cell>
        </row>
        <row r="900">
          <cell r="A900" t="str">
            <v>09-03-040</v>
          </cell>
          <cell r="H900">
            <v>4200</v>
          </cell>
        </row>
        <row r="901">
          <cell r="A901" t="str">
            <v>09-03-040</v>
          </cell>
          <cell r="H901">
            <v>12480</v>
          </cell>
        </row>
        <row r="902">
          <cell r="A902" t="str">
            <v>09-03-040</v>
          </cell>
          <cell r="H902">
            <v>133</v>
          </cell>
        </row>
        <row r="903">
          <cell r="A903" t="str">
            <v>09-03-040</v>
          </cell>
          <cell r="H903">
            <v>208</v>
          </cell>
        </row>
        <row r="904">
          <cell r="A904" t="str">
            <v>09-03-040</v>
          </cell>
          <cell r="H904">
            <v>501</v>
          </cell>
        </row>
        <row r="905">
          <cell r="A905"/>
          <cell r="H905"/>
        </row>
        <row r="906">
          <cell r="A906"/>
          <cell r="H906"/>
        </row>
        <row r="907">
          <cell r="A907" t="str">
            <v>09-03-100</v>
          </cell>
          <cell r="H907">
            <v>9813</v>
          </cell>
        </row>
        <row r="908">
          <cell r="A908" t="str">
            <v>09-03-100</v>
          </cell>
          <cell r="H908">
            <v>2461</v>
          </cell>
        </row>
        <row r="909">
          <cell r="A909" t="str">
            <v>09-03-100</v>
          </cell>
          <cell r="H909">
            <v>7000</v>
          </cell>
        </row>
        <row r="910">
          <cell r="A910" t="str">
            <v>09-03-100</v>
          </cell>
          <cell r="H910">
            <v>54</v>
          </cell>
        </row>
        <row r="911">
          <cell r="A911" t="str">
            <v>09-03-100</v>
          </cell>
          <cell r="H911">
            <v>88</v>
          </cell>
        </row>
        <row r="912">
          <cell r="A912" t="str">
            <v>09-03-100</v>
          </cell>
          <cell r="H912">
            <v>210</v>
          </cell>
        </row>
        <row r="913">
          <cell r="A913"/>
          <cell r="H913"/>
        </row>
        <row r="914">
          <cell r="A914"/>
          <cell r="H914"/>
        </row>
        <row r="915">
          <cell r="A915" t="str">
            <v>09-03-200</v>
          </cell>
          <cell r="H915">
            <v>27859</v>
          </cell>
        </row>
        <row r="916">
          <cell r="A916" t="str">
            <v>09-03-200</v>
          </cell>
          <cell r="H916">
            <v>980</v>
          </cell>
        </row>
        <row r="917">
          <cell r="A917" t="str">
            <v>09-03-200</v>
          </cell>
          <cell r="H917">
            <v>9436</v>
          </cell>
        </row>
        <row r="918">
          <cell r="A918" t="str">
            <v>09-03-200</v>
          </cell>
          <cell r="H918">
            <v>4200</v>
          </cell>
        </row>
        <row r="919">
          <cell r="A919" t="str">
            <v>09-03-200</v>
          </cell>
          <cell r="H919">
            <v>12480</v>
          </cell>
        </row>
        <row r="920">
          <cell r="A920" t="str">
            <v>09-03-200</v>
          </cell>
          <cell r="H920">
            <v>54</v>
          </cell>
        </row>
        <row r="921">
          <cell r="A921" t="str">
            <v>09-03-200</v>
          </cell>
          <cell r="H921">
            <v>208</v>
          </cell>
        </row>
        <row r="922">
          <cell r="A922" t="str">
            <v>09-03-200</v>
          </cell>
          <cell r="H922">
            <v>501</v>
          </cell>
        </row>
        <row r="923">
          <cell r="A923"/>
          <cell r="H923"/>
        </row>
        <row r="924">
          <cell r="A924"/>
          <cell r="H924"/>
        </row>
        <row r="925">
          <cell r="A925" t="str">
            <v>09-03-210</v>
          </cell>
          <cell r="H925">
            <v>19551</v>
          </cell>
        </row>
        <row r="926">
          <cell r="A926" t="str">
            <v>09-03-210</v>
          </cell>
          <cell r="H926">
            <v>6274</v>
          </cell>
        </row>
        <row r="927">
          <cell r="A927" t="str">
            <v>09-03-210</v>
          </cell>
          <cell r="H927">
            <v>12480</v>
          </cell>
        </row>
        <row r="928">
          <cell r="A928" t="str">
            <v>09-03-210</v>
          </cell>
          <cell r="H928">
            <v>266</v>
          </cell>
        </row>
        <row r="929">
          <cell r="A929" t="str">
            <v>09-03-210</v>
          </cell>
          <cell r="H929">
            <v>156</v>
          </cell>
        </row>
        <row r="930">
          <cell r="A930" t="str">
            <v>09-03-210</v>
          </cell>
          <cell r="H930">
            <v>375</v>
          </cell>
        </row>
        <row r="931">
          <cell r="A931"/>
          <cell r="H931"/>
        </row>
        <row r="932">
          <cell r="A932"/>
          <cell r="H932"/>
        </row>
        <row r="933">
          <cell r="A933" t="str">
            <v>09-04-010</v>
          </cell>
          <cell r="H933" t="e">
            <v>#N/A</v>
          </cell>
        </row>
        <row r="934">
          <cell r="A934" t="str">
            <v>09-04-010</v>
          </cell>
          <cell r="H934">
            <v>3308</v>
          </cell>
        </row>
        <row r="935">
          <cell r="A935"/>
          <cell r="H935"/>
        </row>
        <row r="936">
          <cell r="A936"/>
          <cell r="H936"/>
        </row>
        <row r="937">
          <cell r="A937" t="str">
            <v>09-04-020</v>
          </cell>
          <cell r="H937" t="e">
            <v>#N/A</v>
          </cell>
        </row>
        <row r="938">
          <cell r="A938" t="str">
            <v>09-04-020</v>
          </cell>
          <cell r="H938">
            <v>5314</v>
          </cell>
        </row>
        <row r="939">
          <cell r="A939" t="str">
            <v>09-04-020</v>
          </cell>
          <cell r="H939">
            <v>5000</v>
          </cell>
        </row>
        <row r="940">
          <cell r="A940" t="str">
            <v>09-04-020</v>
          </cell>
          <cell r="H940">
            <v>266</v>
          </cell>
        </row>
        <row r="941">
          <cell r="A941" t="str">
            <v>09-04-020</v>
          </cell>
          <cell r="H941">
            <v>63</v>
          </cell>
        </row>
        <row r="942">
          <cell r="A942" t="str">
            <v>09-04-020</v>
          </cell>
          <cell r="H942">
            <v>150</v>
          </cell>
        </row>
        <row r="943">
          <cell r="A943"/>
          <cell r="H943"/>
        </row>
        <row r="944">
          <cell r="A944"/>
          <cell r="H944"/>
        </row>
        <row r="945">
          <cell r="A945" t="str">
            <v>10-01-300</v>
          </cell>
          <cell r="H945">
            <v>53503</v>
          </cell>
        </row>
        <row r="946">
          <cell r="A946" t="str">
            <v>10-01-300</v>
          </cell>
          <cell r="H946">
            <v>38286</v>
          </cell>
        </row>
        <row r="947">
          <cell r="A947" t="str">
            <v>10-01-300</v>
          </cell>
          <cell r="H947">
            <v>2621</v>
          </cell>
        </row>
        <row r="948">
          <cell r="A948" t="str">
            <v>10-01-300</v>
          </cell>
          <cell r="H948">
            <v>1001</v>
          </cell>
        </row>
        <row r="949">
          <cell r="A949" t="str">
            <v>10-01-300</v>
          </cell>
          <cell r="H949">
            <v>852</v>
          </cell>
        </row>
        <row r="950">
          <cell r="A950" t="str">
            <v>10-01-300</v>
          </cell>
          <cell r="H950">
            <v>10270</v>
          </cell>
        </row>
        <row r="951">
          <cell r="A951" t="str">
            <v>10-01-300</v>
          </cell>
          <cell r="H951">
            <v>139</v>
          </cell>
        </row>
        <row r="952">
          <cell r="A952" t="str">
            <v>10-01-300</v>
          </cell>
          <cell r="H952">
            <v>334</v>
          </cell>
        </row>
        <row r="953">
          <cell r="A953"/>
          <cell r="H953"/>
        </row>
        <row r="954">
          <cell r="A954"/>
          <cell r="H954"/>
        </row>
        <row r="955">
          <cell r="A955" t="str">
            <v>10-01-310</v>
          </cell>
          <cell r="H955">
            <v>52502</v>
          </cell>
        </row>
        <row r="956">
          <cell r="A956" t="str">
            <v>10-01-310</v>
          </cell>
          <cell r="H956">
            <v>38286</v>
          </cell>
        </row>
        <row r="957">
          <cell r="A957" t="str">
            <v>10-01-310</v>
          </cell>
          <cell r="H957">
            <v>2621</v>
          </cell>
        </row>
        <row r="958">
          <cell r="A958" t="str">
            <v>10-01-310</v>
          </cell>
          <cell r="H958">
            <v>852</v>
          </cell>
        </row>
        <row r="959">
          <cell r="A959" t="str">
            <v>10-01-310</v>
          </cell>
          <cell r="H959">
            <v>10270</v>
          </cell>
        </row>
        <row r="960">
          <cell r="A960" t="str">
            <v>10-01-310</v>
          </cell>
          <cell r="H960">
            <v>139</v>
          </cell>
        </row>
        <row r="961">
          <cell r="A961" t="str">
            <v>10-01-310</v>
          </cell>
          <cell r="H961">
            <v>334</v>
          </cell>
        </row>
        <row r="962">
          <cell r="A962"/>
          <cell r="H962"/>
        </row>
        <row r="963">
          <cell r="A963"/>
          <cell r="H963"/>
        </row>
        <row r="964">
          <cell r="A964" t="str">
            <v>10-01-320</v>
          </cell>
          <cell r="H964">
            <v>104956</v>
          </cell>
        </row>
        <row r="965">
          <cell r="A965" t="str">
            <v>10-01-320</v>
          </cell>
          <cell r="H965">
            <v>40217</v>
          </cell>
        </row>
        <row r="966">
          <cell r="A966" t="str">
            <v>10-01-320</v>
          </cell>
          <cell r="H966">
            <v>9759</v>
          </cell>
        </row>
        <row r="967">
          <cell r="A967" t="str">
            <v>10-01-320</v>
          </cell>
          <cell r="H967">
            <v>39094</v>
          </cell>
        </row>
        <row r="968">
          <cell r="A968" t="str">
            <v>10-01-320</v>
          </cell>
          <cell r="H968">
            <v>15238</v>
          </cell>
        </row>
        <row r="969">
          <cell r="A969" t="str">
            <v>10-01-320</v>
          </cell>
          <cell r="H969">
            <v>190</v>
          </cell>
        </row>
        <row r="970">
          <cell r="A970" t="str">
            <v>10-01-320</v>
          </cell>
          <cell r="H970">
            <v>458</v>
          </cell>
        </row>
        <row r="971">
          <cell r="A971"/>
          <cell r="H971"/>
        </row>
        <row r="972">
          <cell r="A972"/>
          <cell r="H972"/>
        </row>
        <row r="973">
          <cell r="A973" t="str">
            <v>10-01-330</v>
          </cell>
          <cell r="H973">
            <v>66251</v>
          </cell>
        </row>
        <row r="974">
          <cell r="A974" t="str">
            <v>10-01-330</v>
          </cell>
          <cell r="H974">
            <v>39094</v>
          </cell>
        </row>
        <row r="975">
          <cell r="A975" t="str">
            <v>10-01-330</v>
          </cell>
          <cell r="H975">
            <v>5975</v>
          </cell>
        </row>
        <row r="976">
          <cell r="A976" t="str">
            <v>10-01-330</v>
          </cell>
          <cell r="H976">
            <v>20318</v>
          </cell>
        </row>
        <row r="977">
          <cell r="A977" t="str">
            <v>10-01-330</v>
          </cell>
          <cell r="H977">
            <v>254</v>
          </cell>
        </row>
        <row r="978">
          <cell r="A978" t="str">
            <v>10-01-330</v>
          </cell>
          <cell r="H978">
            <v>610</v>
          </cell>
        </row>
        <row r="979">
          <cell r="A979"/>
          <cell r="H979"/>
        </row>
        <row r="980">
          <cell r="A980"/>
          <cell r="H980"/>
        </row>
        <row r="981">
          <cell r="A981" t="str">
            <v>10-01-400</v>
          </cell>
          <cell r="H981">
            <v>399617</v>
          </cell>
        </row>
        <row r="982">
          <cell r="A982" t="str">
            <v>10-01-400</v>
          </cell>
          <cell r="H982">
            <v>365605</v>
          </cell>
        </row>
        <row r="983">
          <cell r="A983" t="str">
            <v>10-01-400</v>
          </cell>
          <cell r="H983">
            <v>34012</v>
          </cell>
        </row>
        <row r="984">
          <cell r="A984" t="str">
            <v>10-01-400</v>
          </cell>
          <cell r="H984">
            <v>0</v>
          </cell>
        </row>
        <row r="985">
          <cell r="A985" t="str">
            <v>10-01-400</v>
          </cell>
          <cell r="H985">
            <v>0</v>
          </cell>
        </row>
        <row r="986">
          <cell r="A986"/>
          <cell r="H986"/>
        </row>
        <row r="987">
          <cell r="A987"/>
          <cell r="H987"/>
        </row>
        <row r="988">
          <cell r="A988" t="str">
            <v>10-01-500</v>
          </cell>
          <cell r="H988">
            <v>91648</v>
          </cell>
        </row>
        <row r="989">
          <cell r="A989" t="str">
            <v>10-01-500</v>
          </cell>
          <cell r="H989">
            <v>81369</v>
          </cell>
        </row>
        <row r="990">
          <cell r="A990" t="str">
            <v>10-01-500</v>
          </cell>
          <cell r="H990">
            <v>9860</v>
          </cell>
        </row>
        <row r="991">
          <cell r="A991" t="str">
            <v>10-01-500</v>
          </cell>
          <cell r="H991">
            <v>123</v>
          </cell>
        </row>
        <row r="992">
          <cell r="A992" t="str">
            <v>10-01-500</v>
          </cell>
          <cell r="H992">
            <v>296</v>
          </cell>
        </row>
        <row r="993">
          <cell r="A993"/>
          <cell r="H993"/>
        </row>
        <row r="994">
          <cell r="A994"/>
          <cell r="H994"/>
        </row>
        <row r="995">
          <cell r="A995" t="str">
            <v>10-01-600</v>
          </cell>
          <cell r="H995">
            <v>33759</v>
          </cell>
        </row>
        <row r="996">
          <cell r="A996" t="str">
            <v>10-01-600</v>
          </cell>
          <cell r="H996">
            <v>2350</v>
          </cell>
        </row>
        <row r="997">
          <cell r="A997" t="str">
            <v>10-01-600</v>
          </cell>
          <cell r="H997">
            <v>15824</v>
          </cell>
        </row>
        <row r="998">
          <cell r="A998" t="str">
            <v>10-01-600</v>
          </cell>
          <cell r="H998">
            <v>455</v>
          </cell>
        </row>
        <row r="999">
          <cell r="A999" t="str">
            <v>10-01-600</v>
          </cell>
          <cell r="H999">
            <v>2337</v>
          </cell>
        </row>
        <row r="1000">
          <cell r="A1000" t="str">
            <v>10-01-600</v>
          </cell>
          <cell r="H1000">
            <v>2204</v>
          </cell>
        </row>
        <row r="1001">
          <cell r="A1001" t="str">
            <v>10-01-600</v>
          </cell>
          <cell r="H1001">
            <v>1752</v>
          </cell>
        </row>
        <row r="1002">
          <cell r="A1002" t="str">
            <v>10-01-600</v>
          </cell>
          <cell r="H1002">
            <v>5841</v>
          </cell>
        </row>
        <row r="1003">
          <cell r="A1003" t="str">
            <v>10-01-600</v>
          </cell>
          <cell r="H1003">
            <v>2540</v>
          </cell>
        </row>
        <row r="1004">
          <cell r="A1004" t="str">
            <v>10-01-600</v>
          </cell>
          <cell r="H1004">
            <v>134</v>
          </cell>
        </row>
        <row r="1005">
          <cell r="A1005" t="str">
            <v>10-01-600</v>
          </cell>
          <cell r="H1005">
            <v>322</v>
          </cell>
        </row>
        <row r="1006">
          <cell r="A1006"/>
          <cell r="H1006"/>
        </row>
        <row r="1007">
          <cell r="A1007"/>
          <cell r="H1007"/>
        </row>
        <row r="1008">
          <cell r="A1008" t="str">
            <v>10-01-610</v>
          </cell>
          <cell r="H1008">
            <v>37255</v>
          </cell>
        </row>
        <row r="1009">
          <cell r="A1009" t="str">
            <v>10-01-610</v>
          </cell>
          <cell r="H1009">
            <v>2350</v>
          </cell>
        </row>
        <row r="1010">
          <cell r="A1010" t="str">
            <v>10-01-610</v>
          </cell>
          <cell r="H1010">
            <v>15824</v>
          </cell>
        </row>
        <row r="1011">
          <cell r="A1011" t="str">
            <v>10-01-610</v>
          </cell>
          <cell r="H1011">
            <v>455</v>
          </cell>
        </row>
        <row r="1012">
          <cell r="A1012" t="str">
            <v>10-01-610</v>
          </cell>
          <cell r="H1012">
            <v>2337</v>
          </cell>
        </row>
        <row r="1013">
          <cell r="A1013" t="str">
            <v>10-01-610</v>
          </cell>
          <cell r="H1013">
            <v>2204</v>
          </cell>
        </row>
        <row r="1014">
          <cell r="A1014" t="str">
            <v>10-01-610</v>
          </cell>
          <cell r="H1014">
            <v>1752</v>
          </cell>
        </row>
        <row r="1015">
          <cell r="A1015" t="str">
            <v>10-01-610</v>
          </cell>
          <cell r="H1015">
            <v>8178</v>
          </cell>
        </row>
        <row r="1016">
          <cell r="A1016" t="str">
            <v>10-01-610</v>
          </cell>
          <cell r="H1016">
            <v>3556</v>
          </cell>
        </row>
        <row r="1017">
          <cell r="A1017" t="str">
            <v>10-01-610</v>
          </cell>
          <cell r="H1017">
            <v>176</v>
          </cell>
        </row>
        <row r="1018">
          <cell r="A1018" t="str">
            <v>10-01-610</v>
          </cell>
          <cell r="H1018">
            <v>423</v>
          </cell>
        </row>
        <row r="1019">
          <cell r="A1019"/>
          <cell r="H1019"/>
        </row>
        <row r="1020">
          <cell r="A1020"/>
          <cell r="H1020"/>
        </row>
        <row r="1021">
          <cell r="A1021" t="str">
            <v>10-01-620</v>
          </cell>
          <cell r="H1021">
            <v>182449</v>
          </cell>
        </row>
        <row r="1022">
          <cell r="A1022" t="str">
            <v>10-01-620</v>
          </cell>
          <cell r="H1022">
            <v>179800</v>
          </cell>
        </row>
        <row r="1023">
          <cell r="A1023" t="str">
            <v>10-01-620</v>
          </cell>
          <cell r="H1023">
            <v>2540</v>
          </cell>
        </row>
        <row r="1024">
          <cell r="A1024" t="str">
            <v>10-01-620</v>
          </cell>
          <cell r="H1024">
            <v>32</v>
          </cell>
        </row>
        <row r="1025">
          <cell r="A1025" t="str">
            <v>10-01-620</v>
          </cell>
          <cell r="H1025">
            <v>77</v>
          </cell>
        </row>
        <row r="1026">
          <cell r="A1026"/>
          <cell r="H1026"/>
        </row>
        <row r="1027">
          <cell r="A1027"/>
          <cell r="H1027"/>
        </row>
        <row r="1028">
          <cell r="A1028" t="str">
            <v>10-01-630</v>
          </cell>
          <cell r="H1028">
            <v>188249</v>
          </cell>
        </row>
        <row r="1029">
          <cell r="A1029" t="str">
            <v>10-01-630</v>
          </cell>
          <cell r="H1029">
            <v>179800</v>
          </cell>
        </row>
        <row r="1030">
          <cell r="A1030" t="str">
            <v>10-01-630</v>
          </cell>
          <cell r="H1030">
            <v>5800</v>
          </cell>
        </row>
        <row r="1031">
          <cell r="A1031" t="str">
            <v>10-01-630</v>
          </cell>
          <cell r="H1031">
            <v>2540</v>
          </cell>
        </row>
        <row r="1032">
          <cell r="A1032" t="str">
            <v>10-01-630</v>
          </cell>
          <cell r="H1032">
            <v>32</v>
          </cell>
        </row>
        <row r="1033">
          <cell r="A1033" t="str">
            <v>10-01-630</v>
          </cell>
          <cell r="H1033">
            <v>77</v>
          </cell>
        </row>
        <row r="1034">
          <cell r="A1034"/>
          <cell r="H1034"/>
        </row>
        <row r="1035">
          <cell r="A1035"/>
          <cell r="H1035"/>
        </row>
        <row r="1036">
          <cell r="A1036" t="str">
            <v>10-01-640</v>
          </cell>
          <cell r="H1036">
            <v>182449</v>
          </cell>
        </row>
        <row r="1037">
          <cell r="A1037" t="str">
            <v>10-01-640</v>
          </cell>
          <cell r="H1037">
            <v>179800</v>
          </cell>
        </row>
        <row r="1038">
          <cell r="A1038" t="str">
            <v>10-01-640</v>
          </cell>
          <cell r="H1038">
            <v>2540</v>
          </cell>
        </row>
        <row r="1039">
          <cell r="A1039" t="str">
            <v>10-01-640</v>
          </cell>
          <cell r="H1039">
            <v>32</v>
          </cell>
        </row>
        <row r="1040">
          <cell r="A1040" t="str">
            <v>10-01-640</v>
          </cell>
          <cell r="H1040">
            <v>77</v>
          </cell>
        </row>
        <row r="1041">
          <cell r="A1041"/>
          <cell r="H1041"/>
        </row>
        <row r="1042">
          <cell r="A1042"/>
          <cell r="H1042"/>
        </row>
        <row r="1043">
          <cell r="A1043" t="str">
            <v>10-01-700</v>
          </cell>
          <cell r="H1043">
            <v>93261</v>
          </cell>
        </row>
        <row r="1044">
          <cell r="A1044" t="str">
            <v>10-01-700</v>
          </cell>
          <cell r="H1044">
            <v>64916</v>
          </cell>
        </row>
        <row r="1045">
          <cell r="A1045" t="str">
            <v>10-01-700</v>
          </cell>
          <cell r="H1045">
            <v>6110</v>
          </cell>
        </row>
        <row r="1046">
          <cell r="A1046" t="str">
            <v>10-01-700</v>
          </cell>
          <cell r="H1046">
            <v>732</v>
          </cell>
        </row>
        <row r="1047">
          <cell r="A1047" t="str">
            <v>10-01-700</v>
          </cell>
          <cell r="H1047">
            <v>15000</v>
          </cell>
        </row>
        <row r="1048">
          <cell r="A1048" t="str">
            <v>10-01-700</v>
          </cell>
          <cell r="H1048">
            <v>3920</v>
          </cell>
        </row>
        <row r="1049">
          <cell r="A1049" t="str">
            <v>10-01-700</v>
          </cell>
          <cell r="H1049">
            <v>1707</v>
          </cell>
        </row>
        <row r="1050">
          <cell r="A1050" t="str">
            <v>10-01-700</v>
          </cell>
          <cell r="H1050">
            <v>257</v>
          </cell>
        </row>
        <row r="1051">
          <cell r="A1051" t="str">
            <v>10-01-700</v>
          </cell>
          <cell r="H1051">
            <v>619</v>
          </cell>
        </row>
        <row r="1052">
          <cell r="A1052"/>
          <cell r="H1052"/>
        </row>
        <row r="1053">
          <cell r="A1053"/>
          <cell r="H1053"/>
        </row>
        <row r="1054">
          <cell r="A1054" t="str">
            <v>10-01-900</v>
          </cell>
          <cell r="H1054">
            <v>24150</v>
          </cell>
        </row>
        <row r="1055">
          <cell r="A1055" t="str">
            <v>10-01-900</v>
          </cell>
          <cell r="H1055">
            <v>14641</v>
          </cell>
        </row>
        <row r="1056">
          <cell r="A1056" t="str">
            <v>10-01-900</v>
          </cell>
          <cell r="H1056">
            <v>1320</v>
          </cell>
        </row>
        <row r="1057">
          <cell r="A1057" t="str">
            <v>10-01-900</v>
          </cell>
          <cell r="H1057">
            <v>7500</v>
          </cell>
        </row>
        <row r="1058">
          <cell r="A1058" t="str">
            <v>10-01-900</v>
          </cell>
          <cell r="H1058">
            <v>355</v>
          </cell>
        </row>
        <row r="1059">
          <cell r="A1059" t="str">
            <v>10-01-900</v>
          </cell>
          <cell r="H1059">
            <v>98</v>
          </cell>
        </row>
        <row r="1060">
          <cell r="A1060" t="str">
            <v>10-01-900</v>
          </cell>
          <cell r="H1060">
            <v>236</v>
          </cell>
        </row>
        <row r="1061">
          <cell r="A1061"/>
          <cell r="H1061"/>
        </row>
        <row r="1062">
          <cell r="A1062"/>
          <cell r="H1062"/>
        </row>
        <row r="1063">
          <cell r="A1063" t="str">
            <v>10-02-200</v>
          </cell>
          <cell r="H1063">
            <v>31178</v>
          </cell>
        </row>
        <row r="1064">
          <cell r="A1064" t="str">
            <v>10-02-200</v>
          </cell>
          <cell r="H1064">
            <v>1219</v>
          </cell>
        </row>
        <row r="1065">
          <cell r="A1065" t="str">
            <v>10-02-200</v>
          </cell>
          <cell r="H1065">
            <v>2416</v>
          </cell>
        </row>
        <row r="1066">
          <cell r="A1066" t="str">
            <v>10-02-200</v>
          </cell>
          <cell r="H1066">
            <v>4460</v>
          </cell>
        </row>
        <row r="1067">
          <cell r="A1067" t="str">
            <v>10-02-200</v>
          </cell>
          <cell r="H1067">
            <v>20000</v>
          </cell>
        </row>
        <row r="1068">
          <cell r="A1068" t="str">
            <v>10-02-200</v>
          </cell>
          <cell r="H1068">
            <v>28</v>
          </cell>
        </row>
        <row r="1069">
          <cell r="A1069" t="str">
            <v>10-02-200</v>
          </cell>
          <cell r="H1069">
            <v>2204</v>
          </cell>
        </row>
        <row r="1070">
          <cell r="A1070" t="str">
            <v>10-02-200</v>
          </cell>
          <cell r="H1070">
            <v>250</v>
          </cell>
        </row>
        <row r="1071">
          <cell r="A1071" t="str">
            <v>10-02-200</v>
          </cell>
          <cell r="H1071">
            <v>601</v>
          </cell>
        </row>
        <row r="1072">
          <cell r="A1072"/>
          <cell r="H1072"/>
        </row>
        <row r="1073">
          <cell r="A1073"/>
          <cell r="H1073"/>
        </row>
        <row r="1074">
          <cell r="A1074" t="str">
            <v>10-02-500</v>
          </cell>
          <cell r="H1074">
            <v>11337</v>
          </cell>
        </row>
        <row r="1075">
          <cell r="A1075" t="str">
            <v>10-02-500</v>
          </cell>
          <cell r="H1075">
            <v>798</v>
          </cell>
        </row>
        <row r="1076">
          <cell r="A1076" t="str">
            <v>10-02-500</v>
          </cell>
          <cell r="H1076">
            <v>660</v>
          </cell>
        </row>
        <row r="1077">
          <cell r="A1077" t="str">
            <v>10-02-500</v>
          </cell>
          <cell r="H1077">
            <v>102</v>
          </cell>
        </row>
        <row r="1078">
          <cell r="A1078" t="str">
            <v>10-02-500</v>
          </cell>
          <cell r="H1078">
            <v>9360</v>
          </cell>
        </row>
        <row r="1079">
          <cell r="A1079" t="str">
            <v>10-02-500</v>
          </cell>
          <cell r="H1079">
            <v>18</v>
          </cell>
        </row>
        <row r="1080">
          <cell r="A1080" t="str">
            <v>10-02-500</v>
          </cell>
          <cell r="H1080">
            <v>117</v>
          </cell>
        </row>
        <row r="1081">
          <cell r="A1081" t="str">
            <v>10-02-500</v>
          </cell>
          <cell r="H1081">
            <v>282</v>
          </cell>
        </row>
        <row r="1082">
          <cell r="A1082"/>
          <cell r="H1082"/>
        </row>
        <row r="1083">
          <cell r="A1083"/>
          <cell r="H1083"/>
        </row>
        <row r="1084">
          <cell r="A1084" t="str">
            <v>10-03-200</v>
          </cell>
          <cell r="H1084">
            <v>52670</v>
          </cell>
        </row>
        <row r="1085">
          <cell r="A1085" t="str">
            <v>10-03-200</v>
          </cell>
          <cell r="H1085">
            <v>30670</v>
          </cell>
        </row>
        <row r="1086">
          <cell r="A1086" t="str">
            <v>10-03-200</v>
          </cell>
          <cell r="H1086">
            <v>667</v>
          </cell>
        </row>
        <row r="1087">
          <cell r="A1087" t="str">
            <v>10-03-200</v>
          </cell>
          <cell r="H1087">
            <v>2621</v>
          </cell>
        </row>
        <row r="1088">
          <cell r="A1088" t="str">
            <v>10-03-200</v>
          </cell>
          <cell r="H1088">
            <v>15000</v>
          </cell>
        </row>
        <row r="1089">
          <cell r="A1089" t="str">
            <v>10-03-200</v>
          </cell>
          <cell r="H1089">
            <v>683</v>
          </cell>
        </row>
        <row r="1090">
          <cell r="A1090" t="str">
            <v>10-03-200</v>
          </cell>
          <cell r="H1090">
            <v>2266</v>
          </cell>
        </row>
        <row r="1091">
          <cell r="A1091" t="str">
            <v>10-03-200</v>
          </cell>
          <cell r="H1091">
            <v>224</v>
          </cell>
        </row>
        <row r="1092">
          <cell r="A1092" t="str">
            <v>10-03-200</v>
          </cell>
          <cell r="H1092">
            <v>539</v>
          </cell>
        </row>
        <row r="1093">
          <cell r="A1093"/>
          <cell r="H1093"/>
        </row>
        <row r="1094">
          <cell r="A1094"/>
          <cell r="H1094"/>
        </row>
        <row r="1095">
          <cell r="A1095" t="str">
            <v>11-01-010</v>
          </cell>
          <cell r="H1095">
            <v>23850628</v>
          </cell>
        </row>
        <row r="1096">
          <cell r="A1096" t="str">
            <v>11-01-010</v>
          </cell>
          <cell r="H1096">
            <v>21891892</v>
          </cell>
        </row>
        <row r="1097">
          <cell r="A1097" t="str">
            <v>11-01-010</v>
          </cell>
          <cell r="H1097">
            <v>1710304</v>
          </cell>
        </row>
        <row r="1098">
          <cell r="A1098" t="str">
            <v>11-01-010</v>
          </cell>
          <cell r="H1098">
            <v>175820</v>
          </cell>
        </row>
        <row r="1099">
          <cell r="A1099" t="str">
            <v>11-01-010</v>
          </cell>
          <cell r="H1099">
            <v>21302</v>
          </cell>
        </row>
        <row r="1100">
          <cell r="A1100" t="str">
            <v>11-01-010</v>
          </cell>
          <cell r="H1100">
            <v>51310</v>
          </cell>
        </row>
        <row r="1101">
          <cell r="A1101"/>
          <cell r="H1101"/>
        </row>
        <row r="1102">
          <cell r="A1102"/>
          <cell r="H1102"/>
        </row>
        <row r="1103">
          <cell r="A1103" t="str">
            <v>11-01-020</v>
          </cell>
          <cell r="H1103">
            <v>33869540</v>
          </cell>
        </row>
        <row r="1104">
          <cell r="A1104" t="str">
            <v>11-01-020</v>
          </cell>
          <cell r="H1104">
            <v>31088000</v>
          </cell>
        </row>
        <row r="1105">
          <cell r="A1105" t="str">
            <v>11-01-020</v>
          </cell>
          <cell r="H1105">
            <v>2428750</v>
          </cell>
        </row>
        <row r="1106">
          <cell r="A1106" t="str">
            <v>11-01-020</v>
          </cell>
          <cell r="H1106">
            <v>249676</v>
          </cell>
        </row>
        <row r="1107">
          <cell r="A1107" t="str">
            <v>11-01-020</v>
          </cell>
          <cell r="H1107">
            <v>30251</v>
          </cell>
        </row>
        <row r="1108">
          <cell r="A1108" t="str">
            <v>11-01-020</v>
          </cell>
          <cell r="H1108">
            <v>72863</v>
          </cell>
        </row>
        <row r="1109">
          <cell r="A1109"/>
          <cell r="H1109"/>
        </row>
        <row r="1110">
          <cell r="A1110"/>
          <cell r="H1110"/>
        </row>
        <row r="1111">
          <cell r="A1111" t="str">
            <v>11-01-030</v>
          </cell>
          <cell r="H1111">
            <v>8775750</v>
          </cell>
        </row>
        <row r="1112">
          <cell r="A1112" t="str">
            <v>11-01-030</v>
          </cell>
          <cell r="H1112">
            <v>8055040</v>
          </cell>
        </row>
        <row r="1113">
          <cell r="A1113" t="str">
            <v>11-01-030</v>
          </cell>
          <cell r="H1113">
            <v>629300</v>
          </cell>
        </row>
        <row r="1114">
          <cell r="A1114" t="str">
            <v>11-01-030</v>
          </cell>
          <cell r="H1114">
            <v>64693</v>
          </cell>
        </row>
        <row r="1115">
          <cell r="A1115" t="str">
            <v>11-01-030</v>
          </cell>
          <cell r="H1115">
            <v>7838</v>
          </cell>
        </row>
        <row r="1116">
          <cell r="A1116" t="str">
            <v>11-01-030</v>
          </cell>
          <cell r="H1116">
            <v>18879</v>
          </cell>
        </row>
        <row r="1117">
          <cell r="A1117"/>
          <cell r="H1117"/>
        </row>
        <row r="1118">
          <cell r="A1118"/>
          <cell r="H1118"/>
        </row>
        <row r="1119">
          <cell r="A1119" t="str">
            <v>11-01-040</v>
          </cell>
          <cell r="H1119">
            <v>3427397</v>
          </cell>
        </row>
        <row r="1120">
          <cell r="A1120" t="str">
            <v>11-01-040</v>
          </cell>
          <cell r="H1120">
            <v>3145920</v>
          </cell>
        </row>
        <row r="1121">
          <cell r="A1121" t="str">
            <v>11-01-040</v>
          </cell>
          <cell r="H1121">
            <v>245775</v>
          </cell>
        </row>
        <row r="1122">
          <cell r="A1122" t="str">
            <v>11-01-040</v>
          </cell>
          <cell r="H1122">
            <v>25266</v>
          </cell>
        </row>
        <row r="1123">
          <cell r="A1123" t="str">
            <v>11-01-040</v>
          </cell>
          <cell r="H1123">
            <v>3062</v>
          </cell>
        </row>
        <row r="1124">
          <cell r="A1124" t="str">
            <v>11-01-040</v>
          </cell>
          <cell r="H1124">
            <v>7374</v>
          </cell>
        </row>
        <row r="1125">
          <cell r="A1125"/>
          <cell r="H1125"/>
        </row>
        <row r="1126">
          <cell r="A1126"/>
          <cell r="H1126"/>
        </row>
        <row r="1127">
          <cell r="A1127" t="str">
            <v>11-01-050</v>
          </cell>
          <cell r="H1127">
            <v>9415287</v>
          </cell>
        </row>
        <row r="1128">
          <cell r="A1128" t="str">
            <v>11-01-050</v>
          </cell>
          <cell r="H1128">
            <v>9067751</v>
          </cell>
        </row>
        <row r="1129">
          <cell r="A1129" t="str">
            <v>11-01-050</v>
          </cell>
          <cell r="H1129">
            <v>303456</v>
          </cell>
        </row>
        <row r="1130">
          <cell r="A1130" t="str">
            <v>11-01-050</v>
          </cell>
          <cell r="H1130">
            <v>31196</v>
          </cell>
        </row>
        <row r="1131">
          <cell r="A1131" t="str">
            <v>11-01-050</v>
          </cell>
          <cell r="H1131">
            <v>3780</v>
          </cell>
        </row>
        <row r="1132">
          <cell r="A1132" t="str">
            <v>11-01-050</v>
          </cell>
          <cell r="H1132">
            <v>9104</v>
          </cell>
        </row>
        <row r="1133">
          <cell r="A1133"/>
          <cell r="H1133"/>
        </row>
        <row r="1134">
          <cell r="A1134"/>
          <cell r="H1134"/>
        </row>
        <row r="1135">
          <cell r="A1135" t="str">
            <v>11-01-060</v>
          </cell>
          <cell r="H1135">
            <v>5808981</v>
          </cell>
        </row>
        <row r="1136">
          <cell r="A1136" t="str">
            <v>11-01-060</v>
          </cell>
          <cell r="H1136">
            <v>5331917</v>
          </cell>
        </row>
        <row r="1137">
          <cell r="A1137" t="str">
            <v>11-01-060</v>
          </cell>
          <cell r="H1137">
            <v>416556</v>
          </cell>
        </row>
        <row r="1138">
          <cell r="A1138" t="str">
            <v>11-01-060</v>
          </cell>
          <cell r="H1138">
            <v>42822</v>
          </cell>
        </row>
        <row r="1139">
          <cell r="A1139" t="str">
            <v>11-01-060</v>
          </cell>
          <cell r="H1139">
            <v>5189</v>
          </cell>
        </row>
        <row r="1140">
          <cell r="A1140" t="str">
            <v>11-01-060</v>
          </cell>
          <cell r="H1140">
            <v>12497</v>
          </cell>
        </row>
        <row r="1141">
          <cell r="A1141"/>
          <cell r="H1141"/>
        </row>
        <row r="1142">
          <cell r="A1142"/>
          <cell r="H1142"/>
        </row>
        <row r="1143">
          <cell r="A1143" t="str">
            <v>11-01-070</v>
          </cell>
          <cell r="H1143">
            <v>27864015</v>
          </cell>
        </row>
        <row r="1144">
          <cell r="A1144" t="str">
            <v>11-01-070</v>
          </cell>
          <cell r="H1144">
            <v>25575680</v>
          </cell>
        </row>
        <row r="1145">
          <cell r="A1145" t="str">
            <v>11-01-070</v>
          </cell>
          <cell r="H1145">
            <v>1998100</v>
          </cell>
        </row>
        <row r="1146">
          <cell r="A1146" t="str">
            <v>11-01-070</v>
          </cell>
          <cell r="H1146">
            <v>205405</v>
          </cell>
        </row>
        <row r="1147">
          <cell r="A1147" t="str">
            <v>11-01-070</v>
          </cell>
          <cell r="H1147">
            <v>24887</v>
          </cell>
        </row>
        <row r="1148">
          <cell r="A1148" t="str">
            <v>11-01-070</v>
          </cell>
          <cell r="H1148">
            <v>59943</v>
          </cell>
        </row>
        <row r="1149">
          <cell r="A1149"/>
          <cell r="H1149"/>
        </row>
        <row r="1150">
          <cell r="A1150"/>
          <cell r="H1150"/>
        </row>
        <row r="1151">
          <cell r="A1151" t="str">
            <v>11-01-100</v>
          </cell>
          <cell r="H1151">
            <v>17575764</v>
          </cell>
        </row>
        <row r="1152">
          <cell r="A1152" t="str">
            <v>11-01-100</v>
          </cell>
          <cell r="H1152">
            <v>16132352</v>
          </cell>
        </row>
        <row r="1153">
          <cell r="A1153" t="str">
            <v>11-01-100</v>
          </cell>
          <cell r="H1153">
            <v>1260340</v>
          </cell>
        </row>
        <row r="1154">
          <cell r="A1154" t="str">
            <v>11-01-100</v>
          </cell>
          <cell r="H1154">
            <v>129563</v>
          </cell>
        </row>
        <row r="1155">
          <cell r="A1155" t="str">
            <v>11-01-100</v>
          </cell>
          <cell r="H1155">
            <v>15698</v>
          </cell>
        </row>
        <row r="1156">
          <cell r="A1156" t="str">
            <v>11-01-100</v>
          </cell>
          <cell r="H1156">
            <v>37811</v>
          </cell>
        </row>
        <row r="1157">
          <cell r="A1157"/>
          <cell r="H1157"/>
        </row>
        <row r="1158">
          <cell r="A1158"/>
          <cell r="H1158"/>
        </row>
        <row r="1159">
          <cell r="A1159" t="str">
            <v>11-01-110</v>
          </cell>
          <cell r="H1159">
            <v>125530014</v>
          </cell>
        </row>
        <row r="1160">
          <cell r="A1160" t="str">
            <v>11-01-110</v>
          </cell>
          <cell r="H1160">
            <v>115220852</v>
          </cell>
        </row>
        <row r="1161">
          <cell r="A1161" t="str">
            <v>11-01-110</v>
          </cell>
          <cell r="H1161">
            <v>9001629</v>
          </cell>
        </row>
        <row r="1162">
          <cell r="A1162" t="str">
            <v>11-01-110</v>
          </cell>
          <cell r="H1162">
            <v>925368</v>
          </cell>
        </row>
        <row r="1163">
          <cell r="A1163" t="str">
            <v>11-01-110</v>
          </cell>
          <cell r="H1163">
            <v>112116</v>
          </cell>
        </row>
        <row r="1164">
          <cell r="A1164" t="str">
            <v>11-01-110</v>
          </cell>
          <cell r="H1164">
            <v>270049</v>
          </cell>
        </row>
        <row r="1165">
          <cell r="A1165"/>
          <cell r="H1165"/>
        </row>
        <row r="1166">
          <cell r="A1166"/>
          <cell r="H1166"/>
        </row>
        <row r="1167">
          <cell r="A1167" t="str">
            <v>11-01-120</v>
          </cell>
          <cell r="H1167">
            <v>53787659</v>
          </cell>
        </row>
        <row r="1168">
          <cell r="A1168" t="str">
            <v>11-01-120</v>
          </cell>
          <cell r="H1168">
            <v>49370343</v>
          </cell>
        </row>
        <row r="1169">
          <cell r="A1169" t="str">
            <v>11-01-120</v>
          </cell>
          <cell r="H1169">
            <v>3857058</v>
          </cell>
        </row>
        <row r="1170">
          <cell r="A1170" t="str">
            <v>11-01-120</v>
          </cell>
          <cell r="H1170">
            <v>396506</v>
          </cell>
        </row>
        <row r="1171">
          <cell r="A1171" t="str">
            <v>11-01-120</v>
          </cell>
          <cell r="H1171">
            <v>48040</v>
          </cell>
        </row>
        <row r="1172">
          <cell r="A1172" t="str">
            <v>11-01-120</v>
          </cell>
          <cell r="H1172">
            <v>115712</v>
          </cell>
        </row>
        <row r="1173">
          <cell r="A1173"/>
          <cell r="H1173"/>
        </row>
        <row r="1174">
          <cell r="A1174"/>
          <cell r="H1174"/>
        </row>
        <row r="1175">
          <cell r="A1175" t="str">
            <v>11-01-130</v>
          </cell>
          <cell r="H1175">
            <v>53787659</v>
          </cell>
        </row>
        <row r="1176">
          <cell r="A1176" t="str">
            <v>11-01-130</v>
          </cell>
          <cell r="H1176">
            <v>49370343</v>
          </cell>
        </row>
        <row r="1177">
          <cell r="A1177" t="str">
            <v>11-01-130</v>
          </cell>
          <cell r="H1177">
            <v>3857058</v>
          </cell>
        </row>
        <row r="1178">
          <cell r="A1178" t="str">
            <v>11-01-130</v>
          </cell>
          <cell r="H1178">
            <v>396506</v>
          </cell>
        </row>
        <row r="1179">
          <cell r="A1179" t="str">
            <v>11-01-130</v>
          </cell>
          <cell r="H1179">
            <v>48040</v>
          </cell>
        </row>
        <row r="1180">
          <cell r="A1180" t="str">
            <v>11-01-130</v>
          </cell>
          <cell r="H1180">
            <v>115712</v>
          </cell>
        </row>
        <row r="1181">
          <cell r="A1181"/>
          <cell r="H1181"/>
        </row>
        <row r="1182">
          <cell r="A1182"/>
          <cell r="H1182"/>
        </row>
        <row r="1183">
          <cell r="A1183" t="str">
            <v>11-01-140</v>
          </cell>
          <cell r="H1183">
            <v>60273625</v>
          </cell>
        </row>
        <row r="1184">
          <cell r="A1184" t="str">
            <v>11-01-140</v>
          </cell>
          <cell r="H1184">
            <v>55323648</v>
          </cell>
        </row>
        <row r="1185">
          <cell r="A1185" t="str">
            <v>11-01-140</v>
          </cell>
          <cell r="H1185">
            <v>4322160</v>
          </cell>
        </row>
        <row r="1186">
          <cell r="A1186" t="str">
            <v>11-01-140</v>
          </cell>
          <cell r="H1186">
            <v>444319</v>
          </cell>
        </row>
        <row r="1187">
          <cell r="A1187" t="str">
            <v>11-01-140</v>
          </cell>
          <cell r="H1187">
            <v>53833</v>
          </cell>
        </row>
        <row r="1188">
          <cell r="A1188" t="str">
            <v>11-01-140</v>
          </cell>
          <cell r="H1188">
            <v>129665</v>
          </cell>
        </row>
        <row r="1189">
          <cell r="A1189"/>
          <cell r="H1189"/>
        </row>
        <row r="1190">
          <cell r="A1190"/>
          <cell r="H1190"/>
        </row>
        <row r="1191">
          <cell r="A1191" t="str">
            <v>11-01-150</v>
          </cell>
          <cell r="H1191">
            <v>48807321</v>
          </cell>
        </row>
        <row r="1192">
          <cell r="A1192" t="str">
            <v>11-01-150</v>
          </cell>
          <cell r="H1192">
            <v>44799015</v>
          </cell>
        </row>
        <row r="1193">
          <cell r="A1193" t="str">
            <v>11-01-150</v>
          </cell>
          <cell r="H1193">
            <v>3499923</v>
          </cell>
        </row>
        <row r="1194">
          <cell r="A1194" t="str">
            <v>11-01-150</v>
          </cell>
          <cell r="H1194">
            <v>359793</v>
          </cell>
        </row>
        <row r="1195">
          <cell r="A1195" t="str">
            <v>11-01-150</v>
          </cell>
          <cell r="H1195">
            <v>43592</v>
          </cell>
        </row>
        <row r="1196">
          <cell r="A1196" t="str">
            <v>11-01-150</v>
          </cell>
          <cell r="H1196">
            <v>104998</v>
          </cell>
        </row>
        <row r="1197">
          <cell r="A1197"/>
          <cell r="H1197"/>
        </row>
        <row r="1198">
          <cell r="A1198"/>
          <cell r="H1198"/>
        </row>
        <row r="1199">
          <cell r="A1199" t="str">
            <v>11-01-160</v>
          </cell>
          <cell r="H1199">
            <v>53787659</v>
          </cell>
        </row>
        <row r="1200">
          <cell r="A1200" t="str">
            <v>11-01-160</v>
          </cell>
          <cell r="H1200">
            <v>49370343</v>
          </cell>
        </row>
        <row r="1201">
          <cell r="A1201" t="str">
            <v>11-01-160</v>
          </cell>
          <cell r="H1201">
            <v>3857058</v>
          </cell>
        </row>
        <row r="1202">
          <cell r="A1202" t="str">
            <v>11-01-160</v>
          </cell>
          <cell r="H1202">
            <v>396506</v>
          </cell>
        </row>
        <row r="1203">
          <cell r="A1203" t="str">
            <v>11-01-160</v>
          </cell>
          <cell r="H1203">
            <v>48040</v>
          </cell>
        </row>
        <row r="1204">
          <cell r="A1204" t="str">
            <v>11-01-160</v>
          </cell>
          <cell r="H1204">
            <v>115712</v>
          </cell>
        </row>
        <row r="1205">
          <cell r="A1205"/>
          <cell r="H1205"/>
        </row>
        <row r="1206">
          <cell r="A1206"/>
          <cell r="H1206"/>
        </row>
        <row r="1207">
          <cell r="A1207" t="str">
            <v>11-01-170</v>
          </cell>
          <cell r="H1207">
            <v>48807321</v>
          </cell>
        </row>
        <row r="1208">
          <cell r="A1208" t="str">
            <v>11-01-170</v>
          </cell>
          <cell r="H1208">
            <v>44799015</v>
          </cell>
        </row>
        <row r="1209">
          <cell r="A1209" t="str">
            <v>11-01-170</v>
          </cell>
          <cell r="H1209">
            <v>3499923</v>
          </cell>
        </row>
        <row r="1210">
          <cell r="A1210" t="str">
            <v>11-01-170</v>
          </cell>
          <cell r="H1210">
            <v>359793</v>
          </cell>
        </row>
        <row r="1211">
          <cell r="A1211" t="str">
            <v>11-01-170</v>
          </cell>
          <cell r="H1211">
            <v>43592</v>
          </cell>
        </row>
        <row r="1212">
          <cell r="A1212" t="str">
            <v>11-01-170</v>
          </cell>
          <cell r="H1212">
            <v>104998</v>
          </cell>
        </row>
        <row r="1213">
          <cell r="A1213"/>
          <cell r="H1213"/>
        </row>
        <row r="1214">
          <cell r="A1214"/>
          <cell r="H1214"/>
        </row>
        <row r="1215">
          <cell r="A1215" t="str">
            <v>11-01-180</v>
          </cell>
          <cell r="H1215">
            <v>74490338</v>
          </cell>
        </row>
        <row r="1216">
          <cell r="A1216" t="str">
            <v>11-01-180</v>
          </cell>
          <cell r="H1216">
            <v>68372813</v>
          </cell>
        </row>
        <row r="1217">
          <cell r="A1217" t="str">
            <v>11-01-180</v>
          </cell>
          <cell r="H1217">
            <v>5341626</v>
          </cell>
        </row>
        <row r="1218">
          <cell r="A1218" t="str">
            <v>11-01-180</v>
          </cell>
          <cell r="H1218">
            <v>549120</v>
          </cell>
        </row>
        <row r="1219">
          <cell r="A1219" t="str">
            <v>11-01-180</v>
          </cell>
          <cell r="H1219">
            <v>66530</v>
          </cell>
        </row>
        <row r="1220">
          <cell r="A1220" t="str">
            <v>11-01-180</v>
          </cell>
          <cell r="H1220">
            <v>160249</v>
          </cell>
        </row>
        <row r="1221">
          <cell r="A1221"/>
          <cell r="H1221"/>
        </row>
        <row r="1222">
          <cell r="A1222"/>
          <cell r="H1222"/>
        </row>
        <row r="1223">
          <cell r="A1223" t="str">
            <v>11-01-190</v>
          </cell>
          <cell r="H1223">
            <v>53615097</v>
          </cell>
        </row>
        <row r="1224">
          <cell r="A1224" t="str">
            <v>11-01-190</v>
          </cell>
          <cell r="H1224">
            <v>49211952</v>
          </cell>
        </row>
        <row r="1225">
          <cell r="A1225" t="str">
            <v>11-01-190</v>
          </cell>
          <cell r="H1225">
            <v>3844684</v>
          </cell>
        </row>
        <row r="1226">
          <cell r="A1226" t="str">
            <v>11-01-190</v>
          </cell>
          <cell r="H1226">
            <v>395234</v>
          </cell>
        </row>
        <row r="1227">
          <cell r="A1227" t="str">
            <v>11-01-190</v>
          </cell>
          <cell r="H1227">
            <v>47886</v>
          </cell>
        </row>
        <row r="1228">
          <cell r="A1228" t="str">
            <v>11-01-190</v>
          </cell>
          <cell r="H1228">
            <v>115341</v>
          </cell>
        </row>
        <row r="1229">
          <cell r="A1229"/>
          <cell r="H1229"/>
        </row>
        <row r="1230">
          <cell r="A1230"/>
          <cell r="H1230"/>
        </row>
        <row r="1231">
          <cell r="A1231" t="str">
            <v>11-01-200</v>
          </cell>
          <cell r="H1231">
            <v>32637699</v>
          </cell>
        </row>
        <row r="1232">
          <cell r="A1232" t="str">
            <v>11-01-200</v>
          </cell>
          <cell r="H1232">
            <v>29957325</v>
          </cell>
        </row>
        <row r="1233">
          <cell r="A1233" t="str">
            <v>11-01-200</v>
          </cell>
          <cell r="H1233">
            <v>2340416</v>
          </cell>
        </row>
        <row r="1234">
          <cell r="A1234" t="str">
            <v>11-01-200</v>
          </cell>
          <cell r="H1234">
            <v>240595</v>
          </cell>
        </row>
        <row r="1235">
          <cell r="A1235" t="str">
            <v>11-01-200</v>
          </cell>
          <cell r="H1235">
            <v>29150</v>
          </cell>
        </row>
        <row r="1236">
          <cell r="A1236" t="str">
            <v>11-01-200</v>
          </cell>
          <cell r="H1236">
            <v>70213</v>
          </cell>
        </row>
        <row r="1237">
          <cell r="A1237"/>
          <cell r="H1237"/>
        </row>
        <row r="1238">
          <cell r="A1238"/>
          <cell r="H1238"/>
        </row>
        <row r="1239">
          <cell r="A1239" t="str">
            <v>11-01-210</v>
          </cell>
          <cell r="H1239">
            <v>15982380</v>
          </cell>
        </row>
        <row r="1240">
          <cell r="A1240" t="str">
            <v>11-01-210</v>
          </cell>
          <cell r="H1240">
            <v>14669824</v>
          </cell>
        </row>
        <row r="1241">
          <cell r="A1241" t="str">
            <v>11-01-210</v>
          </cell>
          <cell r="H1241">
            <v>1146080</v>
          </cell>
        </row>
        <row r="1242">
          <cell r="A1242" t="str">
            <v>11-01-210</v>
          </cell>
          <cell r="H1242">
            <v>117818</v>
          </cell>
        </row>
        <row r="1243">
          <cell r="A1243" t="str">
            <v>11-01-210</v>
          </cell>
          <cell r="H1243">
            <v>14275</v>
          </cell>
        </row>
        <row r="1244">
          <cell r="A1244" t="str">
            <v>11-01-210</v>
          </cell>
          <cell r="H1244">
            <v>34383</v>
          </cell>
        </row>
        <row r="1245">
          <cell r="A1245"/>
          <cell r="H1245"/>
        </row>
        <row r="1246">
          <cell r="A1246"/>
          <cell r="H1246"/>
        </row>
        <row r="1247">
          <cell r="A1247" t="str">
            <v>11-01-220</v>
          </cell>
          <cell r="H1247">
            <v>40166240</v>
          </cell>
        </row>
        <row r="1248">
          <cell r="A1248" t="str">
            <v>11-01-220</v>
          </cell>
          <cell r="H1248">
            <v>36867584</v>
          </cell>
        </row>
        <row r="1249">
          <cell r="A1249" t="str">
            <v>11-01-220</v>
          </cell>
          <cell r="H1249">
            <v>2880280</v>
          </cell>
        </row>
        <row r="1250">
          <cell r="A1250" t="str">
            <v>11-01-220</v>
          </cell>
          <cell r="H1250">
            <v>296093</v>
          </cell>
        </row>
        <row r="1251">
          <cell r="A1251" t="str">
            <v>11-01-220</v>
          </cell>
          <cell r="H1251">
            <v>35874</v>
          </cell>
        </row>
        <row r="1252">
          <cell r="A1252" t="str">
            <v>11-01-220</v>
          </cell>
          <cell r="H1252">
            <v>86409</v>
          </cell>
        </row>
        <row r="1253">
          <cell r="A1253"/>
          <cell r="H1253"/>
        </row>
        <row r="1254">
          <cell r="A1254"/>
          <cell r="H1254"/>
        </row>
        <row r="1255">
          <cell r="A1255" t="str">
            <v>11-01-230</v>
          </cell>
          <cell r="H1255">
            <v>47610664</v>
          </cell>
        </row>
        <row r="1256">
          <cell r="A1256" t="str">
            <v>11-01-230</v>
          </cell>
          <cell r="H1256">
            <v>43700634</v>
          </cell>
        </row>
        <row r="1257">
          <cell r="A1257" t="str">
            <v>11-01-230</v>
          </cell>
          <cell r="H1257">
            <v>3414112</v>
          </cell>
        </row>
        <row r="1258">
          <cell r="A1258" t="str">
            <v>11-01-230</v>
          </cell>
          <cell r="H1258">
            <v>350971</v>
          </cell>
        </row>
        <row r="1259">
          <cell r="A1259" t="str">
            <v>11-01-230</v>
          </cell>
          <cell r="H1259">
            <v>42523</v>
          </cell>
        </row>
        <row r="1260">
          <cell r="A1260" t="str">
            <v>11-01-230</v>
          </cell>
          <cell r="H1260">
            <v>102424</v>
          </cell>
        </row>
        <row r="1261">
          <cell r="A1261"/>
          <cell r="H1261"/>
        </row>
        <row r="1262">
          <cell r="A1262"/>
          <cell r="H1262"/>
        </row>
        <row r="1263">
          <cell r="A1263" t="str">
            <v>11-01-240</v>
          </cell>
          <cell r="H1263">
            <v>40797124</v>
          </cell>
        </row>
        <row r="1264">
          <cell r="A1264" t="str">
            <v>11-01-240</v>
          </cell>
          <cell r="H1264">
            <v>37446656</v>
          </cell>
        </row>
        <row r="1265">
          <cell r="A1265" t="str">
            <v>11-01-240</v>
          </cell>
          <cell r="H1265">
            <v>2925520</v>
          </cell>
        </row>
        <row r="1266">
          <cell r="A1266" t="str">
            <v>11-01-240</v>
          </cell>
          <cell r="H1266">
            <v>300744</v>
          </cell>
        </row>
        <row r="1267">
          <cell r="A1267" t="str">
            <v>11-01-240</v>
          </cell>
          <cell r="H1267">
            <v>36438</v>
          </cell>
        </row>
        <row r="1268">
          <cell r="A1268" t="str">
            <v>11-01-240</v>
          </cell>
          <cell r="H1268">
            <v>87766</v>
          </cell>
        </row>
        <row r="1269">
          <cell r="A1269"/>
          <cell r="H1269"/>
        </row>
        <row r="1270">
          <cell r="A1270"/>
          <cell r="H1270"/>
        </row>
        <row r="1271">
          <cell r="A1271" t="str">
            <v>11-01-250</v>
          </cell>
          <cell r="H1271">
            <v>47610664</v>
          </cell>
        </row>
        <row r="1272">
          <cell r="A1272" t="str">
            <v>11-01-250</v>
          </cell>
          <cell r="H1272">
            <v>43700634</v>
          </cell>
        </row>
        <row r="1273">
          <cell r="A1273" t="str">
            <v>11-01-250</v>
          </cell>
          <cell r="H1273">
            <v>3414112</v>
          </cell>
        </row>
        <row r="1274">
          <cell r="A1274" t="str">
            <v>11-01-250</v>
          </cell>
          <cell r="H1274">
            <v>350971</v>
          </cell>
        </row>
        <row r="1275">
          <cell r="A1275" t="str">
            <v>11-01-250</v>
          </cell>
          <cell r="H1275">
            <v>42523</v>
          </cell>
        </row>
        <row r="1276">
          <cell r="A1276" t="str">
            <v>11-01-250</v>
          </cell>
          <cell r="H1276">
            <v>102424</v>
          </cell>
        </row>
        <row r="1277">
          <cell r="A1277"/>
          <cell r="H1277"/>
        </row>
        <row r="1278">
          <cell r="A1278"/>
          <cell r="H1278"/>
        </row>
        <row r="1279">
          <cell r="A1279" t="str">
            <v>11-01-260</v>
          </cell>
          <cell r="H1279">
            <v>15982380</v>
          </cell>
        </row>
        <row r="1280">
          <cell r="A1280" t="str">
            <v>11-01-260</v>
          </cell>
          <cell r="H1280">
            <v>14669824</v>
          </cell>
        </row>
        <row r="1281">
          <cell r="A1281" t="str">
            <v>11-01-260</v>
          </cell>
          <cell r="H1281">
            <v>1146080</v>
          </cell>
        </row>
        <row r="1282">
          <cell r="A1282" t="str">
            <v>11-01-260</v>
          </cell>
          <cell r="H1282">
            <v>117818</v>
          </cell>
        </row>
        <row r="1283">
          <cell r="A1283" t="str">
            <v>11-01-260</v>
          </cell>
          <cell r="H1283">
            <v>14275</v>
          </cell>
        </row>
        <row r="1284">
          <cell r="A1284" t="str">
            <v>11-01-260</v>
          </cell>
          <cell r="H1284">
            <v>34383</v>
          </cell>
        </row>
        <row r="1285">
          <cell r="A1285"/>
          <cell r="H1285"/>
        </row>
        <row r="1286">
          <cell r="A1286"/>
          <cell r="H1286"/>
        </row>
        <row r="1287">
          <cell r="A1287" t="str">
            <v>11-01-270</v>
          </cell>
          <cell r="H1287">
            <v>34015937</v>
          </cell>
        </row>
        <row r="1288">
          <cell r="A1288" t="str">
            <v>11-01-270</v>
          </cell>
          <cell r="H1288">
            <v>31222375</v>
          </cell>
        </row>
        <row r="1289">
          <cell r="A1289" t="str">
            <v>11-01-270</v>
          </cell>
          <cell r="H1289">
            <v>2439248</v>
          </cell>
        </row>
        <row r="1290">
          <cell r="A1290" t="str">
            <v>11-01-270</v>
          </cell>
          <cell r="H1290">
            <v>250755</v>
          </cell>
        </row>
        <row r="1291">
          <cell r="A1291" t="str">
            <v>11-01-270</v>
          </cell>
          <cell r="H1291">
            <v>30381</v>
          </cell>
        </row>
        <row r="1292">
          <cell r="A1292" t="str">
            <v>11-01-270</v>
          </cell>
          <cell r="H1292">
            <v>73178</v>
          </cell>
        </row>
        <row r="1293">
          <cell r="A1293"/>
          <cell r="H1293"/>
        </row>
        <row r="1294">
          <cell r="A1294"/>
          <cell r="H1294"/>
        </row>
        <row r="1295">
          <cell r="A1295" t="str">
            <v>11-01-280</v>
          </cell>
          <cell r="H1295">
            <v>8945604</v>
          </cell>
        </row>
        <row r="1296">
          <cell r="A1296" t="str">
            <v>11-01-280</v>
          </cell>
          <cell r="H1296">
            <v>8210944</v>
          </cell>
        </row>
        <row r="1297">
          <cell r="A1297" t="str">
            <v>11-01-280</v>
          </cell>
          <cell r="H1297">
            <v>641480</v>
          </cell>
        </row>
        <row r="1298">
          <cell r="A1298" t="str">
            <v>11-01-280</v>
          </cell>
          <cell r="H1298">
            <v>65945</v>
          </cell>
        </row>
        <row r="1299">
          <cell r="A1299" t="str">
            <v>11-01-280</v>
          </cell>
          <cell r="H1299">
            <v>7990</v>
          </cell>
        </row>
        <row r="1300">
          <cell r="A1300" t="str">
            <v>11-01-280</v>
          </cell>
          <cell r="H1300">
            <v>19245</v>
          </cell>
        </row>
        <row r="1301">
          <cell r="A1301"/>
          <cell r="H1301"/>
        </row>
        <row r="1302">
          <cell r="A1302"/>
          <cell r="H1302"/>
        </row>
        <row r="1303">
          <cell r="A1303" t="str">
            <v>11-01-285</v>
          </cell>
          <cell r="H1303">
            <v>24371511</v>
          </cell>
        </row>
        <row r="1304">
          <cell r="A1304" t="str">
            <v>11-01-285</v>
          </cell>
          <cell r="H1304">
            <v>22369997</v>
          </cell>
        </row>
        <row r="1305">
          <cell r="A1305" t="str">
            <v>11-01-285</v>
          </cell>
          <cell r="H1305">
            <v>1747656</v>
          </cell>
        </row>
        <row r="1306">
          <cell r="A1306" t="str">
            <v>11-01-285</v>
          </cell>
          <cell r="H1306">
            <v>179660</v>
          </cell>
        </row>
        <row r="1307">
          <cell r="A1307" t="str">
            <v>11-01-285</v>
          </cell>
          <cell r="H1307">
            <v>21768</v>
          </cell>
        </row>
        <row r="1308">
          <cell r="A1308" t="str">
            <v>11-01-285</v>
          </cell>
          <cell r="H1308">
            <v>52430</v>
          </cell>
        </row>
        <row r="1309">
          <cell r="A1309"/>
          <cell r="H1309"/>
        </row>
        <row r="1310">
          <cell r="A1310"/>
          <cell r="H1310"/>
        </row>
        <row r="1311">
          <cell r="A1311" t="str">
            <v>11-01-290</v>
          </cell>
          <cell r="H1311">
            <v>7936515</v>
          </cell>
        </row>
        <row r="1312">
          <cell r="A1312" t="str">
            <v>11-01-290</v>
          </cell>
          <cell r="H1312">
            <v>7284726</v>
          </cell>
        </row>
        <row r="1313">
          <cell r="A1313" t="str">
            <v>11-01-290</v>
          </cell>
          <cell r="H1313">
            <v>569120</v>
          </cell>
        </row>
        <row r="1314">
          <cell r="A1314" t="str">
            <v>11-01-290</v>
          </cell>
          <cell r="H1314">
            <v>58506</v>
          </cell>
        </row>
        <row r="1315">
          <cell r="A1315" t="str">
            <v>11-01-290</v>
          </cell>
          <cell r="H1315">
            <v>7089</v>
          </cell>
        </row>
        <row r="1316">
          <cell r="A1316" t="str">
            <v>11-01-290</v>
          </cell>
          <cell r="H1316">
            <v>17074</v>
          </cell>
        </row>
        <row r="1317">
          <cell r="A1317"/>
          <cell r="H1317"/>
        </row>
        <row r="1318">
          <cell r="A1318"/>
          <cell r="H1318"/>
        </row>
        <row r="1319">
          <cell r="A1319" t="str">
            <v>11-01-300</v>
          </cell>
          <cell r="H1319">
            <v>224582337</v>
          </cell>
        </row>
        <row r="1320">
          <cell r="A1320" t="str">
            <v>11-01-300</v>
          </cell>
          <cell r="H1320">
            <v>206138496</v>
          </cell>
        </row>
        <row r="1321">
          <cell r="A1321" t="str">
            <v>11-01-300</v>
          </cell>
          <cell r="H1321">
            <v>16104570</v>
          </cell>
        </row>
        <row r="1322">
          <cell r="A1322" t="str">
            <v>11-01-300</v>
          </cell>
          <cell r="H1322">
            <v>1655550</v>
          </cell>
        </row>
        <row r="1323">
          <cell r="A1323" t="str">
            <v>11-01-300</v>
          </cell>
          <cell r="H1323">
            <v>200583</v>
          </cell>
        </row>
        <row r="1324">
          <cell r="A1324" t="str">
            <v>11-01-300</v>
          </cell>
          <cell r="H1324">
            <v>483138</v>
          </cell>
        </row>
        <row r="1325">
          <cell r="A1325"/>
          <cell r="H1325"/>
        </row>
        <row r="1326">
          <cell r="A1326"/>
          <cell r="H1326"/>
        </row>
        <row r="1327">
          <cell r="A1327" t="str">
            <v>11-01-310</v>
          </cell>
          <cell r="H1327">
            <v>197296633</v>
          </cell>
        </row>
        <row r="1328">
          <cell r="A1328" t="str">
            <v>11-01-310</v>
          </cell>
          <cell r="H1328">
            <v>181093632</v>
          </cell>
        </row>
        <row r="1329">
          <cell r="A1329" t="str">
            <v>11-01-310</v>
          </cell>
          <cell r="H1329">
            <v>14147940</v>
          </cell>
        </row>
        <row r="1330">
          <cell r="A1330" t="str">
            <v>11-01-310</v>
          </cell>
          <cell r="H1330">
            <v>1454409</v>
          </cell>
        </row>
        <row r="1331">
          <cell r="A1331" t="str">
            <v>11-01-310</v>
          </cell>
          <cell r="H1331">
            <v>176213</v>
          </cell>
        </row>
        <row r="1332">
          <cell r="A1332" t="str">
            <v>11-01-310</v>
          </cell>
          <cell r="H1332">
            <v>424439</v>
          </cell>
        </row>
        <row r="1333">
          <cell r="A1333"/>
          <cell r="H1333"/>
        </row>
        <row r="1334">
          <cell r="A1334"/>
          <cell r="H1334"/>
        </row>
        <row r="1335">
          <cell r="A1335" t="str">
            <v>11-01-320</v>
          </cell>
          <cell r="H1335">
            <v>25165777</v>
          </cell>
        </row>
        <row r="1336">
          <cell r="A1336" t="str">
            <v>11-01-320</v>
          </cell>
          <cell r="H1336">
            <v>23099034</v>
          </cell>
        </row>
        <row r="1337">
          <cell r="A1337" t="str">
            <v>11-01-320</v>
          </cell>
          <cell r="H1337">
            <v>1804612</v>
          </cell>
        </row>
        <row r="1338">
          <cell r="A1338" t="str">
            <v>11-01-320</v>
          </cell>
          <cell r="H1338">
            <v>185515</v>
          </cell>
        </row>
        <row r="1339">
          <cell r="A1339" t="str">
            <v>11-01-320</v>
          </cell>
          <cell r="H1339">
            <v>22477</v>
          </cell>
        </row>
        <row r="1340">
          <cell r="A1340" t="str">
            <v>11-01-320</v>
          </cell>
          <cell r="H1340">
            <v>54139</v>
          </cell>
        </row>
        <row r="1341">
          <cell r="A1341"/>
          <cell r="H1341"/>
        </row>
        <row r="1342">
          <cell r="A1342"/>
          <cell r="H1342"/>
        </row>
        <row r="1343">
          <cell r="A1343" t="str">
            <v>11-01-330</v>
          </cell>
          <cell r="H1343">
            <v>25165777</v>
          </cell>
        </row>
        <row r="1344">
          <cell r="A1344" t="str">
            <v>11-01-330</v>
          </cell>
          <cell r="H1344">
            <v>23099034</v>
          </cell>
        </row>
        <row r="1345">
          <cell r="A1345" t="str">
            <v>11-01-330</v>
          </cell>
          <cell r="H1345">
            <v>1804612</v>
          </cell>
        </row>
        <row r="1346">
          <cell r="A1346" t="str">
            <v>11-01-330</v>
          </cell>
          <cell r="H1346">
            <v>185515</v>
          </cell>
        </row>
        <row r="1347">
          <cell r="A1347" t="str">
            <v>11-01-330</v>
          </cell>
          <cell r="H1347">
            <v>22477</v>
          </cell>
        </row>
        <row r="1348">
          <cell r="A1348" t="str">
            <v>11-01-330</v>
          </cell>
          <cell r="H1348">
            <v>54139</v>
          </cell>
        </row>
        <row r="1349">
          <cell r="A1349"/>
          <cell r="H1349"/>
        </row>
        <row r="1350">
          <cell r="A1350"/>
          <cell r="H1350"/>
        </row>
        <row r="1351">
          <cell r="A1351" t="str">
            <v>11-01-340</v>
          </cell>
          <cell r="H1351">
            <v>73262129</v>
          </cell>
        </row>
        <row r="1352">
          <cell r="A1352" t="str">
            <v>11-01-340</v>
          </cell>
          <cell r="H1352">
            <v>67246592</v>
          </cell>
        </row>
        <row r="1353">
          <cell r="A1353" t="str">
            <v>11-01-340</v>
          </cell>
          <cell r="H1353">
            <v>5252573</v>
          </cell>
        </row>
        <row r="1354">
          <cell r="A1354" t="str">
            <v>11-01-340</v>
          </cell>
          <cell r="H1354">
            <v>539965</v>
          </cell>
        </row>
        <row r="1355">
          <cell r="A1355" t="str">
            <v>11-01-340</v>
          </cell>
          <cell r="H1355">
            <v>65421</v>
          </cell>
        </row>
        <row r="1356">
          <cell r="A1356" t="str">
            <v>11-01-340</v>
          </cell>
          <cell r="H1356">
            <v>157578</v>
          </cell>
        </row>
        <row r="1357">
          <cell r="A1357"/>
          <cell r="H1357"/>
        </row>
        <row r="1358">
          <cell r="A1358"/>
          <cell r="H1358"/>
        </row>
        <row r="1359">
          <cell r="A1359" t="str">
            <v>11-01-400</v>
          </cell>
          <cell r="H1359">
            <v>25283864</v>
          </cell>
        </row>
        <row r="1360">
          <cell r="A1360" t="str">
            <v>11-01-400</v>
          </cell>
          <cell r="H1360">
            <v>23207424</v>
          </cell>
        </row>
        <row r="1361">
          <cell r="A1361" t="str">
            <v>11-01-400</v>
          </cell>
          <cell r="H1361">
            <v>1813080</v>
          </cell>
        </row>
        <row r="1362">
          <cell r="A1362" t="str">
            <v>11-01-400</v>
          </cell>
          <cell r="H1362">
            <v>186385</v>
          </cell>
        </row>
        <row r="1363">
          <cell r="A1363" t="str">
            <v>11-01-400</v>
          </cell>
          <cell r="H1363">
            <v>22582</v>
          </cell>
        </row>
        <row r="1364">
          <cell r="A1364" t="str">
            <v>11-01-400</v>
          </cell>
          <cell r="H1364">
            <v>54393</v>
          </cell>
        </row>
        <row r="1365">
          <cell r="A1365"/>
          <cell r="H1365"/>
        </row>
        <row r="1366">
          <cell r="A1366"/>
          <cell r="H1366"/>
        </row>
        <row r="1367">
          <cell r="A1367" t="str">
            <v>11-01-402</v>
          </cell>
          <cell r="H1367">
            <v>15650761</v>
          </cell>
        </row>
        <row r="1368">
          <cell r="A1368" t="str">
            <v>11-01-402</v>
          </cell>
          <cell r="H1368">
            <v>14365440</v>
          </cell>
        </row>
        <row r="1369">
          <cell r="A1369" t="str">
            <v>11-01-402</v>
          </cell>
          <cell r="H1369">
            <v>1122300</v>
          </cell>
        </row>
        <row r="1370">
          <cell r="A1370" t="str">
            <v>11-01-402</v>
          </cell>
          <cell r="H1370">
            <v>115373</v>
          </cell>
        </row>
        <row r="1371">
          <cell r="A1371" t="str">
            <v>11-01-402</v>
          </cell>
          <cell r="H1371">
            <v>13979</v>
          </cell>
        </row>
        <row r="1372">
          <cell r="A1372" t="str">
            <v>11-01-402</v>
          </cell>
          <cell r="H1372">
            <v>33669</v>
          </cell>
        </row>
        <row r="1373">
          <cell r="A1373"/>
          <cell r="H1373"/>
        </row>
        <row r="1374">
          <cell r="A1374"/>
          <cell r="H1374"/>
        </row>
        <row r="1375">
          <cell r="A1375" t="str">
            <v>11-01-404</v>
          </cell>
          <cell r="H1375">
            <v>15650761</v>
          </cell>
        </row>
        <row r="1376">
          <cell r="A1376" t="str">
            <v>11-01-404</v>
          </cell>
          <cell r="H1376">
            <v>14365440</v>
          </cell>
        </row>
        <row r="1377">
          <cell r="A1377" t="str">
            <v>11-01-404</v>
          </cell>
          <cell r="H1377">
            <v>1122300</v>
          </cell>
        </row>
        <row r="1378">
          <cell r="A1378" t="str">
            <v>11-01-404</v>
          </cell>
          <cell r="H1378">
            <v>115373</v>
          </cell>
        </row>
        <row r="1379">
          <cell r="A1379" t="str">
            <v>11-01-404</v>
          </cell>
          <cell r="H1379">
            <v>13979</v>
          </cell>
        </row>
        <row r="1380">
          <cell r="A1380" t="str">
            <v>11-01-404</v>
          </cell>
          <cell r="H1380">
            <v>33669</v>
          </cell>
        </row>
        <row r="1381">
          <cell r="A1381"/>
          <cell r="H1381"/>
        </row>
        <row r="1382">
          <cell r="A1382"/>
          <cell r="H1382"/>
        </row>
        <row r="1383">
          <cell r="A1383" t="str">
            <v>11-01-406</v>
          </cell>
          <cell r="H1383">
            <v>144836256</v>
          </cell>
        </row>
        <row r="1384">
          <cell r="A1384" t="str">
            <v>11-01-406</v>
          </cell>
          <cell r="H1384">
            <v>132941568</v>
          </cell>
        </row>
        <row r="1385">
          <cell r="A1385" t="str">
            <v>11-01-406</v>
          </cell>
          <cell r="H1385">
            <v>10386060</v>
          </cell>
        </row>
        <row r="1386">
          <cell r="A1386" t="str">
            <v>11-01-406</v>
          </cell>
          <cell r="H1386">
            <v>1067687</v>
          </cell>
        </row>
        <row r="1387">
          <cell r="A1387" t="str">
            <v>11-01-406</v>
          </cell>
          <cell r="H1387">
            <v>129359</v>
          </cell>
        </row>
        <row r="1388">
          <cell r="A1388" t="str">
            <v>11-01-406</v>
          </cell>
          <cell r="H1388">
            <v>311582</v>
          </cell>
        </row>
        <row r="1389">
          <cell r="A1389"/>
          <cell r="H1389"/>
        </row>
        <row r="1390">
          <cell r="A1390"/>
          <cell r="H1390"/>
        </row>
        <row r="1391">
          <cell r="A1391" t="str">
            <v>11-01-408</v>
          </cell>
          <cell r="H1391">
            <v>32393434</v>
          </cell>
        </row>
        <row r="1392">
          <cell r="A1392" t="str">
            <v>11-01-408</v>
          </cell>
          <cell r="H1392">
            <v>29733120</v>
          </cell>
        </row>
        <row r="1393">
          <cell r="A1393" t="str">
            <v>11-01-408</v>
          </cell>
          <cell r="H1393">
            <v>2322900</v>
          </cell>
        </row>
        <row r="1394">
          <cell r="A1394" t="str">
            <v>11-01-408</v>
          </cell>
          <cell r="H1394">
            <v>238795</v>
          </cell>
        </row>
        <row r="1395">
          <cell r="A1395" t="str">
            <v>11-01-408</v>
          </cell>
          <cell r="H1395">
            <v>28932</v>
          </cell>
        </row>
        <row r="1396">
          <cell r="A1396" t="str">
            <v>11-01-408</v>
          </cell>
          <cell r="H1396">
            <v>69687</v>
          </cell>
        </row>
        <row r="1397">
          <cell r="A1397"/>
          <cell r="H1397"/>
        </row>
        <row r="1398">
          <cell r="A1398"/>
          <cell r="H1398"/>
        </row>
        <row r="1399">
          <cell r="A1399" t="str">
            <v>11-01-410</v>
          </cell>
          <cell r="H1399">
            <v>488314929</v>
          </cell>
        </row>
        <row r="1400">
          <cell r="A1400" t="str">
            <v>11-01-410</v>
          </cell>
          <cell r="H1400">
            <v>469322220</v>
          </cell>
        </row>
        <row r="1401">
          <cell r="A1401" t="str">
            <v>11-01-410</v>
          </cell>
          <cell r="H1401">
            <v>16583824</v>
          </cell>
        </row>
        <row r="1402">
          <cell r="A1402" t="str">
            <v>11-01-410</v>
          </cell>
          <cell r="H1402">
            <v>1704818</v>
          </cell>
        </row>
        <row r="1403">
          <cell r="A1403" t="str">
            <v>11-01-410</v>
          </cell>
          <cell r="H1403">
            <v>206552</v>
          </cell>
        </row>
        <row r="1404">
          <cell r="A1404" t="str">
            <v>11-01-410</v>
          </cell>
          <cell r="H1404">
            <v>497515</v>
          </cell>
        </row>
        <row r="1405">
          <cell r="A1405"/>
          <cell r="H1405"/>
        </row>
        <row r="1406">
          <cell r="A1406"/>
          <cell r="H1406"/>
        </row>
        <row r="1407">
          <cell r="A1407" t="str">
            <v>11-01-412</v>
          </cell>
          <cell r="H1407">
            <v>488314929</v>
          </cell>
        </row>
        <row r="1408">
          <cell r="A1408" t="str">
            <v>11-01-412</v>
          </cell>
          <cell r="H1408">
            <v>469322220</v>
          </cell>
        </row>
        <row r="1409">
          <cell r="A1409" t="str">
            <v>11-01-412</v>
          </cell>
          <cell r="H1409">
            <v>16583824</v>
          </cell>
        </row>
        <row r="1410">
          <cell r="A1410" t="str">
            <v>11-01-412</v>
          </cell>
          <cell r="H1410">
            <v>1704818</v>
          </cell>
        </row>
        <row r="1411">
          <cell r="A1411" t="str">
            <v>11-01-412</v>
          </cell>
          <cell r="H1411">
            <v>206552</v>
          </cell>
        </row>
        <row r="1412">
          <cell r="A1412" t="str">
            <v>11-01-412</v>
          </cell>
          <cell r="H1412">
            <v>497515</v>
          </cell>
        </row>
        <row r="1413">
          <cell r="A1413"/>
          <cell r="H1413"/>
        </row>
        <row r="1414">
          <cell r="A1414"/>
          <cell r="H1414"/>
        </row>
        <row r="1415">
          <cell r="A1415" t="str">
            <v>11-01-420</v>
          </cell>
          <cell r="H1415">
            <v>32107107</v>
          </cell>
        </row>
        <row r="1416">
          <cell r="A1416" t="str">
            <v>11-01-420</v>
          </cell>
          <cell r="H1416">
            <v>30858320</v>
          </cell>
        </row>
        <row r="1417">
          <cell r="A1417" t="str">
            <v>11-01-420</v>
          </cell>
          <cell r="H1417">
            <v>1090400</v>
          </cell>
        </row>
        <row r="1418">
          <cell r="A1418" t="str">
            <v>11-01-420</v>
          </cell>
          <cell r="H1418">
            <v>112094</v>
          </cell>
        </row>
        <row r="1419">
          <cell r="A1419" t="str">
            <v>11-01-420</v>
          </cell>
          <cell r="H1419">
            <v>13581</v>
          </cell>
        </row>
        <row r="1420">
          <cell r="A1420" t="str">
            <v>11-01-420</v>
          </cell>
          <cell r="H1420">
            <v>32712</v>
          </cell>
        </row>
        <row r="1421">
          <cell r="A1421"/>
          <cell r="H1421"/>
        </row>
        <row r="1422">
          <cell r="A1422"/>
          <cell r="H1422"/>
        </row>
        <row r="1423">
          <cell r="A1423" t="str">
            <v>11-01-422</v>
          </cell>
          <cell r="H1423">
            <v>8155207</v>
          </cell>
        </row>
        <row r="1424">
          <cell r="A1424" t="str">
            <v>11-01-422</v>
          </cell>
          <cell r="H1424">
            <v>7838014</v>
          </cell>
        </row>
        <row r="1425">
          <cell r="A1425" t="str">
            <v>11-01-422</v>
          </cell>
          <cell r="H1425">
            <v>276962</v>
          </cell>
        </row>
        <row r="1426">
          <cell r="A1426" t="str">
            <v>11-01-422</v>
          </cell>
          <cell r="H1426">
            <v>28472</v>
          </cell>
        </row>
        <row r="1427">
          <cell r="A1427" t="str">
            <v>11-01-422</v>
          </cell>
          <cell r="H1427">
            <v>3450</v>
          </cell>
        </row>
        <row r="1428">
          <cell r="A1428" t="str">
            <v>11-01-422</v>
          </cell>
          <cell r="H1428">
            <v>8309</v>
          </cell>
        </row>
        <row r="1429">
          <cell r="A1429"/>
          <cell r="H1429"/>
        </row>
        <row r="1430">
          <cell r="A1430"/>
          <cell r="H1430"/>
        </row>
        <row r="1431">
          <cell r="A1431" t="str">
            <v>11-01-424</v>
          </cell>
          <cell r="H1431">
            <v>13613415</v>
          </cell>
        </row>
        <row r="1432">
          <cell r="A1432" t="str">
            <v>11-01-424</v>
          </cell>
          <cell r="H1432">
            <v>13083928</v>
          </cell>
        </row>
        <row r="1433">
          <cell r="A1433" t="str">
            <v>11-01-424</v>
          </cell>
          <cell r="H1433">
            <v>462330</v>
          </cell>
        </row>
        <row r="1434">
          <cell r="A1434" t="str">
            <v>11-01-424</v>
          </cell>
          <cell r="H1434">
            <v>47528</v>
          </cell>
        </row>
        <row r="1435">
          <cell r="A1435" t="str">
            <v>11-01-424</v>
          </cell>
          <cell r="H1435">
            <v>5759</v>
          </cell>
        </row>
        <row r="1436">
          <cell r="A1436" t="str">
            <v>11-01-424</v>
          </cell>
          <cell r="H1436">
            <v>13870</v>
          </cell>
        </row>
        <row r="1437">
          <cell r="A1437"/>
          <cell r="H1437"/>
        </row>
        <row r="1438">
          <cell r="A1438"/>
          <cell r="H1438"/>
        </row>
        <row r="1439">
          <cell r="A1439" t="str">
            <v>11-01-426</v>
          </cell>
          <cell r="H1439">
            <v>28179110</v>
          </cell>
        </row>
        <row r="1440">
          <cell r="A1440" t="str">
            <v>11-01-426</v>
          </cell>
          <cell r="H1440">
            <v>27083100</v>
          </cell>
        </row>
        <row r="1441">
          <cell r="A1441" t="str">
            <v>11-01-426</v>
          </cell>
          <cell r="H1441">
            <v>957000</v>
          </cell>
        </row>
        <row r="1442">
          <cell r="A1442" t="str">
            <v>11-01-426</v>
          </cell>
          <cell r="H1442">
            <v>98380</v>
          </cell>
        </row>
        <row r="1443">
          <cell r="A1443" t="str">
            <v>11-01-426</v>
          </cell>
          <cell r="H1443">
            <v>11920</v>
          </cell>
        </row>
        <row r="1444">
          <cell r="A1444" t="str">
            <v>11-01-426</v>
          </cell>
          <cell r="H1444">
            <v>28710</v>
          </cell>
        </row>
        <row r="1445">
          <cell r="A1445"/>
          <cell r="H1445"/>
        </row>
        <row r="1446">
          <cell r="A1446"/>
          <cell r="H1446"/>
        </row>
        <row r="1447">
          <cell r="A1447" t="str">
            <v>11-01-428</v>
          </cell>
          <cell r="H1447">
            <v>28179110</v>
          </cell>
        </row>
        <row r="1448">
          <cell r="A1448" t="str">
            <v>11-01-428</v>
          </cell>
          <cell r="H1448">
            <v>27083100</v>
          </cell>
        </row>
        <row r="1449">
          <cell r="A1449" t="str">
            <v>11-01-428</v>
          </cell>
          <cell r="H1449">
            <v>957000</v>
          </cell>
        </row>
        <row r="1450">
          <cell r="A1450" t="str">
            <v>11-01-428</v>
          </cell>
          <cell r="H1450">
            <v>98380</v>
          </cell>
        </row>
        <row r="1451">
          <cell r="A1451" t="str">
            <v>11-01-428</v>
          </cell>
          <cell r="H1451">
            <v>11920</v>
          </cell>
        </row>
        <row r="1452">
          <cell r="A1452" t="str">
            <v>11-01-428</v>
          </cell>
          <cell r="H1452">
            <v>28710</v>
          </cell>
        </row>
        <row r="1453">
          <cell r="A1453"/>
          <cell r="H1453"/>
        </row>
        <row r="1454">
          <cell r="A1454"/>
          <cell r="H1454"/>
        </row>
        <row r="1455">
          <cell r="A1455" t="str">
            <v>11-01-430</v>
          </cell>
          <cell r="H1455">
            <v>53325821</v>
          </cell>
        </row>
        <row r="1456">
          <cell r="A1456" t="str">
            <v>11-01-430</v>
          </cell>
          <cell r="H1456">
            <v>48946432</v>
          </cell>
        </row>
        <row r="1457">
          <cell r="A1457" t="str">
            <v>11-01-430</v>
          </cell>
          <cell r="H1457">
            <v>3823940</v>
          </cell>
        </row>
        <row r="1458">
          <cell r="A1458" t="str">
            <v>11-01-430</v>
          </cell>
          <cell r="H1458">
            <v>393102</v>
          </cell>
        </row>
        <row r="1459">
          <cell r="A1459" t="str">
            <v>11-01-430</v>
          </cell>
          <cell r="H1459">
            <v>47628</v>
          </cell>
        </row>
        <row r="1460">
          <cell r="A1460" t="str">
            <v>11-01-430</v>
          </cell>
          <cell r="H1460">
            <v>114719</v>
          </cell>
        </row>
        <row r="1461">
          <cell r="A1461"/>
          <cell r="H1461"/>
        </row>
        <row r="1462">
          <cell r="A1462"/>
          <cell r="H1462"/>
        </row>
        <row r="1463">
          <cell r="A1463" t="str">
            <v>11-01-440</v>
          </cell>
          <cell r="H1463">
            <v>53325821</v>
          </cell>
        </row>
        <row r="1464">
          <cell r="A1464" t="str">
            <v>11-01-440</v>
          </cell>
          <cell r="H1464">
            <v>48946432</v>
          </cell>
        </row>
        <row r="1465">
          <cell r="A1465" t="str">
            <v>11-01-440</v>
          </cell>
          <cell r="H1465">
            <v>3823940</v>
          </cell>
        </row>
        <row r="1466">
          <cell r="A1466" t="str">
            <v>11-01-440</v>
          </cell>
          <cell r="H1466">
            <v>393102</v>
          </cell>
        </row>
        <row r="1467">
          <cell r="A1467" t="str">
            <v>11-01-440</v>
          </cell>
          <cell r="H1467">
            <v>47628</v>
          </cell>
        </row>
        <row r="1468">
          <cell r="A1468" t="str">
            <v>11-01-440</v>
          </cell>
          <cell r="H1468">
            <v>114719</v>
          </cell>
        </row>
        <row r="1469">
          <cell r="A1469"/>
          <cell r="H1469"/>
        </row>
        <row r="1470">
          <cell r="A1470"/>
          <cell r="H1470"/>
        </row>
        <row r="1471">
          <cell r="A1471" t="str">
            <v>11-01-448</v>
          </cell>
          <cell r="H1471">
            <v>2717653</v>
          </cell>
        </row>
        <row r="1472">
          <cell r="A1472" t="str">
            <v>11-01-448</v>
          </cell>
          <cell r="H1472">
            <v>2494464</v>
          </cell>
        </row>
        <row r="1473">
          <cell r="A1473" t="str">
            <v>11-01-448</v>
          </cell>
          <cell r="H1473">
            <v>194880</v>
          </cell>
        </row>
        <row r="1474">
          <cell r="A1474" t="str">
            <v>11-01-448</v>
          </cell>
          <cell r="H1474">
            <v>20034</v>
          </cell>
        </row>
        <row r="1475">
          <cell r="A1475" t="str">
            <v>11-01-448</v>
          </cell>
          <cell r="H1475">
            <v>2428</v>
          </cell>
        </row>
        <row r="1476">
          <cell r="A1476" t="str">
            <v>11-01-448</v>
          </cell>
          <cell r="H1476">
            <v>5847</v>
          </cell>
        </row>
        <row r="1477">
          <cell r="A1477"/>
          <cell r="H1477"/>
        </row>
        <row r="1478">
          <cell r="A1478"/>
          <cell r="H1478"/>
        </row>
        <row r="1479">
          <cell r="A1479" t="str">
            <v>11-01-450</v>
          </cell>
          <cell r="H1479">
            <v>2588240</v>
          </cell>
        </row>
        <row r="1480">
          <cell r="A1480" t="str">
            <v>11-01-450</v>
          </cell>
          <cell r="H1480">
            <v>2375680</v>
          </cell>
        </row>
        <row r="1481">
          <cell r="A1481" t="str">
            <v>11-01-450</v>
          </cell>
          <cell r="H1481">
            <v>185600</v>
          </cell>
        </row>
        <row r="1482">
          <cell r="A1482" t="str">
            <v>11-01-450</v>
          </cell>
          <cell r="H1482">
            <v>19080</v>
          </cell>
        </row>
        <row r="1483">
          <cell r="A1483" t="str">
            <v>11-01-450</v>
          </cell>
          <cell r="H1483">
            <v>2312</v>
          </cell>
        </row>
        <row r="1484">
          <cell r="A1484" t="str">
            <v>11-01-450</v>
          </cell>
          <cell r="H1484">
            <v>5568</v>
          </cell>
        </row>
        <row r="1485">
          <cell r="A1485"/>
          <cell r="H1485"/>
        </row>
        <row r="1486">
          <cell r="A1486"/>
          <cell r="H1486"/>
        </row>
        <row r="1487">
          <cell r="A1487" t="str">
            <v>11-01-452</v>
          </cell>
          <cell r="H1487">
            <v>6358235</v>
          </cell>
        </row>
        <row r="1488">
          <cell r="A1488" t="str">
            <v>11-01-452</v>
          </cell>
          <cell r="H1488">
            <v>6110933</v>
          </cell>
        </row>
        <row r="1489">
          <cell r="A1489" t="str">
            <v>11-01-452</v>
          </cell>
          <cell r="H1489">
            <v>215934</v>
          </cell>
        </row>
        <row r="1490">
          <cell r="A1490" t="str">
            <v>11-01-452</v>
          </cell>
          <cell r="H1490">
            <v>22199</v>
          </cell>
        </row>
        <row r="1491">
          <cell r="A1491" t="str">
            <v>11-01-452</v>
          </cell>
          <cell r="H1491">
            <v>2690</v>
          </cell>
        </row>
        <row r="1492">
          <cell r="A1492" t="str">
            <v>11-01-452</v>
          </cell>
          <cell r="H1492">
            <v>6479</v>
          </cell>
        </row>
        <row r="1493">
          <cell r="A1493"/>
          <cell r="H1493"/>
        </row>
        <row r="1494">
          <cell r="A1494"/>
          <cell r="H1494"/>
        </row>
        <row r="1495">
          <cell r="A1495" t="str">
            <v>11-01-454</v>
          </cell>
          <cell r="H1495">
            <v>7729617</v>
          </cell>
        </row>
        <row r="1496">
          <cell r="A1496" t="str">
            <v>11-01-454</v>
          </cell>
          <cell r="H1496">
            <v>7428977</v>
          </cell>
        </row>
        <row r="1497">
          <cell r="A1497" t="str">
            <v>11-01-454</v>
          </cell>
          <cell r="H1497">
            <v>262508</v>
          </cell>
        </row>
        <row r="1498">
          <cell r="A1498" t="str">
            <v>11-01-454</v>
          </cell>
          <cell r="H1498">
            <v>26986</v>
          </cell>
        </row>
        <row r="1499">
          <cell r="A1499" t="str">
            <v>11-01-454</v>
          </cell>
          <cell r="H1499">
            <v>3270</v>
          </cell>
        </row>
        <row r="1500">
          <cell r="A1500" t="str">
            <v>11-01-454</v>
          </cell>
          <cell r="H1500">
            <v>7876</v>
          </cell>
        </row>
        <row r="1501">
          <cell r="A1501"/>
          <cell r="H1501"/>
        </row>
        <row r="1502">
          <cell r="A1502"/>
          <cell r="H1502"/>
        </row>
        <row r="1503">
          <cell r="A1503" t="str">
            <v>11-01-488</v>
          </cell>
          <cell r="H1503">
            <v>8144343</v>
          </cell>
        </row>
        <row r="1504">
          <cell r="A1504" t="str">
            <v>11-01-488</v>
          </cell>
          <cell r="H1504">
            <v>6155250</v>
          </cell>
        </row>
        <row r="1505">
          <cell r="A1505" t="str">
            <v>11-01-488</v>
          </cell>
          <cell r="H1505">
            <v>1740000</v>
          </cell>
        </row>
        <row r="1506">
          <cell r="A1506" t="str">
            <v>11-01-488</v>
          </cell>
          <cell r="H1506">
            <v>217500</v>
          </cell>
        </row>
        <row r="1507">
          <cell r="A1507" t="str">
            <v>11-01-488</v>
          </cell>
          <cell r="H1507">
            <v>22359</v>
          </cell>
        </row>
        <row r="1508">
          <cell r="A1508" t="str">
            <v>11-01-488</v>
          </cell>
          <cell r="H1508">
            <v>2709</v>
          </cell>
        </row>
        <row r="1509">
          <cell r="A1509" t="str">
            <v>11-01-488</v>
          </cell>
          <cell r="H1509">
            <v>6525</v>
          </cell>
        </row>
        <row r="1510">
          <cell r="A1510"/>
          <cell r="H1510"/>
        </row>
        <row r="1511">
          <cell r="A1511"/>
          <cell r="H1511"/>
        </row>
        <row r="1512">
          <cell r="A1512" t="str">
            <v>11-01-490</v>
          </cell>
          <cell r="H1512">
            <v>28179110</v>
          </cell>
        </row>
        <row r="1513">
          <cell r="A1513" t="str">
            <v>11-01-490</v>
          </cell>
          <cell r="H1513">
            <v>27083100</v>
          </cell>
        </row>
        <row r="1514">
          <cell r="A1514" t="str">
            <v>11-01-490</v>
          </cell>
          <cell r="H1514">
            <v>957000</v>
          </cell>
        </row>
        <row r="1515">
          <cell r="A1515" t="str">
            <v>11-01-490</v>
          </cell>
          <cell r="H1515">
            <v>98380</v>
          </cell>
        </row>
        <row r="1516">
          <cell r="A1516" t="str">
            <v>11-01-490</v>
          </cell>
          <cell r="H1516">
            <v>11920</v>
          </cell>
        </row>
        <row r="1517">
          <cell r="A1517" t="str">
            <v>11-01-490</v>
          </cell>
          <cell r="H1517">
            <v>28710</v>
          </cell>
        </row>
        <row r="1518">
          <cell r="A1518"/>
          <cell r="H1518"/>
        </row>
        <row r="1519">
          <cell r="A1519"/>
          <cell r="H1519"/>
        </row>
        <row r="1520">
          <cell r="A1520" t="str">
            <v>11-01-500</v>
          </cell>
          <cell r="H1520">
            <v>195819718</v>
          </cell>
        </row>
        <row r="1521">
          <cell r="A1521" t="str">
            <v>11-01-500</v>
          </cell>
          <cell r="H1521">
            <v>179738010</v>
          </cell>
        </row>
        <row r="1522">
          <cell r="A1522" t="str">
            <v>11-01-500</v>
          </cell>
          <cell r="H1522">
            <v>14042032</v>
          </cell>
        </row>
        <row r="1523">
          <cell r="A1523" t="str">
            <v>11-01-500</v>
          </cell>
          <cell r="H1523">
            <v>1443521</v>
          </cell>
        </row>
        <row r="1524">
          <cell r="A1524" t="str">
            <v>11-01-500</v>
          </cell>
          <cell r="H1524">
            <v>174894</v>
          </cell>
        </row>
        <row r="1525">
          <cell r="A1525" t="str">
            <v>11-01-500</v>
          </cell>
          <cell r="H1525">
            <v>421261</v>
          </cell>
        </row>
        <row r="1526">
          <cell r="A1526"/>
          <cell r="H1526"/>
        </row>
        <row r="1527">
          <cell r="A1527"/>
          <cell r="H1527"/>
        </row>
        <row r="1528">
          <cell r="A1528" t="str">
            <v>11-01-510</v>
          </cell>
          <cell r="H1528">
            <v>25291953</v>
          </cell>
        </row>
        <row r="1529">
          <cell r="A1529" t="str">
            <v>11-01-510</v>
          </cell>
          <cell r="H1529">
            <v>23214848</v>
          </cell>
        </row>
        <row r="1530">
          <cell r="A1530" t="str">
            <v>11-01-510</v>
          </cell>
          <cell r="H1530">
            <v>1813660</v>
          </cell>
        </row>
        <row r="1531">
          <cell r="A1531" t="str">
            <v>11-01-510</v>
          </cell>
          <cell r="H1531">
            <v>186445</v>
          </cell>
        </row>
        <row r="1532">
          <cell r="A1532" t="str">
            <v>11-01-510</v>
          </cell>
          <cell r="H1532">
            <v>22590</v>
          </cell>
        </row>
        <row r="1533">
          <cell r="A1533" t="str">
            <v>11-01-510</v>
          </cell>
          <cell r="H1533">
            <v>54410</v>
          </cell>
        </row>
        <row r="1534">
          <cell r="A1534"/>
          <cell r="H1534"/>
        </row>
        <row r="1535">
          <cell r="A1535"/>
          <cell r="H1535"/>
        </row>
        <row r="1536">
          <cell r="A1536" t="str">
            <v>11-01-520</v>
          </cell>
          <cell r="H1536">
            <v>195819718</v>
          </cell>
        </row>
        <row r="1537">
          <cell r="A1537" t="str">
            <v>11-01-520</v>
          </cell>
          <cell r="H1537">
            <v>179738010</v>
          </cell>
        </row>
        <row r="1538">
          <cell r="A1538" t="str">
            <v>11-01-520</v>
          </cell>
          <cell r="H1538">
            <v>14042032</v>
          </cell>
        </row>
        <row r="1539">
          <cell r="A1539" t="str">
            <v>11-01-520</v>
          </cell>
          <cell r="H1539">
            <v>1443521</v>
          </cell>
        </row>
        <row r="1540">
          <cell r="A1540" t="str">
            <v>11-01-520</v>
          </cell>
          <cell r="H1540">
            <v>174894</v>
          </cell>
        </row>
        <row r="1541">
          <cell r="A1541" t="str">
            <v>11-01-520</v>
          </cell>
          <cell r="H1541">
            <v>421261</v>
          </cell>
        </row>
        <row r="1542">
          <cell r="A1542"/>
          <cell r="H1542"/>
        </row>
        <row r="1543">
          <cell r="A1543"/>
          <cell r="H1543"/>
        </row>
        <row r="1544">
          <cell r="A1544" t="str">
            <v>11-01-530</v>
          </cell>
          <cell r="H1544">
            <v>25291953</v>
          </cell>
        </row>
        <row r="1545">
          <cell r="A1545" t="str">
            <v>11-01-530</v>
          </cell>
          <cell r="H1545">
            <v>23214848</v>
          </cell>
        </row>
        <row r="1546">
          <cell r="A1546" t="str">
            <v>11-01-530</v>
          </cell>
          <cell r="H1546">
            <v>1813660</v>
          </cell>
        </row>
        <row r="1547">
          <cell r="A1547" t="str">
            <v>11-01-530</v>
          </cell>
          <cell r="H1547">
            <v>186445</v>
          </cell>
        </row>
        <row r="1548">
          <cell r="A1548" t="str">
            <v>11-01-530</v>
          </cell>
          <cell r="H1548">
            <v>22590</v>
          </cell>
        </row>
        <row r="1549">
          <cell r="A1549" t="str">
            <v>11-01-530</v>
          </cell>
          <cell r="H1549">
            <v>54410</v>
          </cell>
        </row>
        <row r="1550">
          <cell r="A1550"/>
          <cell r="H1550"/>
        </row>
        <row r="1551">
          <cell r="A1551"/>
          <cell r="H1551"/>
        </row>
        <row r="1552">
          <cell r="A1552" t="str">
            <v>11-01-540</v>
          </cell>
          <cell r="H1552">
            <v>25291953</v>
          </cell>
        </row>
        <row r="1553">
          <cell r="A1553" t="str">
            <v>11-01-540</v>
          </cell>
          <cell r="H1553">
            <v>23214848</v>
          </cell>
        </row>
        <row r="1554">
          <cell r="A1554" t="str">
            <v>11-01-540</v>
          </cell>
          <cell r="H1554">
            <v>1813660</v>
          </cell>
        </row>
        <row r="1555">
          <cell r="A1555" t="str">
            <v>11-01-540</v>
          </cell>
          <cell r="H1555">
            <v>186445</v>
          </cell>
        </row>
        <row r="1556">
          <cell r="A1556" t="str">
            <v>11-01-540</v>
          </cell>
          <cell r="H1556">
            <v>22590</v>
          </cell>
        </row>
        <row r="1557">
          <cell r="A1557" t="str">
            <v>11-01-540</v>
          </cell>
          <cell r="H1557">
            <v>54410</v>
          </cell>
        </row>
        <row r="1558">
          <cell r="A1558"/>
          <cell r="H1558"/>
        </row>
        <row r="1559">
          <cell r="A1559"/>
          <cell r="H1559"/>
        </row>
        <row r="1560">
          <cell r="A1560" t="str">
            <v>11-01-550</v>
          </cell>
          <cell r="H1560">
            <v>18004442</v>
          </cell>
        </row>
        <row r="1561">
          <cell r="A1561" t="str">
            <v>11-01-550</v>
          </cell>
          <cell r="H1561">
            <v>16525824</v>
          </cell>
        </row>
        <row r="1562">
          <cell r="A1562" t="str">
            <v>11-01-550</v>
          </cell>
          <cell r="H1562">
            <v>1291080</v>
          </cell>
        </row>
        <row r="1563">
          <cell r="A1563" t="str">
            <v>11-01-550</v>
          </cell>
          <cell r="H1563">
            <v>132724</v>
          </cell>
        </row>
        <row r="1564">
          <cell r="A1564" t="str">
            <v>11-01-550</v>
          </cell>
          <cell r="H1564">
            <v>16081</v>
          </cell>
        </row>
        <row r="1565">
          <cell r="A1565" t="str">
            <v>11-01-550</v>
          </cell>
          <cell r="H1565">
            <v>38733</v>
          </cell>
        </row>
        <row r="1566">
          <cell r="A1566"/>
          <cell r="H1566"/>
        </row>
        <row r="1567">
          <cell r="A1567"/>
          <cell r="H1567"/>
        </row>
        <row r="1568">
          <cell r="A1568" t="str">
            <v>11-01-560</v>
          </cell>
          <cell r="H1568">
            <v>25291953</v>
          </cell>
        </row>
        <row r="1569">
          <cell r="A1569" t="str">
            <v>11-01-560</v>
          </cell>
          <cell r="H1569">
            <v>23214848</v>
          </cell>
        </row>
        <row r="1570">
          <cell r="A1570" t="str">
            <v>11-01-560</v>
          </cell>
          <cell r="H1570">
            <v>1813660</v>
          </cell>
        </row>
        <row r="1571">
          <cell r="A1571" t="str">
            <v>11-01-560</v>
          </cell>
          <cell r="H1571">
            <v>186445</v>
          </cell>
        </row>
        <row r="1572">
          <cell r="A1572" t="str">
            <v>11-01-560</v>
          </cell>
          <cell r="H1572">
            <v>22590</v>
          </cell>
        </row>
        <row r="1573">
          <cell r="A1573" t="str">
            <v>11-01-560</v>
          </cell>
          <cell r="H1573">
            <v>54410</v>
          </cell>
        </row>
        <row r="1574">
          <cell r="A1574"/>
          <cell r="H1574"/>
        </row>
        <row r="1575">
          <cell r="A1575"/>
          <cell r="H1575"/>
        </row>
        <row r="1576">
          <cell r="A1576" t="str">
            <v>11-01-570</v>
          </cell>
          <cell r="H1576">
            <v>18004442</v>
          </cell>
        </row>
        <row r="1577">
          <cell r="A1577" t="str">
            <v>11-01-570</v>
          </cell>
          <cell r="H1577">
            <v>16525824</v>
          </cell>
        </row>
        <row r="1578">
          <cell r="A1578" t="str">
            <v>11-01-570</v>
          </cell>
          <cell r="H1578">
            <v>1291080</v>
          </cell>
        </row>
        <row r="1579">
          <cell r="A1579" t="str">
            <v>11-01-570</v>
          </cell>
          <cell r="H1579">
            <v>132724</v>
          </cell>
        </row>
        <row r="1580">
          <cell r="A1580" t="str">
            <v>11-01-570</v>
          </cell>
          <cell r="H1580">
            <v>16081</v>
          </cell>
        </row>
        <row r="1581">
          <cell r="A1581" t="str">
            <v>11-01-570</v>
          </cell>
          <cell r="H1581">
            <v>38733</v>
          </cell>
        </row>
        <row r="1582">
          <cell r="A1582"/>
          <cell r="H1582"/>
        </row>
        <row r="1583">
          <cell r="A1583"/>
          <cell r="H1583"/>
        </row>
        <row r="1584">
          <cell r="A1584" t="str">
            <v>11-01-580</v>
          </cell>
          <cell r="H1584">
            <v>25291953</v>
          </cell>
        </row>
        <row r="1585">
          <cell r="A1585" t="str">
            <v>11-01-580</v>
          </cell>
          <cell r="H1585">
            <v>23214848</v>
          </cell>
        </row>
        <row r="1586">
          <cell r="A1586" t="str">
            <v>11-01-580</v>
          </cell>
          <cell r="H1586">
            <v>1813660</v>
          </cell>
        </row>
        <row r="1587">
          <cell r="A1587" t="str">
            <v>11-01-580</v>
          </cell>
          <cell r="H1587">
            <v>186445</v>
          </cell>
        </row>
        <row r="1588">
          <cell r="A1588" t="str">
            <v>11-01-580</v>
          </cell>
          <cell r="H1588">
            <v>22590</v>
          </cell>
        </row>
        <row r="1589">
          <cell r="A1589" t="str">
            <v>11-01-580</v>
          </cell>
          <cell r="H1589">
            <v>54410</v>
          </cell>
        </row>
        <row r="1590">
          <cell r="A1590"/>
          <cell r="H1590"/>
        </row>
        <row r="1591">
          <cell r="A1591"/>
          <cell r="H1591"/>
        </row>
        <row r="1592">
          <cell r="A1592" t="str">
            <v>11-01-590</v>
          </cell>
          <cell r="H1592">
            <v>40209917</v>
          </cell>
        </row>
        <row r="1593">
          <cell r="A1593" t="str">
            <v>11-01-590</v>
          </cell>
          <cell r="H1593">
            <v>36907674</v>
          </cell>
        </row>
        <row r="1594">
          <cell r="A1594" t="str">
            <v>11-01-590</v>
          </cell>
          <cell r="H1594">
            <v>2883412</v>
          </cell>
        </row>
        <row r="1595">
          <cell r="A1595" t="str">
            <v>11-01-590</v>
          </cell>
          <cell r="H1595">
            <v>296415</v>
          </cell>
        </row>
        <row r="1596">
          <cell r="A1596" t="str">
            <v>11-01-590</v>
          </cell>
          <cell r="H1596">
            <v>35913</v>
          </cell>
        </row>
        <row r="1597">
          <cell r="A1597" t="str">
            <v>11-01-590</v>
          </cell>
          <cell r="H1597">
            <v>86503</v>
          </cell>
        </row>
        <row r="1598">
          <cell r="A1598"/>
          <cell r="H1598"/>
        </row>
        <row r="1599">
          <cell r="A1599"/>
          <cell r="H1599"/>
        </row>
        <row r="1600">
          <cell r="A1600" t="str">
            <v>11-01-600</v>
          </cell>
          <cell r="H1600">
            <v>40209917</v>
          </cell>
        </row>
        <row r="1601">
          <cell r="A1601" t="str">
            <v>11-01-600</v>
          </cell>
          <cell r="H1601">
            <v>36907674</v>
          </cell>
        </row>
        <row r="1602">
          <cell r="A1602" t="str">
            <v>11-01-600</v>
          </cell>
          <cell r="H1602">
            <v>2883412</v>
          </cell>
        </row>
        <row r="1603">
          <cell r="A1603" t="str">
            <v>11-01-600</v>
          </cell>
          <cell r="H1603">
            <v>296415</v>
          </cell>
        </row>
        <row r="1604">
          <cell r="A1604" t="str">
            <v>11-01-600</v>
          </cell>
          <cell r="H1604">
            <v>35913</v>
          </cell>
        </row>
        <row r="1605">
          <cell r="A1605" t="str">
            <v>11-01-600</v>
          </cell>
          <cell r="H1605">
            <v>86503</v>
          </cell>
        </row>
        <row r="1606">
          <cell r="A1606"/>
          <cell r="H1606"/>
        </row>
        <row r="1607">
          <cell r="A1607"/>
          <cell r="H1607"/>
        </row>
        <row r="1608">
          <cell r="A1608" t="str">
            <v>11-01-610</v>
          </cell>
          <cell r="H1608">
            <v>61435423</v>
          </cell>
        </row>
        <row r="1609">
          <cell r="A1609" t="str">
            <v>11-01-610</v>
          </cell>
          <cell r="H1609">
            <v>56390032</v>
          </cell>
        </row>
        <row r="1610">
          <cell r="A1610" t="str">
            <v>11-01-610</v>
          </cell>
          <cell r="H1610">
            <v>4405472</v>
          </cell>
        </row>
        <row r="1611">
          <cell r="A1611" t="str">
            <v>11-01-610</v>
          </cell>
          <cell r="H1611">
            <v>452883</v>
          </cell>
        </row>
        <row r="1612">
          <cell r="A1612" t="str">
            <v>11-01-610</v>
          </cell>
          <cell r="H1612">
            <v>54871</v>
          </cell>
        </row>
        <row r="1613">
          <cell r="A1613" t="str">
            <v>11-01-610</v>
          </cell>
          <cell r="H1613">
            <v>132165</v>
          </cell>
        </row>
        <row r="1614">
          <cell r="A1614"/>
          <cell r="H1614"/>
        </row>
        <row r="1615">
          <cell r="A1615"/>
          <cell r="H1615"/>
        </row>
        <row r="1616">
          <cell r="A1616" t="str">
            <v>11-01-620</v>
          </cell>
          <cell r="H1616">
            <v>45811838</v>
          </cell>
        </row>
        <row r="1617">
          <cell r="A1617" t="str">
            <v>11-01-620</v>
          </cell>
          <cell r="H1617">
            <v>42049536</v>
          </cell>
        </row>
        <row r="1618">
          <cell r="A1618" t="str">
            <v>11-01-620</v>
          </cell>
          <cell r="H1618">
            <v>3285120</v>
          </cell>
        </row>
        <row r="1619">
          <cell r="A1619" t="str">
            <v>11-01-620</v>
          </cell>
          <cell r="H1619">
            <v>337711</v>
          </cell>
        </row>
        <row r="1620">
          <cell r="A1620" t="str">
            <v>11-01-620</v>
          </cell>
          <cell r="H1620">
            <v>40917</v>
          </cell>
        </row>
        <row r="1621">
          <cell r="A1621" t="str">
            <v>11-01-620</v>
          </cell>
          <cell r="H1621">
            <v>98554</v>
          </cell>
        </row>
        <row r="1622">
          <cell r="A1622"/>
          <cell r="H1622"/>
        </row>
        <row r="1623">
          <cell r="A1623"/>
          <cell r="H1623"/>
        </row>
        <row r="1624">
          <cell r="A1624" t="str">
            <v>11-01-630</v>
          </cell>
          <cell r="H1624">
            <v>89905730</v>
          </cell>
        </row>
        <row r="1625">
          <cell r="A1625" t="str">
            <v>11-01-630</v>
          </cell>
          <cell r="H1625">
            <v>82522215</v>
          </cell>
        </row>
        <row r="1626">
          <cell r="A1626" t="str">
            <v>11-01-630</v>
          </cell>
          <cell r="H1626">
            <v>6447048</v>
          </cell>
        </row>
        <row r="1627">
          <cell r="A1627" t="str">
            <v>11-01-630</v>
          </cell>
          <cell r="H1627">
            <v>662757</v>
          </cell>
        </row>
        <row r="1628">
          <cell r="A1628" t="str">
            <v>11-01-630</v>
          </cell>
          <cell r="H1628">
            <v>80298</v>
          </cell>
        </row>
        <row r="1629">
          <cell r="A1629" t="str">
            <v>11-01-630</v>
          </cell>
          <cell r="H1629">
            <v>193412</v>
          </cell>
        </row>
        <row r="1630">
          <cell r="A1630"/>
          <cell r="H1630"/>
        </row>
        <row r="1631">
          <cell r="A1631"/>
          <cell r="H1631"/>
        </row>
        <row r="1632">
          <cell r="A1632" t="str">
            <v>11-01-640</v>
          </cell>
          <cell r="H1632">
            <v>139439778</v>
          </cell>
        </row>
        <row r="1633">
          <cell r="A1633" t="str">
            <v>11-01-640</v>
          </cell>
          <cell r="H1633">
            <v>127988276</v>
          </cell>
        </row>
        <row r="1634">
          <cell r="A1634" t="str">
            <v>11-01-640</v>
          </cell>
          <cell r="H1634">
            <v>9999084</v>
          </cell>
        </row>
        <row r="1635">
          <cell r="A1635" t="str">
            <v>11-01-640</v>
          </cell>
          <cell r="H1635">
            <v>1027906</v>
          </cell>
        </row>
        <row r="1636">
          <cell r="A1636" t="str">
            <v>11-01-640</v>
          </cell>
          <cell r="H1636">
            <v>124539</v>
          </cell>
        </row>
        <row r="1637">
          <cell r="A1637" t="str">
            <v>11-01-640</v>
          </cell>
          <cell r="H1637">
            <v>299973</v>
          </cell>
        </row>
        <row r="1638">
          <cell r="A1638"/>
          <cell r="H1638"/>
        </row>
        <row r="1639">
          <cell r="A1639"/>
          <cell r="H1639"/>
        </row>
        <row r="1640">
          <cell r="A1640" t="str">
            <v>11-01-650</v>
          </cell>
          <cell r="H1640">
            <v>37460722</v>
          </cell>
        </row>
        <row r="1641">
          <cell r="A1641" t="str">
            <v>11-01-650</v>
          </cell>
          <cell r="H1641">
            <v>34384256</v>
          </cell>
        </row>
        <row r="1642">
          <cell r="A1642" t="str">
            <v>11-01-650</v>
          </cell>
          <cell r="H1642">
            <v>2686270</v>
          </cell>
        </row>
        <row r="1643">
          <cell r="A1643" t="str">
            <v>11-01-650</v>
          </cell>
          <cell r="H1643">
            <v>276149</v>
          </cell>
        </row>
        <row r="1644">
          <cell r="A1644" t="str">
            <v>11-01-650</v>
          </cell>
          <cell r="H1644">
            <v>33458</v>
          </cell>
        </row>
        <row r="1645">
          <cell r="A1645" t="str">
            <v>11-01-650</v>
          </cell>
          <cell r="H1645">
            <v>80589</v>
          </cell>
        </row>
        <row r="1646">
          <cell r="A1646"/>
          <cell r="H1646"/>
        </row>
        <row r="1647">
          <cell r="A1647"/>
          <cell r="H1647"/>
        </row>
        <row r="1648">
          <cell r="A1648" t="str">
            <v>11-01-660</v>
          </cell>
          <cell r="H1648">
            <v>37460722</v>
          </cell>
        </row>
        <row r="1649">
          <cell r="A1649" t="str">
            <v>11-01-660</v>
          </cell>
          <cell r="H1649">
            <v>34384256</v>
          </cell>
        </row>
        <row r="1650">
          <cell r="A1650" t="str">
            <v>11-01-660</v>
          </cell>
          <cell r="H1650">
            <v>2686270</v>
          </cell>
        </row>
        <row r="1651">
          <cell r="A1651" t="str">
            <v>11-01-660</v>
          </cell>
          <cell r="H1651">
            <v>276149</v>
          </cell>
        </row>
        <row r="1652">
          <cell r="A1652" t="str">
            <v>11-01-660</v>
          </cell>
          <cell r="H1652">
            <v>33458</v>
          </cell>
        </row>
        <row r="1653">
          <cell r="A1653" t="str">
            <v>11-01-660</v>
          </cell>
          <cell r="H1653">
            <v>80589</v>
          </cell>
        </row>
        <row r="1654">
          <cell r="A1654"/>
          <cell r="H1654"/>
        </row>
        <row r="1655">
          <cell r="A1655"/>
          <cell r="H1655"/>
        </row>
        <row r="1656">
          <cell r="A1656" t="str">
            <v>11-01-670</v>
          </cell>
          <cell r="H1656">
            <v>35790498</v>
          </cell>
        </row>
        <row r="1657">
          <cell r="A1657" t="str">
            <v>11-01-670</v>
          </cell>
          <cell r="H1657">
            <v>32851200</v>
          </cell>
        </row>
        <row r="1658">
          <cell r="A1658" t="str">
            <v>11-01-670</v>
          </cell>
          <cell r="H1658">
            <v>2566500</v>
          </cell>
        </row>
        <row r="1659">
          <cell r="A1659" t="str">
            <v>11-01-670</v>
          </cell>
          <cell r="H1659">
            <v>263837</v>
          </cell>
        </row>
        <row r="1660">
          <cell r="A1660" t="str">
            <v>11-01-670</v>
          </cell>
          <cell r="H1660">
            <v>31966</v>
          </cell>
        </row>
        <row r="1661">
          <cell r="A1661" t="str">
            <v>11-01-670</v>
          </cell>
          <cell r="H1661">
            <v>76995</v>
          </cell>
        </row>
        <row r="1662">
          <cell r="A1662"/>
          <cell r="H1662"/>
        </row>
        <row r="1663">
          <cell r="A1663"/>
          <cell r="H1663"/>
        </row>
        <row r="1664">
          <cell r="A1664" t="str">
            <v>11-01-680</v>
          </cell>
          <cell r="H1664">
            <v>35790498</v>
          </cell>
        </row>
        <row r="1665">
          <cell r="A1665" t="str">
            <v>11-01-680</v>
          </cell>
          <cell r="H1665">
            <v>32851200</v>
          </cell>
        </row>
        <row r="1666">
          <cell r="A1666" t="str">
            <v>11-01-680</v>
          </cell>
          <cell r="H1666">
            <v>2566500</v>
          </cell>
        </row>
        <row r="1667">
          <cell r="A1667" t="str">
            <v>11-01-680</v>
          </cell>
          <cell r="H1667">
            <v>263837</v>
          </cell>
        </row>
        <row r="1668">
          <cell r="A1668" t="str">
            <v>11-01-680</v>
          </cell>
          <cell r="H1668">
            <v>31966</v>
          </cell>
        </row>
        <row r="1669">
          <cell r="A1669" t="str">
            <v>11-01-680</v>
          </cell>
          <cell r="H1669">
            <v>76995</v>
          </cell>
        </row>
        <row r="1670">
          <cell r="A1670"/>
          <cell r="H1670"/>
        </row>
        <row r="1671">
          <cell r="A1671"/>
          <cell r="H1671"/>
        </row>
        <row r="1672">
          <cell r="A1672" t="str">
            <v>11-01-690</v>
          </cell>
          <cell r="H1672">
            <v>122164897</v>
          </cell>
        </row>
        <row r="1673">
          <cell r="A1673" t="str">
            <v>11-01-690</v>
          </cell>
          <cell r="H1673">
            <v>112132096</v>
          </cell>
        </row>
        <row r="1674">
          <cell r="A1674" t="str">
            <v>11-01-690</v>
          </cell>
          <cell r="H1674">
            <v>8760320</v>
          </cell>
        </row>
        <row r="1675">
          <cell r="A1675" t="str">
            <v>11-01-690</v>
          </cell>
          <cell r="H1675">
            <v>900561</v>
          </cell>
        </row>
        <row r="1676">
          <cell r="A1676" t="str">
            <v>11-01-690</v>
          </cell>
          <cell r="H1676">
            <v>109110</v>
          </cell>
        </row>
        <row r="1677">
          <cell r="A1677" t="str">
            <v>11-01-690</v>
          </cell>
          <cell r="H1677">
            <v>262810</v>
          </cell>
        </row>
        <row r="1678">
          <cell r="A1678"/>
          <cell r="H1678"/>
        </row>
        <row r="1679">
          <cell r="A1679"/>
          <cell r="H1679"/>
        </row>
        <row r="1680">
          <cell r="A1680" t="str">
            <v>11-01-700</v>
          </cell>
          <cell r="H1680">
            <v>122164897</v>
          </cell>
        </row>
        <row r="1681">
          <cell r="A1681" t="str">
            <v>11-01-700</v>
          </cell>
          <cell r="H1681">
            <v>112132096</v>
          </cell>
        </row>
        <row r="1682">
          <cell r="A1682" t="str">
            <v>11-01-700</v>
          </cell>
          <cell r="H1682">
            <v>8760320</v>
          </cell>
        </row>
        <row r="1683">
          <cell r="A1683" t="str">
            <v>11-01-700</v>
          </cell>
          <cell r="H1683">
            <v>900561</v>
          </cell>
        </row>
        <row r="1684">
          <cell r="A1684" t="str">
            <v>11-01-700</v>
          </cell>
          <cell r="H1684">
            <v>109110</v>
          </cell>
        </row>
        <row r="1685">
          <cell r="A1685" t="str">
            <v>11-01-700</v>
          </cell>
          <cell r="H1685">
            <v>262810</v>
          </cell>
        </row>
        <row r="1686">
          <cell r="A1686"/>
          <cell r="H1686"/>
        </row>
        <row r="1687">
          <cell r="A1687"/>
          <cell r="H1687"/>
        </row>
        <row r="1688">
          <cell r="A1688" t="str">
            <v>11-01-710</v>
          </cell>
          <cell r="H1688">
            <v>35790498</v>
          </cell>
        </row>
        <row r="1689">
          <cell r="A1689" t="str">
            <v>11-01-710</v>
          </cell>
          <cell r="H1689">
            <v>32851200</v>
          </cell>
        </row>
        <row r="1690">
          <cell r="A1690" t="str">
            <v>11-01-710</v>
          </cell>
          <cell r="H1690">
            <v>2566500</v>
          </cell>
        </row>
        <row r="1691">
          <cell r="A1691" t="str">
            <v>11-01-710</v>
          </cell>
          <cell r="H1691">
            <v>263837</v>
          </cell>
        </row>
        <row r="1692">
          <cell r="A1692" t="str">
            <v>11-01-710</v>
          </cell>
          <cell r="H1692">
            <v>31966</v>
          </cell>
        </row>
        <row r="1693">
          <cell r="A1693" t="str">
            <v>11-01-710</v>
          </cell>
          <cell r="H1693">
            <v>76995</v>
          </cell>
        </row>
        <row r="1694">
          <cell r="A1694"/>
          <cell r="H1694"/>
        </row>
        <row r="1695">
          <cell r="A1695"/>
          <cell r="H1695"/>
        </row>
        <row r="1696">
          <cell r="A1696" t="str">
            <v>11-01-720</v>
          </cell>
          <cell r="H1696">
            <v>35790498</v>
          </cell>
        </row>
        <row r="1697">
          <cell r="A1697" t="str">
            <v>11-01-720</v>
          </cell>
          <cell r="H1697">
            <v>32851200</v>
          </cell>
        </row>
        <row r="1698">
          <cell r="A1698" t="str">
            <v>11-01-720</v>
          </cell>
          <cell r="H1698">
            <v>2566500</v>
          </cell>
        </row>
        <row r="1699">
          <cell r="A1699" t="str">
            <v>11-01-720</v>
          </cell>
          <cell r="H1699">
            <v>263837</v>
          </cell>
        </row>
        <row r="1700">
          <cell r="A1700" t="str">
            <v>11-01-720</v>
          </cell>
          <cell r="H1700">
            <v>31966</v>
          </cell>
        </row>
        <row r="1701">
          <cell r="A1701" t="str">
            <v>11-01-720</v>
          </cell>
          <cell r="H1701">
            <v>76995</v>
          </cell>
        </row>
        <row r="1702">
          <cell r="A1702"/>
          <cell r="H1702"/>
        </row>
        <row r="1703">
          <cell r="A1703"/>
          <cell r="H1703"/>
        </row>
        <row r="1704">
          <cell r="A1704" t="str">
            <v>11-01-730</v>
          </cell>
          <cell r="H1704">
            <v>245197872</v>
          </cell>
        </row>
        <row r="1705">
          <cell r="A1705" t="str">
            <v>11-01-730</v>
          </cell>
          <cell r="H1705">
            <v>235661051</v>
          </cell>
        </row>
        <row r="1706">
          <cell r="A1706" t="str">
            <v>11-01-730</v>
          </cell>
          <cell r="H1706">
            <v>8327246</v>
          </cell>
        </row>
        <row r="1707">
          <cell r="A1707" t="str">
            <v>11-01-730</v>
          </cell>
          <cell r="H1707">
            <v>856041</v>
          </cell>
        </row>
        <row r="1708">
          <cell r="A1708" t="str">
            <v>11-01-730</v>
          </cell>
          <cell r="H1708">
            <v>103716</v>
          </cell>
        </row>
        <row r="1709">
          <cell r="A1709" t="str">
            <v>11-01-730</v>
          </cell>
          <cell r="H1709">
            <v>249818</v>
          </cell>
        </row>
        <row r="1710">
          <cell r="A1710"/>
          <cell r="H1710"/>
        </row>
        <row r="1711">
          <cell r="A1711"/>
          <cell r="H1711"/>
        </row>
        <row r="1712">
          <cell r="A1712" t="str">
            <v>11-01-740</v>
          </cell>
          <cell r="H1712">
            <v>92960321</v>
          </cell>
        </row>
        <row r="1713">
          <cell r="A1713" t="str">
            <v>11-01-740</v>
          </cell>
          <cell r="H1713">
            <v>89344685</v>
          </cell>
        </row>
        <row r="1714">
          <cell r="A1714" t="str">
            <v>11-01-740</v>
          </cell>
          <cell r="H1714">
            <v>3157056</v>
          </cell>
        </row>
        <row r="1715">
          <cell r="A1715" t="str">
            <v>11-01-740</v>
          </cell>
          <cell r="H1715">
            <v>324546</v>
          </cell>
        </row>
        <row r="1716">
          <cell r="A1716" t="str">
            <v>11-01-740</v>
          </cell>
          <cell r="H1716">
            <v>39322</v>
          </cell>
        </row>
        <row r="1717">
          <cell r="A1717" t="str">
            <v>11-01-740</v>
          </cell>
          <cell r="H1717">
            <v>94712</v>
          </cell>
        </row>
        <row r="1718">
          <cell r="A1718"/>
          <cell r="H1718"/>
        </row>
        <row r="1719">
          <cell r="A1719"/>
          <cell r="H1719"/>
        </row>
        <row r="1720">
          <cell r="A1720" t="str">
            <v>11-01-750</v>
          </cell>
          <cell r="H1720">
            <v>33855920</v>
          </cell>
        </row>
        <row r="1721">
          <cell r="A1721" t="str">
            <v>11-01-750</v>
          </cell>
          <cell r="H1721">
            <v>32539114</v>
          </cell>
        </row>
        <row r="1722">
          <cell r="A1722" t="str">
            <v>11-01-750</v>
          </cell>
          <cell r="H1722">
            <v>1149792</v>
          </cell>
        </row>
        <row r="1723">
          <cell r="A1723" t="str">
            <v>11-01-750</v>
          </cell>
          <cell r="H1723">
            <v>118199</v>
          </cell>
        </row>
        <row r="1724">
          <cell r="A1724" t="str">
            <v>11-01-750</v>
          </cell>
          <cell r="H1724">
            <v>14321</v>
          </cell>
        </row>
        <row r="1725">
          <cell r="A1725" t="str">
            <v>11-01-750</v>
          </cell>
          <cell r="H1725">
            <v>34494</v>
          </cell>
        </row>
        <row r="1726">
          <cell r="A1726"/>
          <cell r="H1726"/>
        </row>
        <row r="1727">
          <cell r="A1727"/>
          <cell r="H1727"/>
        </row>
        <row r="1728">
          <cell r="A1728" t="str">
            <v>11-01-760</v>
          </cell>
          <cell r="H1728">
            <v>121115521</v>
          </cell>
        </row>
        <row r="1729">
          <cell r="A1729" t="str">
            <v>11-01-760</v>
          </cell>
          <cell r="H1729">
            <v>116404806</v>
          </cell>
        </row>
        <row r="1730">
          <cell r="A1730" t="str">
            <v>11-01-760</v>
          </cell>
          <cell r="H1730">
            <v>4113244</v>
          </cell>
        </row>
        <row r="1731">
          <cell r="A1731" t="str">
            <v>11-01-760</v>
          </cell>
          <cell r="H1731">
            <v>422842</v>
          </cell>
        </row>
        <row r="1732">
          <cell r="A1732" t="str">
            <v>11-01-760</v>
          </cell>
          <cell r="H1732">
            <v>51231</v>
          </cell>
        </row>
        <row r="1733">
          <cell r="A1733" t="str">
            <v>11-01-760</v>
          </cell>
          <cell r="H1733">
            <v>123398</v>
          </cell>
        </row>
        <row r="1734">
          <cell r="A1734"/>
          <cell r="H1734"/>
        </row>
        <row r="1735">
          <cell r="A1735"/>
          <cell r="H1735"/>
        </row>
        <row r="1736">
          <cell r="A1736" t="str">
            <v>11-01-770</v>
          </cell>
          <cell r="H1736">
            <v>162528563</v>
          </cell>
        </row>
        <row r="1737">
          <cell r="A1737" t="str">
            <v>11-01-770</v>
          </cell>
          <cell r="H1737">
            <v>156207114</v>
          </cell>
        </row>
        <row r="1738">
          <cell r="A1738" t="str">
            <v>11-01-770</v>
          </cell>
          <cell r="H1738">
            <v>5519686</v>
          </cell>
        </row>
        <row r="1739">
          <cell r="A1739" t="str">
            <v>11-01-770</v>
          </cell>
          <cell r="H1739">
            <v>567424</v>
          </cell>
        </row>
        <row r="1740">
          <cell r="A1740" t="str">
            <v>11-01-770</v>
          </cell>
          <cell r="H1740">
            <v>68748</v>
          </cell>
        </row>
        <row r="1741">
          <cell r="A1741" t="str">
            <v>11-01-770</v>
          </cell>
          <cell r="H1741">
            <v>165591</v>
          </cell>
        </row>
        <row r="1742">
          <cell r="A1742"/>
          <cell r="H1742"/>
        </row>
        <row r="1743">
          <cell r="A1743"/>
          <cell r="H1743"/>
        </row>
        <row r="1744">
          <cell r="A1744" t="str">
            <v>11-01-780</v>
          </cell>
          <cell r="H1744">
            <v>35864322</v>
          </cell>
        </row>
        <row r="1745">
          <cell r="A1745" t="str">
            <v>11-01-780</v>
          </cell>
          <cell r="H1745">
            <v>34469400</v>
          </cell>
        </row>
        <row r="1746">
          <cell r="A1746" t="str">
            <v>11-01-780</v>
          </cell>
          <cell r="H1746">
            <v>1218000</v>
          </cell>
        </row>
        <row r="1747">
          <cell r="A1747" t="str">
            <v>11-01-780</v>
          </cell>
          <cell r="H1747">
            <v>125211</v>
          </cell>
        </row>
        <row r="1748">
          <cell r="A1748" t="str">
            <v>11-01-780</v>
          </cell>
          <cell r="H1748">
            <v>15171</v>
          </cell>
        </row>
        <row r="1749">
          <cell r="A1749" t="str">
            <v>11-01-780</v>
          </cell>
          <cell r="H1749">
            <v>36540</v>
          </cell>
        </row>
        <row r="1750">
          <cell r="A1750"/>
          <cell r="H1750"/>
        </row>
        <row r="1751">
          <cell r="A1751"/>
          <cell r="H1751"/>
        </row>
        <row r="1752">
          <cell r="A1752" t="str">
            <v>11-01-790</v>
          </cell>
          <cell r="H1752">
            <v>35864322</v>
          </cell>
        </row>
        <row r="1753">
          <cell r="A1753" t="str">
            <v>11-01-790</v>
          </cell>
          <cell r="H1753">
            <v>34469400</v>
          </cell>
        </row>
        <row r="1754">
          <cell r="A1754" t="str">
            <v>11-01-790</v>
          </cell>
          <cell r="H1754">
            <v>1218000</v>
          </cell>
        </row>
        <row r="1755">
          <cell r="A1755" t="str">
            <v>11-01-790</v>
          </cell>
          <cell r="H1755">
            <v>125211</v>
          </cell>
        </row>
        <row r="1756">
          <cell r="A1756" t="str">
            <v>11-01-790</v>
          </cell>
          <cell r="H1756">
            <v>15171</v>
          </cell>
        </row>
        <row r="1757">
          <cell r="A1757" t="str">
            <v>11-01-790</v>
          </cell>
          <cell r="H1757">
            <v>36540</v>
          </cell>
        </row>
        <row r="1758">
          <cell r="A1758"/>
          <cell r="H1758"/>
        </row>
        <row r="1759">
          <cell r="A1759"/>
          <cell r="H1759"/>
        </row>
        <row r="1760">
          <cell r="A1760" t="str">
            <v>11-01-800</v>
          </cell>
          <cell r="H1760">
            <v>35864322</v>
          </cell>
        </row>
        <row r="1761">
          <cell r="A1761" t="str">
            <v>11-01-800</v>
          </cell>
          <cell r="H1761">
            <v>34469400</v>
          </cell>
        </row>
        <row r="1762">
          <cell r="A1762" t="str">
            <v>11-01-800</v>
          </cell>
          <cell r="H1762">
            <v>1218000</v>
          </cell>
        </row>
        <row r="1763">
          <cell r="A1763" t="str">
            <v>11-01-800</v>
          </cell>
          <cell r="H1763">
            <v>125211</v>
          </cell>
        </row>
        <row r="1764">
          <cell r="A1764" t="str">
            <v>11-01-800</v>
          </cell>
          <cell r="H1764">
            <v>15171</v>
          </cell>
        </row>
        <row r="1765">
          <cell r="A1765" t="str">
            <v>11-01-800</v>
          </cell>
          <cell r="H1765">
            <v>36540</v>
          </cell>
        </row>
        <row r="1766">
          <cell r="A1766"/>
          <cell r="H1766"/>
        </row>
        <row r="1767">
          <cell r="A1767"/>
          <cell r="H1767"/>
        </row>
        <row r="1768">
          <cell r="A1768" t="str">
            <v>11-01-810</v>
          </cell>
          <cell r="H1768">
            <v>35864322</v>
          </cell>
        </row>
        <row r="1769">
          <cell r="A1769" t="str">
            <v>11-01-810</v>
          </cell>
          <cell r="H1769">
            <v>34469400</v>
          </cell>
        </row>
        <row r="1770">
          <cell r="A1770" t="str">
            <v>11-01-810</v>
          </cell>
          <cell r="H1770">
            <v>1218000</v>
          </cell>
        </row>
        <row r="1771">
          <cell r="A1771" t="str">
            <v>11-01-810</v>
          </cell>
          <cell r="H1771">
            <v>125211</v>
          </cell>
        </row>
        <row r="1772">
          <cell r="A1772" t="str">
            <v>11-01-810</v>
          </cell>
          <cell r="H1772">
            <v>15171</v>
          </cell>
        </row>
        <row r="1773">
          <cell r="A1773" t="str">
            <v>11-01-810</v>
          </cell>
          <cell r="H1773">
            <v>36540</v>
          </cell>
        </row>
        <row r="1774">
          <cell r="A1774"/>
          <cell r="H1774"/>
        </row>
        <row r="1775">
          <cell r="A1775"/>
          <cell r="H1775"/>
        </row>
        <row r="1776">
          <cell r="A1776" t="str">
            <v>11-01-820</v>
          </cell>
          <cell r="H1776">
            <v>67080129</v>
          </cell>
        </row>
        <row r="1777">
          <cell r="A1777" t="str">
            <v>11-01-820</v>
          </cell>
          <cell r="H1777">
            <v>61571167</v>
          </cell>
        </row>
        <row r="1778">
          <cell r="A1778" t="str">
            <v>11-01-820</v>
          </cell>
          <cell r="H1778">
            <v>4810248</v>
          </cell>
        </row>
        <row r="1779">
          <cell r="A1779" t="str">
            <v>11-01-820</v>
          </cell>
          <cell r="H1779">
            <v>494494</v>
          </cell>
        </row>
        <row r="1780">
          <cell r="A1780" t="str">
            <v>11-01-820</v>
          </cell>
          <cell r="H1780">
            <v>59912</v>
          </cell>
        </row>
        <row r="1781">
          <cell r="A1781" t="str">
            <v>11-01-820</v>
          </cell>
          <cell r="H1781">
            <v>144308</v>
          </cell>
        </row>
        <row r="1782">
          <cell r="A1782"/>
          <cell r="H1782"/>
        </row>
        <row r="1783">
          <cell r="A1783"/>
          <cell r="H1783"/>
        </row>
        <row r="1784">
          <cell r="A1784" t="str">
            <v>11-01-830</v>
          </cell>
          <cell r="H1784">
            <v>16445027</v>
          </cell>
        </row>
        <row r="1785">
          <cell r="A1785" t="str">
            <v>11-01-830</v>
          </cell>
          <cell r="H1785">
            <v>15094477</v>
          </cell>
        </row>
        <row r="1786">
          <cell r="A1786" t="str">
            <v>11-01-830</v>
          </cell>
          <cell r="H1786">
            <v>1179256</v>
          </cell>
        </row>
        <row r="1787">
          <cell r="A1787" t="str">
            <v>11-01-830</v>
          </cell>
          <cell r="H1787">
            <v>121228</v>
          </cell>
        </row>
        <row r="1788">
          <cell r="A1788" t="str">
            <v>11-01-830</v>
          </cell>
          <cell r="H1788">
            <v>14688</v>
          </cell>
        </row>
        <row r="1789">
          <cell r="A1789" t="str">
            <v>11-01-830</v>
          </cell>
          <cell r="H1789">
            <v>35378</v>
          </cell>
        </row>
        <row r="1790">
          <cell r="A1790"/>
          <cell r="H1790"/>
        </row>
        <row r="1791">
          <cell r="A1791"/>
          <cell r="H1791"/>
        </row>
        <row r="1792">
          <cell r="A1792" t="str">
            <v>11-01-840</v>
          </cell>
          <cell r="H1792">
            <v>8250014</v>
          </cell>
        </row>
        <row r="1793">
          <cell r="A1793" t="str">
            <v>11-01-840</v>
          </cell>
          <cell r="H1793">
            <v>7572480</v>
          </cell>
        </row>
        <row r="1794">
          <cell r="A1794" t="str">
            <v>11-01-840</v>
          </cell>
          <cell r="H1794">
            <v>591600</v>
          </cell>
        </row>
        <row r="1795">
          <cell r="A1795" t="str">
            <v>11-01-840</v>
          </cell>
          <cell r="H1795">
            <v>60817</v>
          </cell>
        </row>
        <row r="1796">
          <cell r="A1796" t="str">
            <v>11-01-840</v>
          </cell>
          <cell r="H1796">
            <v>7369</v>
          </cell>
        </row>
        <row r="1797">
          <cell r="A1797" t="str">
            <v>11-01-840</v>
          </cell>
          <cell r="H1797">
            <v>17748</v>
          </cell>
        </row>
        <row r="1798">
          <cell r="A1798"/>
          <cell r="H1798"/>
        </row>
        <row r="1799">
          <cell r="A1799"/>
          <cell r="H1799"/>
        </row>
        <row r="1800">
          <cell r="A1800" t="str">
            <v>11-01-850</v>
          </cell>
          <cell r="H1800">
            <v>8250014</v>
          </cell>
        </row>
        <row r="1801">
          <cell r="A1801" t="str">
            <v>11-01-850</v>
          </cell>
          <cell r="H1801">
            <v>7572480</v>
          </cell>
        </row>
        <row r="1802">
          <cell r="A1802" t="str">
            <v>11-01-850</v>
          </cell>
          <cell r="H1802">
            <v>591600</v>
          </cell>
        </row>
        <row r="1803">
          <cell r="A1803" t="str">
            <v>11-01-850</v>
          </cell>
          <cell r="H1803">
            <v>60817</v>
          </cell>
        </row>
        <row r="1804">
          <cell r="A1804" t="str">
            <v>11-01-850</v>
          </cell>
          <cell r="H1804">
            <v>7369</v>
          </cell>
        </row>
        <row r="1805">
          <cell r="A1805" t="str">
            <v>11-01-850</v>
          </cell>
          <cell r="H1805">
            <v>17748</v>
          </cell>
        </row>
        <row r="1806">
          <cell r="A1806"/>
          <cell r="H1806"/>
        </row>
        <row r="1807">
          <cell r="A1807"/>
          <cell r="H1807"/>
        </row>
        <row r="1808">
          <cell r="A1808" t="str">
            <v>11-01-900</v>
          </cell>
          <cell r="H1808">
            <v>27989383</v>
          </cell>
        </row>
        <row r="1809">
          <cell r="A1809" t="str">
            <v>11-01-900</v>
          </cell>
          <cell r="H1809">
            <v>25690752</v>
          </cell>
        </row>
        <row r="1810">
          <cell r="A1810" t="str">
            <v>11-01-900</v>
          </cell>
          <cell r="H1810">
            <v>2007090</v>
          </cell>
        </row>
        <row r="1811">
          <cell r="A1811" t="str">
            <v>11-01-900</v>
          </cell>
          <cell r="H1811">
            <v>206329</v>
          </cell>
        </row>
        <row r="1812">
          <cell r="A1812" t="str">
            <v>11-01-900</v>
          </cell>
          <cell r="H1812">
            <v>24999</v>
          </cell>
        </row>
        <row r="1813">
          <cell r="A1813" t="str">
            <v>11-01-900</v>
          </cell>
          <cell r="H1813">
            <v>60213</v>
          </cell>
        </row>
        <row r="1814">
          <cell r="A1814"/>
          <cell r="H1814"/>
        </row>
        <row r="1815">
          <cell r="A1815"/>
          <cell r="H1815"/>
        </row>
        <row r="1816">
          <cell r="A1816" t="str">
            <v>11-02-010</v>
          </cell>
          <cell r="H1816">
            <v>2261107</v>
          </cell>
        </row>
        <row r="1817">
          <cell r="A1817" t="str">
            <v>11-02-010</v>
          </cell>
          <cell r="H1817">
            <v>1153211</v>
          </cell>
        </row>
        <row r="1818">
          <cell r="A1818" t="str">
            <v>11-02-010</v>
          </cell>
          <cell r="H1818">
            <v>870000</v>
          </cell>
        </row>
        <row r="1819">
          <cell r="A1819" t="str">
            <v>11-02-010</v>
          </cell>
          <cell r="H1819">
            <v>207722</v>
          </cell>
        </row>
        <row r="1820">
          <cell r="A1820" t="str">
            <v>11-02-010</v>
          </cell>
          <cell r="H1820">
            <v>21354</v>
          </cell>
        </row>
        <row r="1821">
          <cell r="A1821" t="str">
            <v>11-02-010</v>
          </cell>
          <cell r="H1821">
            <v>2588</v>
          </cell>
        </row>
        <row r="1822">
          <cell r="A1822" t="str">
            <v>11-02-010</v>
          </cell>
          <cell r="H1822">
            <v>6232</v>
          </cell>
        </row>
        <row r="1823">
          <cell r="A1823"/>
          <cell r="H1823"/>
        </row>
        <row r="1824">
          <cell r="A1824"/>
          <cell r="H1824"/>
        </row>
        <row r="1825">
          <cell r="A1825" t="str">
            <v>11-02-100</v>
          </cell>
          <cell r="H1825">
            <v>932220</v>
          </cell>
        </row>
        <row r="1826">
          <cell r="A1826" t="str">
            <v>11-02-100</v>
          </cell>
          <cell r="H1826">
            <v>772800</v>
          </cell>
        </row>
        <row r="1827">
          <cell r="A1827" t="str">
            <v>11-02-100</v>
          </cell>
          <cell r="H1827">
            <v>139200</v>
          </cell>
        </row>
        <row r="1828">
          <cell r="A1828" t="str">
            <v>11-02-100</v>
          </cell>
          <cell r="H1828">
            <v>14310</v>
          </cell>
        </row>
        <row r="1829">
          <cell r="A1829" t="str">
            <v>11-02-100</v>
          </cell>
          <cell r="H1829">
            <v>1734</v>
          </cell>
        </row>
        <row r="1830">
          <cell r="A1830" t="str">
            <v>11-02-100</v>
          </cell>
          <cell r="H1830">
            <v>4176</v>
          </cell>
        </row>
        <row r="1831">
          <cell r="A1831"/>
          <cell r="H1831"/>
        </row>
        <row r="1832">
          <cell r="A1832"/>
          <cell r="H1832"/>
        </row>
        <row r="1833">
          <cell r="A1833" t="str">
            <v>11-02-110</v>
          </cell>
          <cell r="H1833">
            <v>4810255</v>
          </cell>
        </row>
        <row r="1834">
          <cell r="A1834" t="str">
            <v>11-02-110</v>
          </cell>
          <cell r="H1834">
            <v>3987648</v>
          </cell>
        </row>
        <row r="1835">
          <cell r="A1835" t="str">
            <v>11-02-110</v>
          </cell>
          <cell r="H1835">
            <v>718272</v>
          </cell>
        </row>
        <row r="1836">
          <cell r="A1836" t="str">
            <v>11-02-110</v>
          </cell>
          <cell r="H1836">
            <v>73839</v>
          </cell>
        </row>
        <row r="1837">
          <cell r="A1837" t="str">
            <v>11-02-110</v>
          </cell>
          <cell r="H1837">
            <v>8947</v>
          </cell>
        </row>
        <row r="1838">
          <cell r="A1838" t="str">
            <v>11-02-110</v>
          </cell>
          <cell r="H1838">
            <v>21549</v>
          </cell>
        </row>
        <row r="1839">
          <cell r="A1839"/>
          <cell r="H1839"/>
        </row>
        <row r="1840">
          <cell r="A1840"/>
          <cell r="H1840"/>
        </row>
        <row r="1841">
          <cell r="A1841" t="str">
            <v>11-02-120</v>
          </cell>
          <cell r="H1841">
            <v>4194988</v>
          </cell>
        </row>
        <row r="1842">
          <cell r="A1842" t="str">
            <v>11-02-120</v>
          </cell>
          <cell r="H1842">
            <v>3477600</v>
          </cell>
        </row>
        <row r="1843">
          <cell r="A1843" t="str">
            <v>11-02-120</v>
          </cell>
          <cell r="H1843">
            <v>626400</v>
          </cell>
        </row>
        <row r="1844">
          <cell r="A1844" t="str">
            <v>11-02-120</v>
          </cell>
          <cell r="H1844">
            <v>64394</v>
          </cell>
        </row>
        <row r="1845">
          <cell r="A1845" t="str">
            <v>11-02-120</v>
          </cell>
          <cell r="H1845">
            <v>7802</v>
          </cell>
        </row>
        <row r="1846">
          <cell r="A1846" t="str">
            <v>11-02-120</v>
          </cell>
          <cell r="H1846">
            <v>18792</v>
          </cell>
        </row>
        <row r="1847">
          <cell r="A1847"/>
          <cell r="H1847"/>
        </row>
        <row r="1848">
          <cell r="A1848"/>
          <cell r="H1848"/>
        </row>
        <row r="1849">
          <cell r="A1849" t="str">
            <v>11-02-130</v>
          </cell>
          <cell r="H1849">
            <v>5972279</v>
          </cell>
        </row>
        <row r="1850">
          <cell r="A1850" t="str">
            <v>11-02-130</v>
          </cell>
          <cell r="H1850">
            <v>3508512</v>
          </cell>
        </row>
        <row r="1851">
          <cell r="A1851" t="str">
            <v>11-02-130</v>
          </cell>
          <cell r="H1851">
            <v>1740000</v>
          </cell>
        </row>
        <row r="1852">
          <cell r="A1852" t="str">
            <v>11-02-130</v>
          </cell>
          <cell r="H1852">
            <v>631968</v>
          </cell>
        </row>
        <row r="1853">
          <cell r="A1853" t="str">
            <v>11-02-130</v>
          </cell>
          <cell r="H1853">
            <v>64967</v>
          </cell>
        </row>
        <row r="1854">
          <cell r="A1854" t="str">
            <v>11-02-130</v>
          </cell>
          <cell r="H1854">
            <v>7872</v>
          </cell>
        </row>
        <row r="1855">
          <cell r="A1855" t="str">
            <v>11-02-130</v>
          </cell>
          <cell r="H1855">
            <v>18960</v>
          </cell>
        </row>
        <row r="1856">
          <cell r="A1856"/>
          <cell r="H1856"/>
        </row>
        <row r="1857">
          <cell r="A1857"/>
          <cell r="H1857"/>
        </row>
        <row r="1858">
          <cell r="A1858" t="str">
            <v>11-02-140</v>
          </cell>
          <cell r="H1858">
            <v>838999</v>
          </cell>
        </row>
        <row r="1859">
          <cell r="A1859" t="str">
            <v>11-02-140</v>
          </cell>
          <cell r="H1859">
            <v>695520</v>
          </cell>
        </row>
        <row r="1860">
          <cell r="A1860" t="str">
            <v>11-02-140</v>
          </cell>
          <cell r="H1860">
            <v>125280</v>
          </cell>
        </row>
        <row r="1861">
          <cell r="A1861" t="str">
            <v>11-02-140</v>
          </cell>
          <cell r="H1861">
            <v>12879</v>
          </cell>
        </row>
        <row r="1862">
          <cell r="A1862" t="str">
            <v>11-02-140</v>
          </cell>
          <cell r="H1862">
            <v>1561</v>
          </cell>
        </row>
        <row r="1863">
          <cell r="A1863" t="str">
            <v>11-02-140</v>
          </cell>
          <cell r="H1863">
            <v>3759</v>
          </cell>
        </row>
        <row r="1864">
          <cell r="A1864"/>
          <cell r="H1864"/>
        </row>
        <row r="1865">
          <cell r="A1865"/>
          <cell r="H1865"/>
        </row>
        <row r="1866">
          <cell r="A1866" t="str">
            <v>11-02-150</v>
          </cell>
          <cell r="H1866">
            <v>652555</v>
          </cell>
        </row>
        <row r="1867">
          <cell r="A1867" t="str">
            <v>11-02-150</v>
          </cell>
          <cell r="H1867">
            <v>540960</v>
          </cell>
        </row>
        <row r="1868">
          <cell r="A1868" t="str">
            <v>11-02-150</v>
          </cell>
          <cell r="H1868">
            <v>97440</v>
          </cell>
        </row>
        <row r="1869">
          <cell r="A1869" t="str">
            <v>11-02-150</v>
          </cell>
          <cell r="H1869">
            <v>10017</v>
          </cell>
        </row>
        <row r="1870">
          <cell r="A1870" t="str">
            <v>11-02-150</v>
          </cell>
          <cell r="H1870">
            <v>1214</v>
          </cell>
        </row>
        <row r="1871">
          <cell r="A1871" t="str">
            <v>11-02-150</v>
          </cell>
          <cell r="H1871">
            <v>2924</v>
          </cell>
        </row>
        <row r="1872">
          <cell r="A1872"/>
          <cell r="H1872"/>
        </row>
        <row r="1873">
          <cell r="A1873"/>
          <cell r="H1873"/>
        </row>
        <row r="1874">
          <cell r="A1874" t="str">
            <v>11-02-200</v>
          </cell>
          <cell r="H1874">
            <v>3887991</v>
          </cell>
        </row>
        <row r="1875">
          <cell r="A1875" t="str">
            <v>11-02-200</v>
          </cell>
          <cell r="H1875">
            <v>1780660</v>
          </cell>
        </row>
        <row r="1876">
          <cell r="A1876" t="str">
            <v>11-02-200</v>
          </cell>
          <cell r="H1876">
            <v>1740000</v>
          </cell>
        </row>
        <row r="1877">
          <cell r="A1877" t="str">
            <v>11-02-200</v>
          </cell>
          <cell r="H1877">
            <v>320740</v>
          </cell>
        </row>
        <row r="1878">
          <cell r="A1878" t="str">
            <v>11-02-200</v>
          </cell>
          <cell r="H1878">
            <v>32973</v>
          </cell>
        </row>
        <row r="1879">
          <cell r="A1879" t="str">
            <v>11-02-200</v>
          </cell>
          <cell r="H1879">
            <v>3995</v>
          </cell>
        </row>
        <row r="1880">
          <cell r="A1880" t="str">
            <v>11-02-200</v>
          </cell>
          <cell r="H1880">
            <v>9623</v>
          </cell>
        </row>
        <row r="1881">
          <cell r="A1881"/>
          <cell r="H1881"/>
        </row>
        <row r="1882">
          <cell r="A1882"/>
          <cell r="H1882"/>
        </row>
        <row r="1883">
          <cell r="A1883" t="str">
            <v>11-02-300</v>
          </cell>
          <cell r="H1883">
            <v>873957</v>
          </cell>
        </row>
        <row r="1884">
          <cell r="A1884" t="str">
            <v>11-02-300</v>
          </cell>
          <cell r="H1884">
            <v>724500</v>
          </cell>
        </row>
        <row r="1885">
          <cell r="A1885" t="str">
            <v>11-02-300</v>
          </cell>
          <cell r="H1885">
            <v>130500</v>
          </cell>
        </row>
        <row r="1886">
          <cell r="A1886" t="str">
            <v>11-02-300</v>
          </cell>
          <cell r="H1886">
            <v>13416</v>
          </cell>
        </row>
        <row r="1887">
          <cell r="A1887" t="str">
            <v>11-02-300</v>
          </cell>
          <cell r="H1887">
            <v>1626</v>
          </cell>
        </row>
        <row r="1888">
          <cell r="A1888" t="str">
            <v>11-02-300</v>
          </cell>
          <cell r="H1888">
            <v>3915</v>
          </cell>
        </row>
        <row r="1889">
          <cell r="A1889"/>
          <cell r="H1889"/>
        </row>
        <row r="1890">
          <cell r="A1890"/>
          <cell r="H1890"/>
        </row>
        <row r="1891">
          <cell r="A1891" t="str">
            <v>11-02-310</v>
          </cell>
          <cell r="H1891">
            <v>3666660</v>
          </cell>
        </row>
        <row r="1892">
          <cell r="A1892" t="str">
            <v>11-02-310</v>
          </cell>
          <cell r="H1892">
            <v>2318400</v>
          </cell>
        </row>
        <row r="1893">
          <cell r="A1893" t="str">
            <v>11-02-310</v>
          </cell>
          <cell r="H1893">
            <v>870000</v>
          </cell>
        </row>
        <row r="1894">
          <cell r="A1894" t="str">
            <v>11-02-310</v>
          </cell>
          <cell r="H1894">
            <v>417600</v>
          </cell>
        </row>
        <row r="1895">
          <cell r="A1895" t="str">
            <v>11-02-310</v>
          </cell>
          <cell r="H1895">
            <v>42930</v>
          </cell>
        </row>
        <row r="1896">
          <cell r="A1896" t="str">
            <v>11-02-310</v>
          </cell>
          <cell r="H1896">
            <v>5202</v>
          </cell>
        </row>
        <row r="1897">
          <cell r="A1897" t="str">
            <v>11-02-310</v>
          </cell>
          <cell r="H1897">
            <v>12528</v>
          </cell>
        </row>
        <row r="1898">
          <cell r="A1898"/>
          <cell r="H1898"/>
        </row>
        <row r="1899">
          <cell r="A1899"/>
          <cell r="H1899"/>
        </row>
        <row r="1900">
          <cell r="A1900" t="str">
            <v>11-02-320</v>
          </cell>
          <cell r="H1900">
            <v>1165276</v>
          </cell>
        </row>
        <row r="1901">
          <cell r="A1901" t="str">
            <v>11-02-320</v>
          </cell>
          <cell r="H1901">
            <v>966000</v>
          </cell>
        </row>
        <row r="1902">
          <cell r="A1902" t="str">
            <v>11-02-320</v>
          </cell>
          <cell r="H1902">
            <v>174000</v>
          </cell>
        </row>
        <row r="1903">
          <cell r="A1903" t="str">
            <v>11-02-320</v>
          </cell>
          <cell r="H1903">
            <v>17888</v>
          </cell>
        </row>
        <row r="1904">
          <cell r="A1904" t="str">
            <v>11-02-320</v>
          </cell>
          <cell r="H1904">
            <v>2168</v>
          </cell>
        </row>
        <row r="1905">
          <cell r="A1905" t="str">
            <v>11-02-320</v>
          </cell>
          <cell r="H1905">
            <v>5220</v>
          </cell>
        </row>
        <row r="1906">
          <cell r="A1906"/>
          <cell r="H1906"/>
        </row>
        <row r="1907">
          <cell r="A1907"/>
          <cell r="H1907"/>
        </row>
        <row r="1908">
          <cell r="A1908" t="str">
            <v>11-02-400</v>
          </cell>
          <cell r="H1908">
            <v>807925</v>
          </cell>
        </row>
        <row r="1909">
          <cell r="A1909" t="str">
            <v>11-02-400</v>
          </cell>
          <cell r="H1909">
            <v>669760</v>
          </cell>
        </row>
        <row r="1910">
          <cell r="A1910" t="str">
            <v>11-02-400</v>
          </cell>
          <cell r="H1910">
            <v>120640</v>
          </cell>
        </row>
        <row r="1911">
          <cell r="A1911" t="str">
            <v>11-02-400</v>
          </cell>
          <cell r="H1911">
            <v>12402</v>
          </cell>
        </row>
        <row r="1912">
          <cell r="A1912" t="str">
            <v>11-02-400</v>
          </cell>
          <cell r="H1912">
            <v>1503</v>
          </cell>
        </row>
        <row r="1913">
          <cell r="A1913" t="str">
            <v>11-02-400</v>
          </cell>
          <cell r="H1913">
            <v>3620</v>
          </cell>
        </row>
        <row r="1914">
          <cell r="A1914"/>
          <cell r="H1914"/>
        </row>
        <row r="1915">
          <cell r="A1915"/>
          <cell r="H1915"/>
        </row>
        <row r="1916">
          <cell r="A1916" t="str">
            <v>11-02-410</v>
          </cell>
          <cell r="H1916">
            <v>1287630</v>
          </cell>
        </row>
        <row r="1917">
          <cell r="A1917" t="str">
            <v>11-02-410</v>
          </cell>
          <cell r="H1917">
            <v>1067430</v>
          </cell>
        </row>
        <row r="1918">
          <cell r="A1918" t="str">
            <v>11-02-410</v>
          </cell>
          <cell r="H1918">
            <v>192270</v>
          </cell>
        </row>
        <row r="1919">
          <cell r="A1919" t="str">
            <v>11-02-410</v>
          </cell>
          <cell r="H1919">
            <v>19766</v>
          </cell>
        </row>
        <row r="1920">
          <cell r="A1920" t="str">
            <v>11-02-410</v>
          </cell>
          <cell r="H1920">
            <v>2395</v>
          </cell>
        </row>
        <row r="1921">
          <cell r="A1921" t="str">
            <v>11-02-410</v>
          </cell>
          <cell r="H1921">
            <v>5769</v>
          </cell>
        </row>
        <row r="1922">
          <cell r="A1922"/>
          <cell r="H1922"/>
        </row>
        <row r="1923">
          <cell r="A1923"/>
          <cell r="H1923"/>
        </row>
        <row r="1924">
          <cell r="A1924" t="str">
            <v>11-02-420</v>
          </cell>
          <cell r="H1924">
            <v>1437172</v>
          </cell>
        </row>
        <row r="1925">
          <cell r="A1925" t="str">
            <v>11-02-420</v>
          </cell>
          <cell r="H1925">
            <v>1191400</v>
          </cell>
        </row>
        <row r="1926">
          <cell r="A1926" t="str">
            <v>11-02-420</v>
          </cell>
          <cell r="H1926">
            <v>214600</v>
          </cell>
        </row>
        <row r="1927">
          <cell r="A1927" t="str">
            <v>11-02-420</v>
          </cell>
          <cell r="H1927">
            <v>22061</v>
          </cell>
        </row>
        <row r="1928">
          <cell r="A1928" t="str">
            <v>11-02-420</v>
          </cell>
          <cell r="H1928">
            <v>2673</v>
          </cell>
        </row>
        <row r="1929">
          <cell r="A1929" t="str">
            <v>11-02-420</v>
          </cell>
          <cell r="H1929">
            <v>6438</v>
          </cell>
        </row>
        <row r="1930">
          <cell r="A1930"/>
          <cell r="H1930"/>
        </row>
        <row r="1931">
          <cell r="A1931"/>
          <cell r="H1931"/>
        </row>
        <row r="1932">
          <cell r="A1932" t="str">
            <v>11-02-430</v>
          </cell>
          <cell r="H1932">
            <v>1724608</v>
          </cell>
        </row>
        <row r="1933">
          <cell r="A1933" t="str">
            <v>11-02-430</v>
          </cell>
          <cell r="H1933">
            <v>1429680</v>
          </cell>
        </row>
        <row r="1934">
          <cell r="A1934" t="str">
            <v>11-02-430</v>
          </cell>
          <cell r="H1934">
            <v>257520</v>
          </cell>
        </row>
        <row r="1935">
          <cell r="A1935" t="str">
            <v>11-02-430</v>
          </cell>
          <cell r="H1935">
            <v>26474</v>
          </cell>
        </row>
        <row r="1936">
          <cell r="A1936" t="str">
            <v>11-02-430</v>
          </cell>
          <cell r="H1936">
            <v>3208</v>
          </cell>
        </row>
        <row r="1937">
          <cell r="A1937" t="str">
            <v>11-02-430</v>
          </cell>
          <cell r="H1937">
            <v>7726</v>
          </cell>
        </row>
        <row r="1938">
          <cell r="A1938"/>
          <cell r="H1938"/>
        </row>
        <row r="1939">
          <cell r="A1939"/>
          <cell r="H1939"/>
        </row>
        <row r="1940">
          <cell r="A1940" t="str">
            <v>11-02-440</v>
          </cell>
          <cell r="H1940">
            <v>1437172</v>
          </cell>
        </row>
        <row r="1941">
          <cell r="A1941" t="str">
            <v>11-02-440</v>
          </cell>
          <cell r="H1941">
            <v>1191400</v>
          </cell>
        </row>
        <row r="1942">
          <cell r="A1942" t="str">
            <v>11-02-440</v>
          </cell>
          <cell r="H1942">
            <v>214600</v>
          </cell>
        </row>
        <row r="1943">
          <cell r="A1943" t="str">
            <v>11-02-440</v>
          </cell>
          <cell r="H1943">
            <v>22061</v>
          </cell>
        </row>
        <row r="1944">
          <cell r="A1944" t="str">
            <v>11-02-440</v>
          </cell>
          <cell r="H1944">
            <v>2673</v>
          </cell>
        </row>
        <row r="1945">
          <cell r="A1945" t="str">
            <v>11-02-440</v>
          </cell>
          <cell r="H1945">
            <v>6438</v>
          </cell>
        </row>
        <row r="1946">
          <cell r="A1946"/>
          <cell r="H1946"/>
        </row>
        <row r="1947">
          <cell r="A1947"/>
          <cell r="H1947"/>
        </row>
        <row r="1948">
          <cell r="A1948" t="str">
            <v>11-02-450</v>
          </cell>
          <cell r="H1948">
            <v>679745</v>
          </cell>
        </row>
        <row r="1949">
          <cell r="A1949" t="str">
            <v>11-02-450</v>
          </cell>
          <cell r="H1949">
            <v>563500</v>
          </cell>
        </row>
        <row r="1950">
          <cell r="A1950" t="str">
            <v>11-02-450</v>
          </cell>
          <cell r="H1950">
            <v>101500</v>
          </cell>
        </row>
        <row r="1951">
          <cell r="A1951" t="str">
            <v>11-02-450</v>
          </cell>
          <cell r="H1951">
            <v>10435</v>
          </cell>
        </row>
        <row r="1952">
          <cell r="A1952" t="str">
            <v>11-02-450</v>
          </cell>
          <cell r="H1952">
            <v>1265</v>
          </cell>
        </row>
        <row r="1953">
          <cell r="A1953" t="str">
            <v>11-02-450</v>
          </cell>
          <cell r="H1953">
            <v>3045</v>
          </cell>
        </row>
        <row r="1954">
          <cell r="A1954"/>
          <cell r="H1954"/>
        </row>
        <row r="1955">
          <cell r="A1955"/>
          <cell r="H1955"/>
        </row>
        <row r="1956">
          <cell r="A1956" t="str">
            <v>11-02-500</v>
          </cell>
          <cell r="H1956">
            <v>1333075</v>
          </cell>
        </row>
        <row r="1957">
          <cell r="A1957" t="str">
            <v>11-02-500</v>
          </cell>
          <cell r="H1957">
            <v>1105104</v>
          </cell>
        </row>
        <row r="1958">
          <cell r="A1958" t="str">
            <v>11-02-500</v>
          </cell>
          <cell r="H1958">
            <v>199056</v>
          </cell>
        </row>
        <row r="1959">
          <cell r="A1959" t="str">
            <v>11-02-500</v>
          </cell>
          <cell r="H1959">
            <v>20463</v>
          </cell>
        </row>
        <row r="1960">
          <cell r="A1960" t="str">
            <v>11-02-500</v>
          </cell>
          <cell r="H1960">
            <v>2480</v>
          </cell>
        </row>
        <row r="1961">
          <cell r="A1961" t="str">
            <v>11-02-500</v>
          </cell>
          <cell r="H1961">
            <v>5972</v>
          </cell>
        </row>
        <row r="1962">
          <cell r="A1962"/>
          <cell r="H1962"/>
        </row>
        <row r="1963">
          <cell r="A1963"/>
          <cell r="H1963"/>
        </row>
        <row r="1964">
          <cell r="A1964" t="str">
            <v>11-02-505</v>
          </cell>
          <cell r="H1964">
            <v>888717</v>
          </cell>
        </row>
        <row r="1965">
          <cell r="A1965" t="str">
            <v>11-02-505</v>
          </cell>
          <cell r="H1965">
            <v>736736</v>
          </cell>
        </row>
        <row r="1966">
          <cell r="A1966" t="str">
            <v>11-02-505</v>
          </cell>
          <cell r="H1966">
            <v>132704</v>
          </cell>
        </row>
        <row r="1967">
          <cell r="A1967" t="str">
            <v>11-02-505</v>
          </cell>
          <cell r="H1967">
            <v>13642</v>
          </cell>
        </row>
        <row r="1968">
          <cell r="A1968" t="str">
            <v>11-02-505</v>
          </cell>
          <cell r="H1968">
            <v>1653</v>
          </cell>
        </row>
        <row r="1969">
          <cell r="A1969" t="str">
            <v>11-02-505</v>
          </cell>
          <cell r="H1969">
            <v>3982</v>
          </cell>
        </row>
        <row r="1970">
          <cell r="A1970"/>
          <cell r="H1970"/>
        </row>
        <row r="1971">
          <cell r="A1971"/>
          <cell r="H1971"/>
        </row>
        <row r="1972">
          <cell r="A1972" t="str">
            <v>11-02-510</v>
          </cell>
          <cell r="H1972">
            <v>2110702</v>
          </cell>
        </row>
        <row r="1973">
          <cell r="A1973" t="str">
            <v>11-02-510</v>
          </cell>
          <cell r="H1973">
            <v>1749748</v>
          </cell>
        </row>
        <row r="1974">
          <cell r="A1974" t="str">
            <v>11-02-510</v>
          </cell>
          <cell r="H1974">
            <v>315172</v>
          </cell>
        </row>
        <row r="1975">
          <cell r="A1975" t="str">
            <v>11-02-510</v>
          </cell>
          <cell r="H1975">
            <v>32400</v>
          </cell>
        </row>
        <row r="1976">
          <cell r="A1976" t="str">
            <v>11-02-510</v>
          </cell>
          <cell r="H1976">
            <v>3926</v>
          </cell>
        </row>
        <row r="1977">
          <cell r="A1977" t="str">
            <v>11-02-510</v>
          </cell>
          <cell r="H1977">
            <v>9456</v>
          </cell>
        </row>
        <row r="1978">
          <cell r="A1978"/>
          <cell r="H1978"/>
        </row>
        <row r="1979">
          <cell r="A1979"/>
          <cell r="H1979"/>
        </row>
        <row r="1980">
          <cell r="A1980" t="str">
            <v>11-02-515</v>
          </cell>
          <cell r="H1980">
            <v>7897454</v>
          </cell>
        </row>
        <row r="1981">
          <cell r="A1981" t="str">
            <v>11-02-515</v>
          </cell>
          <cell r="H1981">
            <v>6546904</v>
          </cell>
        </row>
        <row r="1982">
          <cell r="A1982" t="str">
            <v>11-02-515</v>
          </cell>
          <cell r="H1982">
            <v>1179256</v>
          </cell>
        </row>
        <row r="1983">
          <cell r="A1983" t="str">
            <v>11-02-515</v>
          </cell>
          <cell r="H1983">
            <v>121228</v>
          </cell>
        </row>
        <row r="1984">
          <cell r="A1984" t="str">
            <v>11-02-515</v>
          </cell>
          <cell r="H1984">
            <v>14688</v>
          </cell>
        </row>
        <row r="1985">
          <cell r="A1985" t="str">
            <v>11-02-515</v>
          </cell>
          <cell r="H1985">
            <v>35378</v>
          </cell>
        </row>
        <row r="1986">
          <cell r="A1986"/>
          <cell r="H1986"/>
        </row>
        <row r="1987">
          <cell r="A1987"/>
          <cell r="H1987"/>
        </row>
        <row r="1988">
          <cell r="A1988" t="str">
            <v>11-02-520</v>
          </cell>
          <cell r="H1988">
            <v>7897454</v>
          </cell>
        </row>
        <row r="1989">
          <cell r="A1989" t="str">
            <v>11-02-520</v>
          </cell>
          <cell r="H1989">
            <v>6546904</v>
          </cell>
        </row>
        <row r="1990">
          <cell r="A1990" t="str">
            <v>11-02-520</v>
          </cell>
          <cell r="H1990">
            <v>1179256</v>
          </cell>
        </row>
        <row r="1991">
          <cell r="A1991" t="str">
            <v>11-02-520</v>
          </cell>
          <cell r="H1991">
            <v>121228</v>
          </cell>
        </row>
        <row r="1992">
          <cell r="A1992" t="str">
            <v>11-02-520</v>
          </cell>
          <cell r="H1992">
            <v>14688</v>
          </cell>
        </row>
        <row r="1993">
          <cell r="A1993" t="str">
            <v>11-02-520</v>
          </cell>
          <cell r="H1993">
            <v>35378</v>
          </cell>
        </row>
        <row r="1994">
          <cell r="A1994"/>
          <cell r="H1994"/>
        </row>
        <row r="1995">
          <cell r="A1995"/>
          <cell r="H1995"/>
        </row>
        <row r="1996">
          <cell r="A1996" t="str">
            <v>11-02-525</v>
          </cell>
          <cell r="H1996">
            <v>9637454</v>
          </cell>
        </row>
        <row r="1997">
          <cell r="A1997" t="str">
            <v>11-02-525</v>
          </cell>
          <cell r="H1997">
            <v>6546904</v>
          </cell>
        </row>
        <row r="1998">
          <cell r="A1998" t="str">
            <v>11-02-525</v>
          </cell>
          <cell r="H1998">
            <v>1740000</v>
          </cell>
        </row>
        <row r="1999">
          <cell r="A1999" t="str">
            <v>11-02-525</v>
          </cell>
          <cell r="H1999">
            <v>1179256</v>
          </cell>
        </row>
        <row r="2000">
          <cell r="A2000" t="str">
            <v>11-02-525</v>
          </cell>
          <cell r="H2000">
            <v>121228</v>
          </cell>
        </row>
        <row r="2001">
          <cell r="A2001" t="str">
            <v>11-02-525</v>
          </cell>
          <cell r="H2001">
            <v>14688</v>
          </cell>
        </row>
        <row r="2002">
          <cell r="A2002" t="str">
            <v>11-02-525</v>
          </cell>
          <cell r="H2002">
            <v>35378</v>
          </cell>
        </row>
        <row r="2003">
          <cell r="A2003"/>
          <cell r="H2003"/>
        </row>
        <row r="2004">
          <cell r="A2004"/>
          <cell r="H2004"/>
        </row>
        <row r="2005">
          <cell r="A2005" t="str">
            <v>11-02-530</v>
          </cell>
          <cell r="H2005">
            <v>870073</v>
          </cell>
        </row>
        <row r="2006">
          <cell r="A2006" t="str">
            <v>11-02-530</v>
          </cell>
          <cell r="H2006">
            <v>721280</v>
          </cell>
        </row>
        <row r="2007">
          <cell r="A2007" t="str">
            <v>11-02-530</v>
          </cell>
          <cell r="H2007">
            <v>129920</v>
          </cell>
        </row>
        <row r="2008">
          <cell r="A2008" t="str">
            <v>11-02-530</v>
          </cell>
          <cell r="H2008">
            <v>13356</v>
          </cell>
        </row>
        <row r="2009">
          <cell r="A2009" t="str">
            <v>11-02-530</v>
          </cell>
          <cell r="H2009">
            <v>1619</v>
          </cell>
        </row>
        <row r="2010">
          <cell r="A2010" t="str">
            <v>11-02-530</v>
          </cell>
          <cell r="H2010">
            <v>3898</v>
          </cell>
        </row>
        <row r="2011">
          <cell r="A2011"/>
          <cell r="H2011"/>
        </row>
        <row r="2012">
          <cell r="A2012"/>
          <cell r="H2012"/>
        </row>
        <row r="2013">
          <cell r="A2013" t="str">
            <v>11-02-535</v>
          </cell>
          <cell r="H2013">
            <v>5430036</v>
          </cell>
        </row>
        <row r="2014">
          <cell r="A2014" t="str">
            <v>11-02-535</v>
          </cell>
          <cell r="H2014">
            <v>3059000</v>
          </cell>
        </row>
        <row r="2015">
          <cell r="A2015" t="str">
            <v>11-02-535</v>
          </cell>
          <cell r="H2015">
            <v>1740000</v>
          </cell>
        </row>
        <row r="2016">
          <cell r="A2016" t="str">
            <v>11-02-535</v>
          </cell>
          <cell r="H2016">
            <v>551000</v>
          </cell>
        </row>
        <row r="2017">
          <cell r="A2017" t="str">
            <v>11-02-535</v>
          </cell>
          <cell r="H2017">
            <v>56643</v>
          </cell>
        </row>
        <row r="2018">
          <cell r="A2018" t="str">
            <v>11-02-535</v>
          </cell>
          <cell r="H2018">
            <v>6863</v>
          </cell>
        </row>
        <row r="2019">
          <cell r="A2019" t="str">
            <v>11-02-535</v>
          </cell>
          <cell r="H2019">
            <v>16530</v>
          </cell>
        </row>
        <row r="2020">
          <cell r="A2020"/>
          <cell r="H2020"/>
        </row>
        <row r="2021">
          <cell r="A2021"/>
          <cell r="H2021"/>
        </row>
        <row r="2022">
          <cell r="A2022" t="str">
            <v>11-02-540</v>
          </cell>
          <cell r="H2022">
            <v>1333075</v>
          </cell>
        </row>
        <row r="2023">
          <cell r="A2023" t="str">
            <v>11-02-540</v>
          </cell>
          <cell r="H2023">
            <v>1105104</v>
          </cell>
        </row>
        <row r="2024">
          <cell r="A2024" t="str">
            <v>11-02-540</v>
          </cell>
          <cell r="H2024">
            <v>199056</v>
          </cell>
        </row>
        <row r="2025">
          <cell r="A2025" t="str">
            <v>11-02-540</v>
          </cell>
          <cell r="H2025">
            <v>20463</v>
          </cell>
        </row>
        <row r="2026">
          <cell r="A2026" t="str">
            <v>11-02-540</v>
          </cell>
          <cell r="H2026">
            <v>2480</v>
          </cell>
        </row>
        <row r="2027">
          <cell r="A2027" t="str">
            <v>11-02-540</v>
          </cell>
          <cell r="H2027">
            <v>5972</v>
          </cell>
        </row>
        <row r="2028">
          <cell r="A2028"/>
          <cell r="H2028"/>
        </row>
        <row r="2029">
          <cell r="A2029"/>
          <cell r="H2029"/>
        </row>
        <row r="2030">
          <cell r="A2030" t="str">
            <v>11-02-545</v>
          </cell>
          <cell r="H2030">
            <v>1555254</v>
          </cell>
        </row>
        <row r="2031">
          <cell r="A2031" t="str">
            <v>11-02-545</v>
          </cell>
          <cell r="H2031">
            <v>1289288</v>
          </cell>
        </row>
        <row r="2032">
          <cell r="A2032" t="str">
            <v>11-02-545</v>
          </cell>
          <cell r="H2032">
            <v>232232</v>
          </cell>
        </row>
        <row r="2033">
          <cell r="A2033" t="str">
            <v>11-02-545</v>
          </cell>
          <cell r="H2033">
            <v>23874</v>
          </cell>
        </row>
        <row r="2034">
          <cell r="A2034" t="str">
            <v>11-02-545</v>
          </cell>
          <cell r="H2034">
            <v>2893</v>
          </cell>
        </row>
        <row r="2035">
          <cell r="A2035" t="str">
            <v>11-02-545</v>
          </cell>
          <cell r="H2035">
            <v>6967</v>
          </cell>
        </row>
        <row r="2036">
          <cell r="A2036"/>
          <cell r="H2036"/>
        </row>
        <row r="2037">
          <cell r="A2037"/>
          <cell r="H2037"/>
        </row>
        <row r="2038">
          <cell r="A2038" t="str">
            <v>11-02-550</v>
          </cell>
          <cell r="H2038">
            <v>34723495</v>
          </cell>
        </row>
        <row r="2039">
          <cell r="A2039" t="str">
            <v>11-02-550</v>
          </cell>
          <cell r="H2039">
            <v>33372945</v>
          </cell>
        </row>
        <row r="2040">
          <cell r="A2040" t="str">
            <v>11-02-550</v>
          </cell>
          <cell r="H2040">
            <v>1179256</v>
          </cell>
        </row>
        <row r="2041">
          <cell r="A2041" t="str">
            <v>11-02-550</v>
          </cell>
          <cell r="H2041">
            <v>121228</v>
          </cell>
        </row>
        <row r="2042">
          <cell r="A2042" t="str">
            <v>11-02-550</v>
          </cell>
          <cell r="H2042">
            <v>14688</v>
          </cell>
        </row>
        <row r="2043">
          <cell r="A2043" t="str">
            <v>11-02-550</v>
          </cell>
          <cell r="H2043">
            <v>35378</v>
          </cell>
        </row>
        <row r="2044">
          <cell r="A2044"/>
          <cell r="H2044"/>
        </row>
        <row r="2045">
          <cell r="A2045"/>
          <cell r="H2045"/>
        </row>
        <row r="2046">
          <cell r="A2046" t="str">
            <v>11-02-555</v>
          </cell>
          <cell r="H2046">
            <v>28800077</v>
          </cell>
        </row>
        <row r="2047">
          <cell r="A2047" t="str">
            <v>11-02-555</v>
          </cell>
          <cell r="H2047">
            <v>27679914</v>
          </cell>
        </row>
        <row r="2048">
          <cell r="A2048" t="str">
            <v>11-02-555</v>
          </cell>
          <cell r="H2048">
            <v>978089</v>
          </cell>
        </row>
        <row r="2049">
          <cell r="A2049" t="str">
            <v>11-02-555</v>
          </cell>
          <cell r="H2049">
            <v>100548</v>
          </cell>
        </row>
        <row r="2050">
          <cell r="A2050" t="str">
            <v>11-02-555</v>
          </cell>
          <cell r="H2050">
            <v>12183</v>
          </cell>
        </row>
        <row r="2051">
          <cell r="A2051" t="str">
            <v>11-02-555</v>
          </cell>
          <cell r="H2051">
            <v>29343</v>
          </cell>
        </row>
        <row r="2052">
          <cell r="A2052"/>
          <cell r="H2052"/>
        </row>
        <row r="2053">
          <cell r="A2053"/>
          <cell r="H2053"/>
        </row>
        <row r="2054">
          <cell r="A2054" t="str">
            <v>11-02-560</v>
          </cell>
          <cell r="H2054">
            <v>15319189</v>
          </cell>
        </row>
        <row r="2055">
          <cell r="A2055" t="str">
            <v>11-02-560</v>
          </cell>
          <cell r="H2055">
            <v>14723358</v>
          </cell>
        </row>
        <row r="2056">
          <cell r="A2056" t="str">
            <v>11-02-560</v>
          </cell>
          <cell r="H2056">
            <v>520260</v>
          </cell>
        </row>
        <row r="2057">
          <cell r="A2057" t="str">
            <v>11-02-560</v>
          </cell>
          <cell r="H2057">
            <v>53483</v>
          </cell>
        </row>
        <row r="2058">
          <cell r="A2058" t="str">
            <v>11-02-560</v>
          </cell>
          <cell r="H2058">
            <v>6480</v>
          </cell>
        </row>
        <row r="2059">
          <cell r="A2059" t="str">
            <v>11-02-560</v>
          </cell>
          <cell r="H2059">
            <v>15608</v>
          </cell>
        </row>
        <row r="2060">
          <cell r="A2060"/>
          <cell r="H2060"/>
        </row>
        <row r="2061">
          <cell r="A2061"/>
          <cell r="H2061"/>
        </row>
        <row r="2062">
          <cell r="A2062" t="str">
            <v>11-02-565</v>
          </cell>
          <cell r="H2062">
            <v>19404306</v>
          </cell>
        </row>
        <row r="2063">
          <cell r="A2063" t="str">
            <v>11-02-565</v>
          </cell>
          <cell r="H2063">
            <v>18649587</v>
          </cell>
        </row>
        <row r="2064">
          <cell r="A2064" t="str">
            <v>11-02-565</v>
          </cell>
          <cell r="H2064">
            <v>658996</v>
          </cell>
        </row>
        <row r="2065">
          <cell r="A2065" t="str">
            <v>11-02-565</v>
          </cell>
          <cell r="H2065">
            <v>67745</v>
          </cell>
        </row>
        <row r="2066">
          <cell r="A2066" t="str">
            <v>11-02-565</v>
          </cell>
          <cell r="H2066">
            <v>8208</v>
          </cell>
        </row>
        <row r="2067">
          <cell r="A2067" t="str">
            <v>11-02-565</v>
          </cell>
          <cell r="H2067">
            <v>19770</v>
          </cell>
        </row>
        <row r="2068">
          <cell r="A2068"/>
          <cell r="H2068"/>
        </row>
        <row r="2069">
          <cell r="A2069"/>
          <cell r="H2069"/>
        </row>
        <row r="2070">
          <cell r="A2070" t="str">
            <v>11-02-600</v>
          </cell>
          <cell r="H2070">
            <v>1368034</v>
          </cell>
        </row>
        <row r="2071">
          <cell r="A2071" t="str">
            <v>11-02-600</v>
          </cell>
          <cell r="H2071">
            <v>1134084</v>
          </cell>
        </row>
        <row r="2072">
          <cell r="A2072" t="str">
            <v>11-02-600</v>
          </cell>
          <cell r="H2072">
            <v>204276</v>
          </cell>
        </row>
        <row r="2073">
          <cell r="A2073" t="str">
            <v>11-02-600</v>
          </cell>
          <cell r="H2073">
            <v>21000</v>
          </cell>
        </row>
        <row r="2074">
          <cell r="A2074" t="str">
            <v>11-02-600</v>
          </cell>
          <cell r="H2074">
            <v>2545</v>
          </cell>
        </row>
        <row r="2075">
          <cell r="A2075" t="str">
            <v>11-02-600</v>
          </cell>
          <cell r="H2075">
            <v>6129</v>
          </cell>
        </row>
        <row r="2076">
          <cell r="A2076"/>
          <cell r="H2076"/>
        </row>
        <row r="2077">
          <cell r="A2077"/>
          <cell r="H2077"/>
        </row>
        <row r="2078">
          <cell r="A2078" t="str">
            <v>11-02-610</v>
          </cell>
          <cell r="H2078">
            <v>1327937</v>
          </cell>
        </row>
        <row r="2079">
          <cell r="A2079" t="str">
            <v>11-02-610</v>
          </cell>
          <cell r="H2079">
            <v>1041348</v>
          </cell>
        </row>
        <row r="2080">
          <cell r="A2080" t="str">
            <v>11-02-610</v>
          </cell>
          <cell r="H2080">
            <v>250239</v>
          </cell>
        </row>
        <row r="2081">
          <cell r="A2081" t="str">
            <v>11-02-610</v>
          </cell>
          <cell r="H2081">
            <v>25725</v>
          </cell>
        </row>
        <row r="2082">
          <cell r="A2082" t="str">
            <v>11-02-610</v>
          </cell>
          <cell r="H2082">
            <v>3117</v>
          </cell>
        </row>
        <row r="2083">
          <cell r="A2083" t="str">
            <v>11-02-610</v>
          </cell>
          <cell r="H2083">
            <v>7508</v>
          </cell>
        </row>
        <row r="2084">
          <cell r="A2084"/>
          <cell r="H2084"/>
        </row>
        <row r="2085">
          <cell r="A2085"/>
          <cell r="H2085"/>
        </row>
        <row r="2086">
          <cell r="A2086" t="str">
            <v>11-03-010</v>
          </cell>
          <cell r="H2086">
            <v>178084</v>
          </cell>
        </row>
        <row r="2087">
          <cell r="A2087" t="str">
            <v>11-03-010</v>
          </cell>
          <cell r="H2087">
            <v>57608</v>
          </cell>
        </row>
        <row r="2088">
          <cell r="A2088" t="str">
            <v>11-03-010</v>
          </cell>
          <cell r="H2088">
            <v>59784</v>
          </cell>
        </row>
        <row r="2089">
          <cell r="A2089" t="str">
            <v>11-03-010</v>
          </cell>
          <cell r="H2089">
            <v>60692</v>
          </cell>
        </row>
        <row r="2090">
          <cell r="A2090" t="str">
            <v>11-03-010</v>
          </cell>
          <cell r="H2090">
            <v>0</v>
          </cell>
        </row>
        <row r="2091">
          <cell r="A2091" t="str">
            <v>11-03-010</v>
          </cell>
          <cell r="H2091">
            <v>0</v>
          </cell>
        </row>
        <row r="2092">
          <cell r="A2092"/>
          <cell r="H2092"/>
        </row>
        <row r="2093">
          <cell r="A2093"/>
          <cell r="H2093"/>
        </row>
        <row r="2094">
          <cell r="A2094" t="str">
            <v>11-04-010</v>
          </cell>
          <cell r="H2094">
            <v>21791</v>
          </cell>
        </row>
        <row r="2095">
          <cell r="A2095" t="str">
            <v>11-04-010</v>
          </cell>
          <cell r="H2095">
            <v>7301</v>
          </cell>
        </row>
        <row r="2096">
          <cell r="A2096" t="str">
            <v>11-04-010</v>
          </cell>
          <cell r="H2096">
            <v>1156</v>
          </cell>
        </row>
        <row r="2097">
          <cell r="A2097" t="str">
            <v>11-04-010</v>
          </cell>
          <cell r="H2097">
            <v>91</v>
          </cell>
        </row>
        <row r="2098">
          <cell r="A2098" t="str">
            <v>11-04-010</v>
          </cell>
          <cell r="H2098">
            <v>7619</v>
          </cell>
        </row>
        <row r="2099">
          <cell r="A2099" t="str">
            <v>11-04-010</v>
          </cell>
          <cell r="H2099">
            <v>5080</v>
          </cell>
        </row>
        <row r="2100">
          <cell r="A2100" t="str">
            <v>11-04-010</v>
          </cell>
          <cell r="H2100">
            <v>160</v>
          </cell>
        </row>
        <row r="2101">
          <cell r="A2101" t="str">
            <v>11-04-010</v>
          </cell>
          <cell r="H2101">
            <v>384</v>
          </cell>
        </row>
        <row r="2102">
          <cell r="A2102"/>
          <cell r="H2102"/>
        </row>
        <row r="2103">
          <cell r="A2103"/>
          <cell r="H2103"/>
        </row>
        <row r="2104">
          <cell r="A2104" t="str">
            <v>12-01-010</v>
          </cell>
          <cell r="H2104">
            <v>776850</v>
          </cell>
        </row>
        <row r="2105">
          <cell r="A2105" t="str">
            <v>12-01-010</v>
          </cell>
          <cell r="H2105">
            <v>644000</v>
          </cell>
        </row>
        <row r="2106">
          <cell r="A2106" t="str">
            <v>12-01-010</v>
          </cell>
          <cell r="H2106">
            <v>116000</v>
          </cell>
        </row>
        <row r="2107">
          <cell r="A2107" t="str">
            <v>12-01-010</v>
          </cell>
          <cell r="H2107">
            <v>11925</v>
          </cell>
        </row>
        <row r="2108">
          <cell r="A2108" t="str">
            <v>12-01-010</v>
          </cell>
          <cell r="H2108">
            <v>1445</v>
          </cell>
        </row>
        <row r="2109">
          <cell r="A2109" t="str">
            <v>12-01-010</v>
          </cell>
          <cell r="H2109">
            <v>3480</v>
          </cell>
        </row>
        <row r="2110">
          <cell r="A2110"/>
          <cell r="H2110"/>
        </row>
        <row r="2111">
          <cell r="A2111"/>
          <cell r="H2111"/>
        </row>
        <row r="2112">
          <cell r="A2112" t="str">
            <v>12-01-020</v>
          </cell>
          <cell r="H2112">
            <v>873957</v>
          </cell>
        </row>
        <row r="2113">
          <cell r="A2113" t="str">
            <v>12-01-020</v>
          </cell>
          <cell r="H2113">
            <v>724500</v>
          </cell>
        </row>
        <row r="2114">
          <cell r="A2114" t="str">
            <v>12-01-020</v>
          </cell>
          <cell r="H2114">
            <v>130500</v>
          </cell>
        </row>
        <row r="2115">
          <cell r="A2115" t="str">
            <v>12-01-020</v>
          </cell>
          <cell r="H2115">
            <v>13416</v>
          </cell>
        </row>
        <row r="2116">
          <cell r="A2116" t="str">
            <v>12-01-020</v>
          </cell>
          <cell r="H2116">
            <v>1626</v>
          </cell>
        </row>
        <row r="2117">
          <cell r="A2117" t="str">
            <v>12-01-020</v>
          </cell>
          <cell r="H2117">
            <v>3915</v>
          </cell>
        </row>
        <row r="2118">
          <cell r="A2118"/>
          <cell r="H2118"/>
        </row>
        <row r="2119">
          <cell r="A2119"/>
          <cell r="H2119"/>
        </row>
        <row r="2120">
          <cell r="A2120" t="str">
            <v>12-01-100</v>
          </cell>
          <cell r="H2120">
            <v>838999</v>
          </cell>
        </row>
        <row r="2121">
          <cell r="A2121" t="str">
            <v>12-01-100</v>
          </cell>
          <cell r="H2121">
            <v>695520</v>
          </cell>
        </row>
        <row r="2122">
          <cell r="A2122" t="str">
            <v>12-01-100</v>
          </cell>
          <cell r="H2122">
            <v>125280</v>
          </cell>
        </row>
        <row r="2123">
          <cell r="A2123" t="str">
            <v>12-01-100</v>
          </cell>
          <cell r="H2123">
            <v>12879</v>
          </cell>
        </row>
        <row r="2124">
          <cell r="A2124" t="str">
            <v>12-01-100</v>
          </cell>
          <cell r="H2124">
            <v>1561</v>
          </cell>
        </row>
        <row r="2125">
          <cell r="A2125" t="str">
            <v>12-01-100</v>
          </cell>
          <cell r="H2125">
            <v>3759</v>
          </cell>
        </row>
        <row r="2126">
          <cell r="A2126"/>
          <cell r="H2126"/>
        </row>
        <row r="2127">
          <cell r="A2127"/>
          <cell r="H2127"/>
        </row>
        <row r="2128">
          <cell r="A2128" t="str">
            <v>12-01-110</v>
          </cell>
          <cell r="H2128">
            <v>559333</v>
          </cell>
        </row>
        <row r="2129">
          <cell r="A2129" t="str">
            <v>12-01-110</v>
          </cell>
          <cell r="H2129">
            <v>463680</v>
          </cell>
        </row>
        <row r="2130">
          <cell r="A2130" t="str">
            <v>12-01-110</v>
          </cell>
          <cell r="H2130">
            <v>83520</v>
          </cell>
        </row>
        <row r="2131">
          <cell r="A2131" t="str">
            <v>12-01-110</v>
          </cell>
          <cell r="H2131">
            <v>8586</v>
          </cell>
        </row>
        <row r="2132">
          <cell r="A2132" t="str">
            <v>12-01-110</v>
          </cell>
          <cell r="H2132">
            <v>1041</v>
          </cell>
        </row>
        <row r="2133">
          <cell r="A2133" t="str">
            <v>12-01-110</v>
          </cell>
          <cell r="H2133">
            <v>2506</v>
          </cell>
        </row>
        <row r="2134">
          <cell r="A2134"/>
          <cell r="H2134"/>
        </row>
        <row r="2135">
          <cell r="A2135"/>
          <cell r="H2135"/>
        </row>
        <row r="2136">
          <cell r="A2136" t="str">
            <v>12-01-200</v>
          </cell>
          <cell r="H2136">
            <v>679745</v>
          </cell>
        </row>
        <row r="2137">
          <cell r="A2137" t="str">
            <v>12-01-200</v>
          </cell>
          <cell r="H2137">
            <v>563500</v>
          </cell>
        </row>
        <row r="2138">
          <cell r="A2138" t="str">
            <v>12-01-200</v>
          </cell>
          <cell r="H2138">
            <v>101500</v>
          </cell>
        </row>
        <row r="2139">
          <cell r="A2139" t="str">
            <v>12-01-200</v>
          </cell>
          <cell r="H2139">
            <v>10435</v>
          </cell>
        </row>
        <row r="2140">
          <cell r="A2140" t="str">
            <v>12-01-200</v>
          </cell>
          <cell r="H2140">
            <v>1265</v>
          </cell>
        </row>
        <row r="2141">
          <cell r="A2141" t="str">
            <v>12-01-200</v>
          </cell>
          <cell r="H2141">
            <v>3045</v>
          </cell>
        </row>
        <row r="2142">
          <cell r="A2142"/>
          <cell r="H2142"/>
        </row>
        <row r="2143">
          <cell r="A2143"/>
          <cell r="H2143"/>
        </row>
        <row r="2144">
          <cell r="A2144" t="str">
            <v>12-01-210</v>
          </cell>
          <cell r="H2144">
            <v>652555</v>
          </cell>
        </row>
        <row r="2145">
          <cell r="A2145" t="str">
            <v>12-01-210</v>
          </cell>
          <cell r="H2145">
            <v>540960</v>
          </cell>
        </row>
        <row r="2146">
          <cell r="A2146" t="str">
            <v>12-01-210</v>
          </cell>
          <cell r="H2146">
            <v>97440</v>
          </cell>
        </row>
        <row r="2147">
          <cell r="A2147" t="str">
            <v>12-01-210</v>
          </cell>
          <cell r="H2147">
            <v>10017</v>
          </cell>
        </row>
        <row r="2148">
          <cell r="A2148" t="str">
            <v>12-01-210</v>
          </cell>
          <cell r="H2148">
            <v>1214</v>
          </cell>
        </row>
        <row r="2149">
          <cell r="A2149" t="str">
            <v>12-01-210</v>
          </cell>
          <cell r="H2149">
            <v>2924</v>
          </cell>
        </row>
        <row r="2150">
          <cell r="A2150"/>
          <cell r="H2150"/>
        </row>
        <row r="2151">
          <cell r="A2151"/>
          <cell r="H2151"/>
        </row>
        <row r="2152">
          <cell r="A2152" t="str">
            <v>12-01-300</v>
          </cell>
          <cell r="H2152">
            <v>776850</v>
          </cell>
        </row>
        <row r="2153">
          <cell r="A2153" t="str">
            <v>12-01-300</v>
          </cell>
          <cell r="H2153">
            <v>644000</v>
          </cell>
        </row>
        <row r="2154">
          <cell r="A2154" t="str">
            <v>12-01-300</v>
          </cell>
          <cell r="H2154">
            <v>116000</v>
          </cell>
        </row>
        <row r="2155">
          <cell r="A2155" t="str">
            <v>12-01-300</v>
          </cell>
          <cell r="H2155">
            <v>11925</v>
          </cell>
        </row>
        <row r="2156">
          <cell r="A2156" t="str">
            <v>12-01-300</v>
          </cell>
          <cell r="H2156">
            <v>1445</v>
          </cell>
        </row>
        <row r="2157">
          <cell r="A2157" t="str">
            <v>12-01-300</v>
          </cell>
          <cell r="H2157">
            <v>3480</v>
          </cell>
        </row>
        <row r="2158">
          <cell r="A2158"/>
          <cell r="H2158"/>
        </row>
        <row r="2159">
          <cell r="A2159"/>
          <cell r="H2159"/>
        </row>
        <row r="2160">
          <cell r="A2160" t="str">
            <v>12-01-310</v>
          </cell>
          <cell r="H2160">
            <v>873957</v>
          </cell>
        </row>
        <row r="2161">
          <cell r="A2161" t="str">
            <v>12-01-310</v>
          </cell>
          <cell r="H2161">
            <v>724500</v>
          </cell>
        </row>
        <row r="2162">
          <cell r="A2162" t="str">
            <v>12-01-310</v>
          </cell>
          <cell r="H2162">
            <v>130500</v>
          </cell>
        </row>
        <row r="2163">
          <cell r="A2163" t="str">
            <v>12-01-310</v>
          </cell>
          <cell r="H2163">
            <v>13416</v>
          </cell>
        </row>
        <row r="2164">
          <cell r="A2164" t="str">
            <v>12-01-310</v>
          </cell>
          <cell r="H2164">
            <v>1626</v>
          </cell>
        </row>
        <row r="2165">
          <cell r="A2165" t="str">
            <v>12-01-310</v>
          </cell>
          <cell r="H2165">
            <v>3915</v>
          </cell>
        </row>
        <row r="2166">
          <cell r="A2166"/>
          <cell r="H2166"/>
        </row>
        <row r="2167">
          <cell r="A2167"/>
          <cell r="H2167"/>
        </row>
        <row r="2168">
          <cell r="A2168" t="str">
            <v>12-01-400</v>
          </cell>
          <cell r="H2168">
            <v>971062</v>
          </cell>
        </row>
        <row r="2169">
          <cell r="A2169" t="str">
            <v>12-01-400</v>
          </cell>
          <cell r="H2169">
            <v>805000</v>
          </cell>
        </row>
        <row r="2170">
          <cell r="A2170" t="str">
            <v>12-01-400</v>
          </cell>
          <cell r="H2170">
            <v>145000</v>
          </cell>
        </row>
        <row r="2171">
          <cell r="A2171" t="str">
            <v>12-01-400</v>
          </cell>
          <cell r="H2171">
            <v>14906</v>
          </cell>
        </row>
        <row r="2172">
          <cell r="A2172" t="str">
            <v>12-01-400</v>
          </cell>
          <cell r="H2172">
            <v>1806</v>
          </cell>
        </row>
        <row r="2173">
          <cell r="A2173" t="str">
            <v>12-01-400</v>
          </cell>
          <cell r="H2173">
            <v>4350</v>
          </cell>
        </row>
        <row r="2174">
          <cell r="A2174"/>
          <cell r="H2174"/>
        </row>
        <row r="2175">
          <cell r="A2175"/>
          <cell r="H2175"/>
        </row>
        <row r="2176">
          <cell r="A2176" t="str">
            <v>12-01-405</v>
          </cell>
          <cell r="H2176">
            <v>679745</v>
          </cell>
        </row>
        <row r="2177">
          <cell r="A2177" t="str">
            <v>12-01-405</v>
          </cell>
          <cell r="H2177">
            <v>563500</v>
          </cell>
        </row>
        <row r="2178">
          <cell r="A2178" t="str">
            <v>12-01-405</v>
          </cell>
          <cell r="H2178">
            <v>101500</v>
          </cell>
        </row>
        <row r="2179">
          <cell r="A2179" t="str">
            <v>12-01-405</v>
          </cell>
          <cell r="H2179">
            <v>10435</v>
          </cell>
        </row>
        <row r="2180">
          <cell r="A2180" t="str">
            <v>12-01-405</v>
          </cell>
          <cell r="H2180">
            <v>1265</v>
          </cell>
        </row>
        <row r="2181">
          <cell r="A2181" t="str">
            <v>12-01-405</v>
          </cell>
          <cell r="H2181">
            <v>3045</v>
          </cell>
        </row>
        <row r="2182">
          <cell r="A2182"/>
          <cell r="H2182"/>
        </row>
        <row r="2183">
          <cell r="A2183"/>
          <cell r="H2183"/>
        </row>
        <row r="2184">
          <cell r="A2184" t="str">
            <v>12-01-410</v>
          </cell>
          <cell r="H2184">
            <v>1272841</v>
          </cell>
        </row>
        <row r="2185">
          <cell r="A2185" t="str">
            <v>12-01-410</v>
          </cell>
          <cell r="H2185">
            <v>1027069</v>
          </cell>
        </row>
        <row r="2186">
          <cell r="A2186" t="str">
            <v>12-01-410</v>
          </cell>
          <cell r="H2186">
            <v>214600</v>
          </cell>
        </row>
        <row r="2187">
          <cell r="A2187" t="str">
            <v>12-01-410</v>
          </cell>
          <cell r="H2187">
            <v>22061</v>
          </cell>
        </row>
        <row r="2188">
          <cell r="A2188" t="str">
            <v>12-01-410</v>
          </cell>
          <cell r="H2188">
            <v>2673</v>
          </cell>
        </row>
        <row r="2189">
          <cell r="A2189" t="str">
            <v>12-01-410</v>
          </cell>
          <cell r="H2189">
            <v>6438</v>
          </cell>
        </row>
        <row r="2190">
          <cell r="A2190"/>
          <cell r="H2190"/>
        </row>
        <row r="2191">
          <cell r="A2191"/>
          <cell r="H2191"/>
        </row>
        <row r="2192">
          <cell r="A2192" t="str">
            <v>12-01-415</v>
          </cell>
          <cell r="H2192">
            <v>1006021</v>
          </cell>
        </row>
        <row r="2193">
          <cell r="A2193" t="str">
            <v>12-01-415</v>
          </cell>
          <cell r="H2193">
            <v>833980</v>
          </cell>
        </row>
        <row r="2194">
          <cell r="A2194" t="str">
            <v>12-01-415</v>
          </cell>
          <cell r="H2194">
            <v>150220</v>
          </cell>
        </row>
        <row r="2195">
          <cell r="A2195" t="str">
            <v>12-01-415</v>
          </cell>
          <cell r="H2195">
            <v>15443</v>
          </cell>
        </row>
        <row r="2196">
          <cell r="A2196" t="str">
            <v>12-01-415</v>
          </cell>
          <cell r="H2196">
            <v>1871</v>
          </cell>
        </row>
        <row r="2197">
          <cell r="A2197" t="str">
            <v>12-01-415</v>
          </cell>
          <cell r="H2197">
            <v>4507</v>
          </cell>
        </row>
        <row r="2198">
          <cell r="A2198"/>
          <cell r="H2198"/>
        </row>
        <row r="2199">
          <cell r="A2199"/>
          <cell r="H2199"/>
        </row>
        <row r="2200">
          <cell r="A2200" t="str">
            <v>12-01-420</v>
          </cell>
          <cell r="H2200">
            <v>862304</v>
          </cell>
        </row>
        <row r="2201">
          <cell r="A2201" t="str">
            <v>12-01-420</v>
          </cell>
          <cell r="H2201">
            <v>714840</v>
          </cell>
        </row>
        <row r="2202">
          <cell r="A2202" t="str">
            <v>12-01-420</v>
          </cell>
          <cell r="H2202">
            <v>128760</v>
          </cell>
        </row>
        <row r="2203">
          <cell r="A2203" t="str">
            <v>12-01-420</v>
          </cell>
          <cell r="H2203">
            <v>13237</v>
          </cell>
        </row>
        <row r="2204">
          <cell r="A2204" t="str">
            <v>12-01-420</v>
          </cell>
          <cell r="H2204">
            <v>1604</v>
          </cell>
        </row>
        <row r="2205">
          <cell r="A2205" t="str">
            <v>12-01-420</v>
          </cell>
          <cell r="H2205">
            <v>3863</v>
          </cell>
        </row>
        <row r="2206">
          <cell r="A2206"/>
          <cell r="H2206"/>
        </row>
        <row r="2207">
          <cell r="A2207"/>
          <cell r="H2207"/>
        </row>
        <row r="2208">
          <cell r="A2208" t="str">
            <v>12-01-425</v>
          </cell>
          <cell r="H2208">
            <v>1149739</v>
          </cell>
        </row>
        <row r="2209">
          <cell r="A2209" t="str">
            <v>12-01-425</v>
          </cell>
          <cell r="H2209">
            <v>953120</v>
          </cell>
        </row>
        <row r="2210">
          <cell r="A2210" t="str">
            <v>12-01-425</v>
          </cell>
          <cell r="H2210">
            <v>171680</v>
          </cell>
        </row>
        <row r="2211">
          <cell r="A2211" t="str">
            <v>12-01-425</v>
          </cell>
          <cell r="H2211">
            <v>17649</v>
          </cell>
        </row>
        <row r="2212">
          <cell r="A2212" t="str">
            <v>12-01-425</v>
          </cell>
          <cell r="H2212">
            <v>2139</v>
          </cell>
        </row>
        <row r="2213">
          <cell r="A2213" t="str">
            <v>12-01-425</v>
          </cell>
          <cell r="H2213">
            <v>5151</v>
          </cell>
        </row>
        <row r="2214">
          <cell r="A2214"/>
          <cell r="H2214"/>
        </row>
        <row r="2215">
          <cell r="A2215"/>
          <cell r="H2215"/>
        </row>
        <row r="2216">
          <cell r="A2216" t="str">
            <v>12-01-430</v>
          </cell>
          <cell r="H2216">
            <v>873957</v>
          </cell>
        </row>
        <row r="2217">
          <cell r="A2217" t="str">
            <v>12-01-430</v>
          </cell>
          <cell r="H2217">
            <v>724500</v>
          </cell>
        </row>
        <row r="2218">
          <cell r="A2218" t="str">
            <v>12-01-430</v>
          </cell>
          <cell r="H2218">
            <v>130500</v>
          </cell>
        </row>
        <row r="2219">
          <cell r="A2219" t="str">
            <v>12-01-430</v>
          </cell>
          <cell r="H2219">
            <v>13416</v>
          </cell>
        </row>
        <row r="2220">
          <cell r="A2220" t="str">
            <v>12-01-430</v>
          </cell>
          <cell r="H2220">
            <v>1626</v>
          </cell>
        </row>
        <row r="2221">
          <cell r="A2221" t="str">
            <v>12-01-430</v>
          </cell>
          <cell r="H2221">
            <v>3915</v>
          </cell>
        </row>
        <row r="2222">
          <cell r="A2222"/>
          <cell r="H2222"/>
        </row>
        <row r="2223">
          <cell r="A2223"/>
          <cell r="H2223"/>
        </row>
        <row r="2224">
          <cell r="A2224" t="str">
            <v>12-01-435</v>
          </cell>
          <cell r="H2224">
            <v>5970019</v>
          </cell>
        </row>
        <row r="2225">
          <cell r="A2225" t="str">
            <v>12-01-435</v>
          </cell>
          <cell r="H2225">
            <v>4227860</v>
          </cell>
        </row>
        <row r="2226">
          <cell r="A2226" t="str">
            <v>12-01-435</v>
          </cell>
          <cell r="H2226">
            <v>870000</v>
          </cell>
        </row>
        <row r="2227">
          <cell r="A2227" t="str">
            <v>12-01-435</v>
          </cell>
          <cell r="H2227">
            <v>761540</v>
          </cell>
        </row>
        <row r="2228">
          <cell r="A2228" t="str">
            <v>12-01-435</v>
          </cell>
          <cell r="H2228">
            <v>78287</v>
          </cell>
        </row>
        <row r="2229">
          <cell r="A2229" t="str">
            <v>12-01-435</v>
          </cell>
          <cell r="H2229">
            <v>9485</v>
          </cell>
        </row>
        <row r="2230">
          <cell r="A2230" t="str">
            <v>12-01-435</v>
          </cell>
          <cell r="H2230">
            <v>22847</v>
          </cell>
        </row>
        <row r="2231">
          <cell r="A2231"/>
          <cell r="H2231"/>
        </row>
        <row r="2232">
          <cell r="A2232"/>
          <cell r="H2232"/>
        </row>
        <row r="2233">
          <cell r="A2233" t="str">
            <v>12-01-440</v>
          </cell>
          <cell r="H2233">
            <v>3254858</v>
          </cell>
        </row>
        <row r="2234">
          <cell r="A2234" t="str">
            <v>12-01-440</v>
          </cell>
          <cell r="H2234">
            <v>1255800</v>
          </cell>
        </row>
        <row r="2235">
          <cell r="A2235" t="str">
            <v>12-01-440</v>
          </cell>
          <cell r="H2235">
            <v>1740000</v>
          </cell>
        </row>
        <row r="2236">
          <cell r="A2236" t="str">
            <v>12-01-440</v>
          </cell>
          <cell r="H2236">
            <v>226200</v>
          </cell>
        </row>
        <row r="2237">
          <cell r="A2237" t="str">
            <v>12-01-440</v>
          </cell>
          <cell r="H2237">
            <v>23254</v>
          </cell>
        </row>
        <row r="2238">
          <cell r="A2238" t="str">
            <v>12-01-440</v>
          </cell>
          <cell r="H2238">
            <v>2818</v>
          </cell>
        </row>
        <row r="2239">
          <cell r="A2239" t="str">
            <v>12-01-440</v>
          </cell>
          <cell r="H2239">
            <v>6786</v>
          </cell>
        </row>
        <row r="2240">
          <cell r="A2240"/>
          <cell r="H2240"/>
        </row>
        <row r="2241">
          <cell r="A2241"/>
          <cell r="H2241"/>
        </row>
        <row r="2242">
          <cell r="A2242" t="str">
            <v>12-01-445</v>
          </cell>
          <cell r="H2242">
            <v>2812054</v>
          </cell>
        </row>
        <row r="2243">
          <cell r="A2243" t="str">
            <v>12-01-445</v>
          </cell>
          <cell r="H2243">
            <v>888720</v>
          </cell>
        </row>
        <row r="2244">
          <cell r="A2244" t="str">
            <v>12-01-445</v>
          </cell>
          <cell r="H2244">
            <v>1740000</v>
          </cell>
        </row>
        <row r="2245">
          <cell r="A2245" t="str">
            <v>12-01-445</v>
          </cell>
          <cell r="H2245">
            <v>160080</v>
          </cell>
        </row>
        <row r="2246">
          <cell r="A2246" t="str">
            <v>12-01-445</v>
          </cell>
          <cell r="H2246">
            <v>16457</v>
          </cell>
        </row>
        <row r="2247">
          <cell r="A2247" t="str">
            <v>12-01-445</v>
          </cell>
          <cell r="H2247">
            <v>1994</v>
          </cell>
        </row>
        <row r="2248">
          <cell r="A2248" t="str">
            <v>12-01-445</v>
          </cell>
          <cell r="H2248">
            <v>4803</v>
          </cell>
        </row>
        <row r="2249">
          <cell r="A2249"/>
          <cell r="H2249"/>
        </row>
        <row r="2250">
          <cell r="A2250"/>
          <cell r="H2250"/>
        </row>
        <row r="2251">
          <cell r="A2251" t="str">
            <v>12-01-450</v>
          </cell>
          <cell r="H2251">
            <v>3884106</v>
          </cell>
        </row>
        <row r="2252">
          <cell r="A2252" t="str">
            <v>12-01-450</v>
          </cell>
          <cell r="H2252">
            <v>1777440</v>
          </cell>
        </row>
        <row r="2253">
          <cell r="A2253" t="str">
            <v>12-01-450</v>
          </cell>
          <cell r="H2253">
            <v>1740000</v>
          </cell>
        </row>
        <row r="2254">
          <cell r="A2254" t="str">
            <v>12-01-450</v>
          </cell>
          <cell r="H2254">
            <v>320160</v>
          </cell>
        </row>
        <row r="2255">
          <cell r="A2255" t="str">
            <v>12-01-450</v>
          </cell>
          <cell r="H2255">
            <v>32913</v>
          </cell>
        </row>
        <row r="2256">
          <cell r="A2256" t="str">
            <v>12-01-450</v>
          </cell>
          <cell r="H2256">
            <v>3988</v>
          </cell>
        </row>
        <row r="2257">
          <cell r="A2257" t="str">
            <v>12-01-450</v>
          </cell>
          <cell r="H2257">
            <v>9605</v>
          </cell>
        </row>
        <row r="2258">
          <cell r="A2258"/>
          <cell r="H2258"/>
        </row>
        <row r="2259">
          <cell r="A2259"/>
          <cell r="H2259"/>
        </row>
        <row r="2260">
          <cell r="A2260" t="str">
            <v>12-01-455</v>
          </cell>
          <cell r="H2260">
            <v>2990729</v>
          </cell>
        </row>
        <row r="2261">
          <cell r="A2261" t="str">
            <v>12-01-455</v>
          </cell>
          <cell r="H2261">
            <v>1036840</v>
          </cell>
        </row>
        <row r="2262">
          <cell r="A2262" t="str">
            <v>12-01-455</v>
          </cell>
          <cell r="H2262">
            <v>1740000</v>
          </cell>
        </row>
        <row r="2263">
          <cell r="A2263" t="str">
            <v>12-01-455</v>
          </cell>
          <cell r="H2263">
            <v>186760</v>
          </cell>
        </row>
        <row r="2264">
          <cell r="A2264" t="str">
            <v>12-01-455</v>
          </cell>
          <cell r="H2264">
            <v>19199</v>
          </cell>
        </row>
        <row r="2265">
          <cell r="A2265" t="str">
            <v>12-01-455</v>
          </cell>
          <cell r="H2265">
            <v>2327</v>
          </cell>
        </row>
        <row r="2266">
          <cell r="A2266" t="str">
            <v>12-01-455</v>
          </cell>
          <cell r="H2266">
            <v>5603</v>
          </cell>
        </row>
        <row r="2267">
          <cell r="A2267"/>
          <cell r="H2267"/>
        </row>
        <row r="2268">
          <cell r="A2268"/>
          <cell r="H2268"/>
        </row>
        <row r="2269">
          <cell r="A2269" t="str">
            <v>12-01-460</v>
          </cell>
          <cell r="H2269">
            <v>3884106</v>
          </cell>
        </row>
        <row r="2270">
          <cell r="A2270" t="str">
            <v>12-01-460</v>
          </cell>
          <cell r="H2270">
            <v>1777440</v>
          </cell>
        </row>
        <row r="2271">
          <cell r="A2271" t="str">
            <v>12-01-460</v>
          </cell>
          <cell r="H2271">
            <v>1740000</v>
          </cell>
        </row>
        <row r="2272">
          <cell r="A2272" t="str">
            <v>12-01-460</v>
          </cell>
          <cell r="H2272">
            <v>320160</v>
          </cell>
        </row>
        <row r="2273">
          <cell r="A2273" t="str">
            <v>12-01-460</v>
          </cell>
          <cell r="H2273">
            <v>32913</v>
          </cell>
        </row>
        <row r="2274">
          <cell r="A2274" t="str">
            <v>12-01-460</v>
          </cell>
          <cell r="H2274">
            <v>3988</v>
          </cell>
        </row>
        <row r="2275">
          <cell r="A2275" t="str">
            <v>12-01-460</v>
          </cell>
          <cell r="H2275">
            <v>9605</v>
          </cell>
        </row>
        <row r="2276">
          <cell r="A2276"/>
          <cell r="H2276"/>
        </row>
        <row r="2277">
          <cell r="A2277"/>
          <cell r="H2277"/>
        </row>
        <row r="2278">
          <cell r="A2278" t="str">
            <v>12-01-465</v>
          </cell>
          <cell r="H2278">
            <v>6203779</v>
          </cell>
        </row>
        <row r="2279">
          <cell r="A2279" t="str">
            <v>12-01-465</v>
          </cell>
          <cell r="H2279">
            <v>3700424</v>
          </cell>
        </row>
        <row r="2280">
          <cell r="A2280" t="str">
            <v>12-01-465</v>
          </cell>
          <cell r="H2280">
            <v>1740000</v>
          </cell>
        </row>
        <row r="2281">
          <cell r="A2281" t="str">
            <v>12-01-465</v>
          </cell>
          <cell r="H2281">
            <v>666536</v>
          </cell>
        </row>
        <row r="2282">
          <cell r="A2282" t="str">
            <v>12-01-465</v>
          </cell>
          <cell r="H2282">
            <v>68520</v>
          </cell>
        </row>
        <row r="2283">
          <cell r="A2283" t="str">
            <v>12-01-465</v>
          </cell>
          <cell r="H2283">
            <v>8302</v>
          </cell>
        </row>
        <row r="2284">
          <cell r="A2284" t="str">
            <v>12-01-465</v>
          </cell>
          <cell r="H2284">
            <v>19997</v>
          </cell>
        </row>
        <row r="2285">
          <cell r="A2285"/>
          <cell r="H2285"/>
        </row>
        <row r="2286">
          <cell r="A2286"/>
          <cell r="H2286"/>
        </row>
        <row r="2287">
          <cell r="A2287" t="str">
            <v>12-01-470</v>
          </cell>
          <cell r="H2287">
            <v>2423772</v>
          </cell>
        </row>
        <row r="2288">
          <cell r="A2288" t="str">
            <v>12-01-470</v>
          </cell>
          <cell r="H2288">
            <v>2009280</v>
          </cell>
        </row>
        <row r="2289">
          <cell r="A2289" t="str">
            <v>12-01-470</v>
          </cell>
          <cell r="H2289">
            <v>361920</v>
          </cell>
        </row>
        <row r="2290">
          <cell r="A2290" t="str">
            <v>12-01-470</v>
          </cell>
          <cell r="H2290">
            <v>37206</v>
          </cell>
        </row>
        <row r="2291">
          <cell r="A2291" t="str">
            <v>12-01-470</v>
          </cell>
          <cell r="H2291">
            <v>4508</v>
          </cell>
        </row>
        <row r="2292">
          <cell r="A2292" t="str">
            <v>12-01-470</v>
          </cell>
          <cell r="H2292">
            <v>10858</v>
          </cell>
        </row>
        <row r="2293">
          <cell r="A2293"/>
          <cell r="H2293"/>
        </row>
        <row r="2294">
          <cell r="A2294"/>
          <cell r="H2294"/>
        </row>
        <row r="2295">
          <cell r="A2295" t="str">
            <v>12-01-475</v>
          </cell>
          <cell r="H2295">
            <v>1293456</v>
          </cell>
        </row>
        <row r="2296">
          <cell r="A2296" t="str">
            <v>12-01-475</v>
          </cell>
          <cell r="H2296">
            <v>1072260</v>
          </cell>
        </row>
        <row r="2297">
          <cell r="A2297" t="str">
            <v>12-01-475</v>
          </cell>
          <cell r="H2297">
            <v>193140</v>
          </cell>
        </row>
        <row r="2298">
          <cell r="A2298" t="str">
            <v>12-01-475</v>
          </cell>
          <cell r="H2298">
            <v>19855</v>
          </cell>
        </row>
        <row r="2299">
          <cell r="A2299" t="str">
            <v>12-01-475</v>
          </cell>
          <cell r="H2299">
            <v>2406</v>
          </cell>
        </row>
        <row r="2300">
          <cell r="A2300" t="str">
            <v>12-01-475</v>
          </cell>
          <cell r="H2300">
            <v>5795</v>
          </cell>
        </row>
        <row r="2301">
          <cell r="A2301"/>
          <cell r="H2301"/>
        </row>
        <row r="2302">
          <cell r="A2302"/>
          <cell r="H2302"/>
        </row>
        <row r="2303">
          <cell r="A2303" t="str">
            <v>12-01-480</v>
          </cell>
          <cell r="H2303">
            <v>734124</v>
          </cell>
        </row>
        <row r="2304">
          <cell r="A2304" t="str">
            <v>12-01-480</v>
          </cell>
          <cell r="H2304">
            <v>608580</v>
          </cell>
        </row>
        <row r="2305">
          <cell r="A2305" t="str">
            <v>12-01-480</v>
          </cell>
          <cell r="H2305">
            <v>109620</v>
          </cell>
        </row>
        <row r="2306">
          <cell r="A2306" t="str">
            <v>12-01-480</v>
          </cell>
          <cell r="H2306">
            <v>11269</v>
          </cell>
        </row>
        <row r="2307">
          <cell r="A2307" t="str">
            <v>12-01-480</v>
          </cell>
          <cell r="H2307">
            <v>1366</v>
          </cell>
        </row>
        <row r="2308">
          <cell r="A2308" t="str">
            <v>12-01-480</v>
          </cell>
          <cell r="H2308">
            <v>3289</v>
          </cell>
        </row>
        <row r="2309">
          <cell r="A2309"/>
          <cell r="H2309"/>
        </row>
        <row r="2310">
          <cell r="A2310"/>
          <cell r="H2310"/>
        </row>
        <row r="2311">
          <cell r="A2311" t="str">
            <v>12-01-500</v>
          </cell>
          <cell r="H2311">
            <v>652555</v>
          </cell>
        </row>
        <row r="2312">
          <cell r="A2312" t="str">
            <v>12-01-500</v>
          </cell>
          <cell r="H2312">
            <v>540960</v>
          </cell>
        </row>
        <row r="2313">
          <cell r="A2313" t="str">
            <v>12-01-500</v>
          </cell>
          <cell r="H2313">
            <v>97440</v>
          </cell>
        </row>
        <row r="2314">
          <cell r="A2314" t="str">
            <v>12-01-500</v>
          </cell>
          <cell r="H2314">
            <v>10017</v>
          </cell>
        </row>
        <row r="2315">
          <cell r="A2315" t="str">
            <v>12-01-500</v>
          </cell>
          <cell r="H2315">
            <v>1214</v>
          </cell>
        </row>
        <row r="2316">
          <cell r="A2316" t="str">
            <v>12-01-500</v>
          </cell>
          <cell r="H2316">
            <v>2924</v>
          </cell>
        </row>
        <row r="2317">
          <cell r="A2317"/>
          <cell r="H2317"/>
        </row>
        <row r="2318">
          <cell r="A2318"/>
          <cell r="H2318"/>
        </row>
        <row r="2319">
          <cell r="A2319" t="str">
            <v>12-01-510</v>
          </cell>
          <cell r="H2319">
            <v>652555</v>
          </cell>
        </row>
        <row r="2320">
          <cell r="A2320" t="str">
            <v>12-01-510</v>
          </cell>
          <cell r="H2320">
            <v>540960</v>
          </cell>
        </row>
        <row r="2321">
          <cell r="A2321" t="str">
            <v>12-01-510</v>
          </cell>
          <cell r="H2321">
            <v>97440</v>
          </cell>
        </row>
        <row r="2322">
          <cell r="A2322" t="str">
            <v>12-01-510</v>
          </cell>
          <cell r="H2322">
            <v>10017</v>
          </cell>
        </row>
        <row r="2323">
          <cell r="A2323" t="str">
            <v>12-01-510</v>
          </cell>
          <cell r="H2323">
            <v>1214</v>
          </cell>
        </row>
        <row r="2324">
          <cell r="A2324" t="str">
            <v>12-01-510</v>
          </cell>
          <cell r="H2324">
            <v>2924</v>
          </cell>
        </row>
        <row r="2325">
          <cell r="A2325"/>
          <cell r="H2325"/>
        </row>
        <row r="2326">
          <cell r="A2326"/>
          <cell r="H2326"/>
        </row>
        <row r="2327">
          <cell r="A2327" t="str">
            <v>12-01-520</v>
          </cell>
          <cell r="H2327">
            <v>1044087</v>
          </cell>
        </row>
        <row r="2328">
          <cell r="A2328" t="str">
            <v>12-01-520</v>
          </cell>
          <cell r="H2328">
            <v>865536</v>
          </cell>
        </row>
        <row r="2329">
          <cell r="A2329" t="str">
            <v>12-01-520</v>
          </cell>
          <cell r="H2329">
            <v>155904</v>
          </cell>
        </row>
        <row r="2330">
          <cell r="A2330" t="str">
            <v>12-01-520</v>
          </cell>
          <cell r="H2330">
            <v>16027</v>
          </cell>
        </row>
        <row r="2331">
          <cell r="A2331" t="str">
            <v>12-01-520</v>
          </cell>
          <cell r="H2331">
            <v>1942</v>
          </cell>
        </row>
        <row r="2332">
          <cell r="A2332" t="str">
            <v>12-01-520</v>
          </cell>
          <cell r="H2332">
            <v>4678</v>
          </cell>
        </row>
        <row r="2333">
          <cell r="A2333"/>
          <cell r="H2333"/>
        </row>
        <row r="2334">
          <cell r="A2334"/>
          <cell r="H2334"/>
        </row>
        <row r="2335">
          <cell r="A2335" t="str">
            <v>12-01-530</v>
          </cell>
          <cell r="H2335">
            <v>734124</v>
          </cell>
        </row>
        <row r="2336">
          <cell r="A2336" t="str">
            <v>12-01-530</v>
          </cell>
          <cell r="H2336">
            <v>608580</v>
          </cell>
        </row>
        <row r="2337">
          <cell r="A2337" t="str">
            <v>12-01-530</v>
          </cell>
          <cell r="H2337">
            <v>109620</v>
          </cell>
        </row>
        <row r="2338">
          <cell r="A2338" t="str">
            <v>12-01-530</v>
          </cell>
          <cell r="H2338">
            <v>11269</v>
          </cell>
        </row>
        <row r="2339">
          <cell r="A2339" t="str">
            <v>12-01-530</v>
          </cell>
          <cell r="H2339">
            <v>1366</v>
          </cell>
        </row>
        <row r="2340">
          <cell r="A2340" t="str">
            <v>12-01-530</v>
          </cell>
          <cell r="H2340">
            <v>3289</v>
          </cell>
        </row>
        <row r="2341">
          <cell r="A2341"/>
          <cell r="H2341"/>
        </row>
        <row r="2342">
          <cell r="A2342"/>
          <cell r="H2342"/>
        </row>
        <row r="2343">
          <cell r="A2343" t="str">
            <v>12-01-600</v>
          </cell>
          <cell r="H2343">
            <v>1050302</v>
          </cell>
        </row>
        <row r="2344">
          <cell r="A2344" t="str">
            <v>12-01-600</v>
          </cell>
          <cell r="H2344">
            <v>870688</v>
          </cell>
        </row>
        <row r="2345">
          <cell r="A2345" t="str">
            <v>12-01-600</v>
          </cell>
          <cell r="H2345">
            <v>156832</v>
          </cell>
        </row>
        <row r="2346">
          <cell r="A2346" t="str">
            <v>12-01-600</v>
          </cell>
          <cell r="H2346">
            <v>16123</v>
          </cell>
        </row>
        <row r="2347">
          <cell r="A2347" t="str">
            <v>12-01-600</v>
          </cell>
          <cell r="H2347">
            <v>1954</v>
          </cell>
        </row>
        <row r="2348">
          <cell r="A2348" t="str">
            <v>12-01-600</v>
          </cell>
          <cell r="H2348">
            <v>4705</v>
          </cell>
        </row>
        <row r="2349">
          <cell r="A2349"/>
          <cell r="H2349"/>
        </row>
        <row r="2350">
          <cell r="A2350"/>
          <cell r="H2350"/>
        </row>
        <row r="2351">
          <cell r="A2351" t="str">
            <v>12-01-610</v>
          </cell>
          <cell r="H2351">
            <v>821908</v>
          </cell>
        </row>
        <row r="2352">
          <cell r="A2352" t="str">
            <v>12-01-610</v>
          </cell>
          <cell r="H2352">
            <v>681352</v>
          </cell>
        </row>
        <row r="2353">
          <cell r="A2353" t="str">
            <v>12-01-610</v>
          </cell>
          <cell r="H2353">
            <v>122728</v>
          </cell>
        </row>
        <row r="2354">
          <cell r="A2354" t="str">
            <v>12-01-610</v>
          </cell>
          <cell r="H2354">
            <v>12617</v>
          </cell>
        </row>
        <row r="2355">
          <cell r="A2355" t="str">
            <v>12-01-610</v>
          </cell>
          <cell r="H2355">
            <v>1529</v>
          </cell>
        </row>
        <row r="2356">
          <cell r="A2356" t="str">
            <v>12-01-610</v>
          </cell>
          <cell r="H2356">
            <v>3682</v>
          </cell>
        </row>
        <row r="2357">
          <cell r="A2357"/>
          <cell r="H2357"/>
        </row>
        <row r="2358">
          <cell r="A2358"/>
          <cell r="H2358"/>
        </row>
        <row r="2359">
          <cell r="A2359" t="str">
            <v>13-01-020</v>
          </cell>
          <cell r="H2359">
            <v>112144</v>
          </cell>
        </row>
        <row r="2360">
          <cell r="A2360" t="str">
            <v>13-01-020</v>
          </cell>
          <cell r="H2360">
            <v>75400</v>
          </cell>
        </row>
        <row r="2361">
          <cell r="A2361" t="str">
            <v>13-01-020</v>
          </cell>
          <cell r="H2361">
            <v>2671</v>
          </cell>
        </row>
        <row r="2362">
          <cell r="A2362" t="str">
            <v>13-01-020</v>
          </cell>
          <cell r="H2362">
            <v>2300</v>
          </cell>
        </row>
        <row r="2363">
          <cell r="A2363" t="str">
            <v>13-01-020</v>
          </cell>
          <cell r="H2363">
            <v>20318</v>
          </cell>
        </row>
        <row r="2364">
          <cell r="A2364" t="str">
            <v>13-01-020</v>
          </cell>
          <cell r="H2364">
            <v>10160</v>
          </cell>
        </row>
        <row r="2365">
          <cell r="A2365" t="str">
            <v>13-01-020</v>
          </cell>
          <cell r="H2365">
            <v>380</v>
          </cell>
        </row>
        <row r="2366">
          <cell r="A2366" t="str">
            <v>13-01-020</v>
          </cell>
          <cell r="H2366">
            <v>915</v>
          </cell>
        </row>
        <row r="2367">
          <cell r="A2367"/>
          <cell r="H2367"/>
        </row>
        <row r="2368">
          <cell r="A2368"/>
          <cell r="H2368"/>
        </row>
        <row r="2369">
          <cell r="A2369" t="str">
            <v>13-01-050</v>
          </cell>
          <cell r="H2369">
            <v>231773</v>
          </cell>
        </row>
        <row r="2370">
          <cell r="A2370" t="str">
            <v>13-01-050</v>
          </cell>
          <cell r="H2370">
            <v>200000</v>
          </cell>
        </row>
        <row r="2371">
          <cell r="A2371" t="str">
            <v>13-01-050</v>
          </cell>
          <cell r="H2371">
            <v>20318</v>
          </cell>
        </row>
        <row r="2372">
          <cell r="A2372" t="str">
            <v>13-01-050</v>
          </cell>
          <cell r="H2372">
            <v>10160</v>
          </cell>
        </row>
        <row r="2373">
          <cell r="A2373" t="str">
            <v>13-01-050</v>
          </cell>
          <cell r="H2373">
            <v>380</v>
          </cell>
        </row>
        <row r="2374">
          <cell r="A2374" t="str">
            <v>13-01-050</v>
          </cell>
          <cell r="H2374">
            <v>915</v>
          </cell>
        </row>
        <row r="2375">
          <cell r="A2375"/>
          <cell r="H2375"/>
        </row>
        <row r="2376">
          <cell r="A2376"/>
          <cell r="H2376"/>
        </row>
        <row r="2377">
          <cell r="A2377" t="str">
            <v>13-01-300</v>
          </cell>
          <cell r="H2377">
            <v>2531773</v>
          </cell>
        </row>
        <row r="2378">
          <cell r="A2378" t="str">
            <v>13-01-300</v>
          </cell>
          <cell r="H2378">
            <v>2500000</v>
          </cell>
        </row>
        <row r="2379">
          <cell r="A2379" t="str">
            <v>13-01-300</v>
          </cell>
          <cell r="H2379">
            <v>20318</v>
          </cell>
        </row>
        <row r="2380">
          <cell r="A2380" t="str">
            <v>13-01-300</v>
          </cell>
          <cell r="H2380">
            <v>10160</v>
          </cell>
        </row>
        <row r="2381">
          <cell r="A2381" t="str">
            <v>13-01-300</v>
          </cell>
          <cell r="H2381">
            <v>380</v>
          </cell>
        </row>
        <row r="2382">
          <cell r="A2382" t="str">
            <v>13-01-300</v>
          </cell>
          <cell r="H2382">
            <v>915</v>
          </cell>
        </row>
        <row r="2383">
          <cell r="A2383"/>
          <cell r="H2383"/>
        </row>
        <row r="2384">
          <cell r="A2384"/>
          <cell r="H2384"/>
        </row>
        <row r="2385">
          <cell r="A2385" t="str">
            <v>13-01-310</v>
          </cell>
          <cell r="H2385">
            <v>1831773</v>
          </cell>
        </row>
        <row r="2386">
          <cell r="A2386" t="str">
            <v>13-01-310</v>
          </cell>
          <cell r="H2386">
            <v>1800000</v>
          </cell>
        </row>
        <row r="2387">
          <cell r="A2387" t="str">
            <v>13-01-310</v>
          </cell>
          <cell r="H2387">
            <v>20318</v>
          </cell>
        </row>
        <row r="2388">
          <cell r="A2388" t="str">
            <v>13-01-310</v>
          </cell>
          <cell r="H2388">
            <v>10160</v>
          </cell>
        </row>
        <row r="2389">
          <cell r="A2389" t="str">
            <v>13-01-310</v>
          </cell>
          <cell r="H2389">
            <v>380</v>
          </cell>
        </row>
        <row r="2390">
          <cell r="A2390" t="str">
            <v>13-01-310</v>
          </cell>
          <cell r="H2390">
            <v>915</v>
          </cell>
        </row>
        <row r="2391">
          <cell r="A2391"/>
          <cell r="H2391"/>
        </row>
        <row r="2392">
          <cell r="A2392"/>
          <cell r="H2392"/>
        </row>
        <row r="2393">
          <cell r="A2393" t="str">
            <v>13-01-320</v>
          </cell>
          <cell r="H2393">
            <v>2331773</v>
          </cell>
        </row>
        <row r="2394">
          <cell r="A2394" t="str">
            <v>13-01-320</v>
          </cell>
          <cell r="H2394">
            <v>2300000</v>
          </cell>
        </row>
        <row r="2395">
          <cell r="A2395" t="str">
            <v>13-01-320</v>
          </cell>
          <cell r="H2395">
            <v>20318</v>
          </cell>
        </row>
        <row r="2396">
          <cell r="A2396" t="str">
            <v>13-01-320</v>
          </cell>
          <cell r="H2396">
            <v>10160</v>
          </cell>
        </row>
        <row r="2397">
          <cell r="A2397" t="str">
            <v>13-01-320</v>
          </cell>
          <cell r="H2397">
            <v>380</v>
          </cell>
        </row>
        <row r="2398">
          <cell r="A2398" t="str">
            <v>13-01-320</v>
          </cell>
          <cell r="H2398">
            <v>915</v>
          </cell>
        </row>
        <row r="2399">
          <cell r="A2399"/>
          <cell r="H2399"/>
        </row>
        <row r="2400">
          <cell r="A2400"/>
          <cell r="H2400"/>
        </row>
        <row r="2401">
          <cell r="A2401" t="str">
            <v>13-01-400</v>
          </cell>
          <cell r="H2401">
            <v>2631773</v>
          </cell>
        </row>
        <row r="2402">
          <cell r="A2402" t="str">
            <v>13-01-400</v>
          </cell>
          <cell r="H2402">
            <v>2600000</v>
          </cell>
        </row>
        <row r="2403">
          <cell r="A2403" t="str">
            <v>13-01-400</v>
          </cell>
          <cell r="H2403">
            <v>20318</v>
          </cell>
        </row>
        <row r="2404">
          <cell r="A2404" t="str">
            <v>13-01-400</v>
          </cell>
          <cell r="H2404">
            <v>10160</v>
          </cell>
        </row>
        <row r="2405">
          <cell r="A2405" t="str">
            <v>13-01-400</v>
          </cell>
          <cell r="H2405">
            <v>380</v>
          </cell>
        </row>
        <row r="2406">
          <cell r="A2406" t="str">
            <v>13-01-400</v>
          </cell>
          <cell r="H2406">
            <v>915</v>
          </cell>
        </row>
        <row r="2407">
          <cell r="A2407"/>
          <cell r="H2407"/>
        </row>
        <row r="2408">
          <cell r="A2408"/>
          <cell r="H2408"/>
        </row>
        <row r="2409">
          <cell r="A2409" t="str">
            <v>13-01-500</v>
          </cell>
          <cell r="H2409">
            <v>1731773</v>
          </cell>
        </row>
        <row r="2410">
          <cell r="A2410" t="str">
            <v>13-01-500</v>
          </cell>
          <cell r="H2410">
            <v>1700000</v>
          </cell>
        </row>
        <row r="2411">
          <cell r="A2411" t="str">
            <v>13-01-500</v>
          </cell>
          <cell r="H2411">
            <v>20318</v>
          </cell>
        </row>
        <row r="2412">
          <cell r="A2412" t="str">
            <v>13-01-500</v>
          </cell>
          <cell r="H2412">
            <v>10160</v>
          </cell>
        </row>
        <row r="2413">
          <cell r="A2413" t="str">
            <v>13-01-500</v>
          </cell>
          <cell r="H2413">
            <v>380</v>
          </cell>
        </row>
        <row r="2414">
          <cell r="A2414" t="str">
            <v>13-01-500</v>
          </cell>
          <cell r="H2414">
            <v>915</v>
          </cell>
        </row>
        <row r="2415">
          <cell r="A2415"/>
          <cell r="H2415"/>
        </row>
        <row r="2416">
          <cell r="A2416"/>
          <cell r="H2416"/>
        </row>
        <row r="2417">
          <cell r="A2417" t="str">
            <v>13-01-505</v>
          </cell>
          <cell r="H2417">
            <v>2381773</v>
          </cell>
        </row>
        <row r="2418">
          <cell r="A2418" t="str">
            <v>13-01-505</v>
          </cell>
          <cell r="H2418">
            <v>2350000</v>
          </cell>
        </row>
        <row r="2419">
          <cell r="A2419" t="str">
            <v>13-01-505</v>
          </cell>
          <cell r="H2419">
            <v>20318</v>
          </cell>
        </row>
        <row r="2420">
          <cell r="A2420" t="str">
            <v>13-01-505</v>
          </cell>
          <cell r="H2420">
            <v>10160</v>
          </cell>
        </row>
        <row r="2421">
          <cell r="A2421" t="str">
            <v>13-01-505</v>
          </cell>
          <cell r="H2421">
            <v>380</v>
          </cell>
        </row>
        <row r="2422">
          <cell r="A2422" t="str">
            <v>13-01-505</v>
          </cell>
          <cell r="H2422">
            <v>915</v>
          </cell>
        </row>
        <row r="2423">
          <cell r="A2423"/>
          <cell r="H2423"/>
        </row>
        <row r="2424">
          <cell r="A2424"/>
          <cell r="H2424"/>
        </row>
        <row r="2425">
          <cell r="A2425" t="str">
            <v>13-01-510</v>
          </cell>
          <cell r="H2425">
            <v>2381773</v>
          </cell>
        </row>
        <row r="2426">
          <cell r="A2426" t="str">
            <v>13-01-510</v>
          </cell>
          <cell r="H2426">
            <v>2350000</v>
          </cell>
        </row>
        <row r="2427">
          <cell r="A2427" t="str">
            <v>13-01-510</v>
          </cell>
          <cell r="H2427">
            <v>20318</v>
          </cell>
        </row>
        <row r="2428">
          <cell r="A2428" t="str">
            <v>13-01-510</v>
          </cell>
          <cell r="H2428">
            <v>10160</v>
          </cell>
        </row>
        <row r="2429">
          <cell r="A2429" t="str">
            <v>13-01-510</v>
          </cell>
          <cell r="H2429">
            <v>380</v>
          </cell>
        </row>
        <row r="2430">
          <cell r="A2430" t="str">
            <v>13-01-510</v>
          </cell>
          <cell r="H2430">
            <v>915</v>
          </cell>
        </row>
        <row r="2431">
          <cell r="A2431"/>
          <cell r="H2431"/>
        </row>
        <row r="2432">
          <cell r="A2432"/>
          <cell r="H2432"/>
        </row>
        <row r="2433">
          <cell r="A2433" t="str">
            <v>13-01-515</v>
          </cell>
          <cell r="H2433">
            <v>1281773</v>
          </cell>
        </row>
        <row r="2434">
          <cell r="A2434" t="str">
            <v>13-01-515</v>
          </cell>
          <cell r="H2434">
            <v>1250000</v>
          </cell>
        </row>
        <row r="2435">
          <cell r="A2435" t="str">
            <v>13-01-515</v>
          </cell>
          <cell r="H2435">
            <v>20318</v>
          </cell>
        </row>
        <row r="2436">
          <cell r="A2436" t="str">
            <v>13-01-515</v>
          </cell>
          <cell r="H2436">
            <v>10160</v>
          </cell>
        </row>
        <row r="2437">
          <cell r="A2437" t="str">
            <v>13-01-515</v>
          </cell>
          <cell r="H2437">
            <v>380</v>
          </cell>
        </row>
        <row r="2438">
          <cell r="A2438" t="str">
            <v>13-01-515</v>
          </cell>
          <cell r="H2438">
            <v>915</v>
          </cell>
        </row>
        <row r="2439">
          <cell r="A2439"/>
          <cell r="H2439"/>
        </row>
        <row r="2440">
          <cell r="A2440"/>
          <cell r="H2440"/>
        </row>
        <row r="2441">
          <cell r="A2441" t="str">
            <v>13-01-520</v>
          </cell>
          <cell r="H2441">
            <v>5531773</v>
          </cell>
        </row>
        <row r="2442">
          <cell r="A2442" t="str">
            <v>13-01-520</v>
          </cell>
          <cell r="H2442">
            <v>5500000</v>
          </cell>
        </row>
        <row r="2443">
          <cell r="A2443" t="str">
            <v>13-01-520</v>
          </cell>
          <cell r="H2443">
            <v>20318</v>
          </cell>
        </row>
        <row r="2444">
          <cell r="A2444" t="str">
            <v>13-01-520</v>
          </cell>
          <cell r="H2444">
            <v>10160</v>
          </cell>
        </row>
        <row r="2445">
          <cell r="A2445" t="str">
            <v>13-01-520</v>
          </cell>
          <cell r="H2445">
            <v>380</v>
          </cell>
        </row>
        <row r="2446">
          <cell r="A2446" t="str">
            <v>13-01-520</v>
          </cell>
          <cell r="H2446">
            <v>915</v>
          </cell>
        </row>
        <row r="2447">
          <cell r="A2447"/>
          <cell r="H2447"/>
        </row>
        <row r="2448">
          <cell r="A2448"/>
          <cell r="H2448"/>
        </row>
        <row r="2449">
          <cell r="A2449" t="str">
            <v>13-01-525</v>
          </cell>
          <cell r="H2449">
            <v>2031773</v>
          </cell>
        </row>
        <row r="2450">
          <cell r="A2450" t="str">
            <v>13-01-525</v>
          </cell>
          <cell r="H2450">
            <v>2000000</v>
          </cell>
        </row>
        <row r="2451">
          <cell r="A2451" t="str">
            <v>13-01-525</v>
          </cell>
          <cell r="H2451">
            <v>20318</v>
          </cell>
        </row>
        <row r="2452">
          <cell r="A2452" t="str">
            <v>13-01-525</v>
          </cell>
          <cell r="H2452">
            <v>10160</v>
          </cell>
        </row>
        <row r="2453">
          <cell r="A2453" t="str">
            <v>13-01-525</v>
          </cell>
          <cell r="H2453">
            <v>380</v>
          </cell>
        </row>
        <row r="2454">
          <cell r="A2454" t="str">
            <v>13-01-525</v>
          </cell>
          <cell r="H2454">
            <v>915</v>
          </cell>
        </row>
        <row r="2455">
          <cell r="A2455"/>
          <cell r="H2455"/>
        </row>
        <row r="2456">
          <cell r="A2456"/>
          <cell r="H2456"/>
        </row>
        <row r="2457">
          <cell r="A2457" t="str">
            <v>13-01-530</v>
          </cell>
          <cell r="H2457">
            <v>1881773</v>
          </cell>
        </row>
        <row r="2458">
          <cell r="A2458" t="str">
            <v>13-01-530</v>
          </cell>
          <cell r="H2458">
            <v>1850000</v>
          </cell>
        </row>
        <row r="2459">
          <cell r="A2459" t="str">
            <v>13-01-530</v>
          </cell>
          <cell r="H2459">
            <v>20318</v>
          </cell>
        </row>
        <row r="2460">
          <cell r="A2460" t="str">
            <v>13-01-530</v>
          </cell>
          <cell r="H2460">
            <v>10160</v>
          </cell>
        </row>
        <row r="2461">
          <cell r="A2461" t="str">
            <v>13-01-530</v>
          </cell>
          <cell r="H2461">
            <v>380</v>
          </cell>
        </row>
        <row r="2462">
          <cell r="A2462" t="str">
            <v>13-01-530</v>
          </cell>
          <cell r="H2462">
            <v>915</v>
          </cell>
        </row>
        <row r="2463">
          <cell r="A2463"/>
          <cell r="H2463"/>
        </row>
        <row r="2464">
          <cell r="A2464"/>
          <cell r="H2464"/>
        </row>
        <row r="2465">
          <cell r="A2465" t="str">
            <v>13-01-535</v>
          </cell>
          <cell r="H2465">
            <v>5131773</v>
          </cell>
        </row>
        <row r="2466">
          <cell r="A2466" t="str">
            <v>13-01-535</v>
          </cell>
          <cell r="H2466">
            <v>5100000</v>
          </cell>
        </row>
        <row r="2467">
          <cell r="A2467" t="str">
            <v>13-01-535</v>
          </cell>
          <cell r="H2467">
            <v>20318</v>
          </cell>
        </row>
        <row r="2468">
          <cell r="A2468" t="str">
            <v>13-01-535</v>
          </cell>
          <cell r="H2468">
            <v>10160</v>
          </cell>
        </row>
        <row r="2469">
          <cell r="A2469" t="str">
            <v>13-01-535</v>
          </cell>
          <cell r="H2469">
            <v>380</v>
          </cell>
        </row>
        <row r="2470">
          <cell r="A2470" t="str">
            <v>13-01-535</v>
          </cell>
          <cell r="H2470">
            <v>915</v>
          </cell>
        </row>
        <row r="2471">
          <cell r="A2471"/>
          <cell r="H2471"/>
        </row>
        <row r="2472">
          <cell r="A2472"/>
          <cell r="H2472"/>
        </row>
        <row r="2473">
          <cell r="A2473" t="str">
            <v>13-01-540</v>
          </cell>
          <cell r="H2473">
            <v>3231773</v>
          </cell>
        </row>
        <row r="2474">
          <cell r="A2474" t="str">
            <v>13-01-540</v>
          </cell>
          <cell r="H2474">
            <v>3200000</v>
          </cell>
        </row>
        <row r="2475">
          <cell r="A2475" t="str">
            <v>13-01-540</v>
          </cell>
          <cell r="H2475">
            <v>20318</v>
          </cell>
        </row>
        <row r="2476">
          <cell r="A2476" t="str">
            <v>13-01-540</v>
          </cell>
          <cell r="H2476">
            <v>10160</v>
          </cell>
        </row>
        <row r="2477">
          <cell r="A2477" t="str">
            <v>13-01-540</v>
          </cell>
          <cell r="H2477">
            <v>380</v>
          </cell>
        </row>
        <row r="2478">
          <cell r="A2478" t="str">
            <v>13-01-540</v>
          </cell>
          <cell r="H2478">
            <v>915</v>
          </cell>
        </row>
        <row r="2479">
          <cell r="A2479"/>
          <cell r="H2479"/>
        </row>
        <row r="2480">
          <cell r="A2480"/>
          <cell r="H2480"/>
        </row>
        <row r="2481">
          <cell r="A2481" t="str">
            <v>13-01-545</v>
          </cell>
          <cell r="H2481">
            <v>2631773</v>
          </cell>
        </row>
        <row r="2482">
          <cell r="A2482" t="str">
            <v>13-01-545</v>
          </cell>
          <cell r="H2482">
            <v>2600000</v>
          </cell>
        </row>
        <row r="2483">
          <cell r="A2483" t="str">
            <v>13-01-545</v>
          </cell>
          <cell r="H2483">
            <v>20318</v>
          </cell>
        </row>
        <row r="2484">
          <cell r="A2484" t="str">
            <v>13-01-545</v>
          </cell>
          <cell r="H2484">
            <v>10160</v>
          </cell>
        </row>
        <row r="2485">
          <cell r="A2485" t="str">
            <v>13-01-545</v>
          </cell>
          <cell r="H2485">
            <v>380</v>
          </cell>
        </row>
        <row r="2486">
          <cell r="A2486" t="str">
            <v>13-01-545</v>
          </cell>
          <cell r="H2486">
            <v>915</v>
          </cell>
        </row>
        <row r="2487">
          <cell r="A2487"/>
          <cell r="H2487"/>
        </row>
        <row r="2488">
          <cell r="A2488"/>
          <cell r="H2488"/>
        </row>
        <row r="2489">
          <cell r="A2489" t="str">
            <v>13-01-550</v>
          </cell>
          <cell r="H2489">
            <v>1281773</v>
          </cell>
        </row>
        <row r="2490">
          <cell r="A2490" t="str">
            <v>13-01-550</v>
          </cell>
          <cell r="H2490">
            <v>1250000</v>
          </cell>
        </row>
        <row r="2491">
          <cell r="A2491" t="str">
            <v>13-01-550</v>
          </cell>
          <cell r="H2491">
            <v>20318</v>
          </cell>
        </row>
        <row r="2492">
          <cell r="A2492" t="str">
            <v>13-01-550</v>
          </cell>
          <cell r="H2492">
            <v>10160</v>
          </cell>
        </row>
        <row r="2493">
          <cell r="A2493" t="str">
            <v>13-01-550</v>
          </cell>
          <cell r="H2493">
            <v>380</v>
          </cell>
        </row>
        <row r="2494">
          <cell r="A2494" t="str">
            <v>13-01-550</v>
          </cell>
          <cell r="H2494">
            <v>915</v>
          </cell>
        </row>
        <row r="2495">
          <cell r="A2495"/>
          <cell r="H2495"/>
        </row>
        <row r="2496">
          <cell r="A2496"/>
          <cell r="H2496"/>
        </row>
        <row r="2497">
          <cell r="A2497" t="str">
            <v>13-01-555</v>
          </cell>
          <cell r="H2497">
            <v>1331773</v>
          </cell>
        </row>
        <row r="2498">
          <cell r="A2498" t="str">
            <v>13-01-555</v>
          </cell>
          <cell r="H2498">
            <v>1300000</v>
          </cell>
        </row>
        <row r="2499">
          <cell r="A2499" t="str">
            <v>13-01-555</v>
          </cell>
          <cell r="H2499">
            <v>20318</v>
          </cell>
        </row>
        <row r="2500">
          <cell r="A2500" t="str">
            <v>13-01-555</v>
          </cell>
          <cell r="H2500">
            <v>10160</v>
          </cell>
        </row>
        <row r="2501">
          <cell r="A2501" t="str">
            <v>13-01-555</v>
          </cell>
          <cell r="H2501">
            <v>380</v>
          </cell>
        </row>
        <row r="2502">
          <cell r="A2502" t="str">
            <v>13-01-555</v>
          </cell>
          <cell r="H2502">
            <v>915</v>
          </cell>
        </row>
        <row r="2503">
          <cell r="A2503"/>
          <cell r="H2503"/>
        </row>
        <row r="2504">
          <cell r="A2504"/>
          <cell r="H2504"/>
        </row>
        <row r="2505">
          <cell r="A2505" t="str">
            <v>13-01-560</v>
          </cell>
          <cell r="H2505">
            <v>3931773</v>
          </cell>
        </row>
        <row r="2506">
          <cell r="A2506" t="str">
            <v>13-01-560</v>
          </cell>
          <cell r="H2506">
            <v>3900000</v>
          </cell>
        </row>
        <row r="2507">
          <cell r="A2507" t="str">
            <v>13-01-560</v>
          </cell>
          <cell r="H2507">
            <v>20318</v>
          </cell>
        </row>
        <row r="2508">
          <cell r="A2508" t="str">
            <v>13-01-560</v>
          </cell>
          <cell r="H2508">
            <v>10160</v>
          </cell>
        </row>
        <row r="2509">
          <cell r="A2509" t="str">
            <v>13-01-560</v>
          </cell>
          <cell r="H2509">
            <v>380</v>
          </cell>
        </row>
        <row r="2510">
          <cell r="A2510" t="str">
            <v>13-01-560</v>
          </cell>
          <cell r="H2510">
            <v>915</v>
          </cell>
        </row>
        <row r="2511">
          <cell r="A2511"/>
          <cell r="H2511"/>
        </row>
        <row r="2512">
          <cell r="A2512"/>
          <cell r="H2512"/>
        </row>
        <row r="2513">
          <cell r="A2513" t="str">
            <v>13-01-565</v>
          </cell>
          <cell r="H2513">
            <v>3931773</v>
          </cell>
        </row>
        <row r="2514">
          <cell r="A2514" t="str">
            <v>13-01-565</v>
          </cell>
          <cell r="H2514">
            <v>3900000</v>
          </cell>
        </row>
        <row r="2515">
          <cell r="A2515" t="str">
            <v>13-01-565</v>
          </cell>
          <cell r="H2515">
            <v>20318</v>
          </cell>
        </row>
        <row r="2516">
          <cell r="A2516" t="str">
            <v>13-01-565</v>
          </cell>
          <cell r="H2516">
            <v>10160</v>
          </cell>
        </row>
        <row r="2517">
          <cell r="A2517" t="str">
            <v>13-01-565</v>
          </cell>
          <cell r="H2517">
            <v>380</v>
          </cell>
        </row>
        <row r="2518">
          <cell r="A2518" t="str">
            <v>13-01-565</v>
          </cell>
          <cell r="H2518">
            <v>915</v>
          </cell>
        </row>
        <row r="2519">
          <cell r="A2519"/>
          <cell r="H2519"/>
        </row>
        <row r="2520">
          <cell r="A2520"/>
          <cell r="H2520"/>
        </row>
        <row r="2521">
          <cell r="A2521" t="str">
            <v>13-01-570</v>
          </cell>
          <cell r="H2521">
            <v>2731773</v>
          </cell>
        </row>
        <row r="2522">
          <cell r="A2522" t="str">
            <v>13-01-570</v>
          </cell>
          <cell r="H2522">
            <v>2700000</v>
          </cell>
        </row>
        <row r="2523">
          <cell r="A2523" t="str">
            <v>13-01-570</v>
          </cell>
          <cell r="H2523">
            <v>20318</v>
          </cell>
        </row>
        <row r="2524">
          <cell r="A2524" t="str">
            <v>13-01-570</v>
          </cell>
          <cell r="H2524">
            <v>10160</v>
          </cell>
        </row>
        <row r="2525">
          <cell r="A2525" t="str">
            <v>13-01-570</v>
          </cell>
          <cell r="H2525">
            <v>380</v>
          </cell>
        </row>
        <row r="2526">
          <cell r="A2526" t="str">
            <v>13-01-570</v>
          </cell>
          <cell r="H2526">
            <v>915</v>
          </cell>
        </row>
        <row r="2527">
          <cell r="A2527"/>
          <cell r="H2527"/>
        </row>
        <row r="2528">
          <cell r="A2528"/>
          <cell r="H2528"/>
        </row>
        <row r="2529">
          <cell r="A2529" t="str">
            <v>13-01-575</v>
          </cell>
          <cell r="H2529">
            <v>4431773</v>
          </cell>
        </row>
        <row r="2530">
          <cell r="A2530" t="str">
            <v>13-01-575</v>
          </cell>
          <cell r="H2530">
            <v>4400000</v>
          </cell>
        </row>
        <row r="2531">
          <cell r="A2531" t="str">
            <v>13-01-575</v>
          </cell>
          <cell r="H2531">
            <v>20318</v>
          </cell>
        </row>
        <row r="2532">
          <cell r="A2532" t="str">
            <v>13-01-575</v>
          </cell>
          <cell r="H2532">
            <v>10160</v>
          </cell>
        </row>
        <row r="2533">
          <cell r="A2533" t="str">
            <v>13-01-575</v>
          </cell>
          <cell r="H2533">
            <v>380</v>
          </cell>
        </row>
        <row r="2534">
          <cell r="A2534" t="str">
            <v>13-01-575</v>
          </cell>
          <cell r="H2534">
            <v>915</v>
          </cell>
        </row>
        <row r="2535">
          <cell r="A2535"/>
          <cell r="H2535"/>
        </row>
        <row r="2536">
          <cell r="A2536"/>
          <cell r="H2536"/>
        </row>
        <row r="2537">
          <cell r="A2537" t="str">
            <v>13-01-580</v>
          </cell>
          <cell r="H2537">
            <v>4831773</v>
          </cell>
        </row>
        <row r="2538">
          <cell r="A2538" t="str">
            <v>13-01-580</v>
          </cell>
          <cell r="H2538">
            <v>4800000</v>
          </cell>
        </row>
        <row r="2539">
          <cell r="A2539" t="str">
            <v>13-01-580</v>
          </cell>
          <cell r="H2539">
            <v>20318</v>
          </cell>
        </row>
        <row r="2540">
          <cell r="A2540" t="str">
            <v>13-01-580</v>
          </cell>
          <cell r="H2540">
            <v>10160</v>
          </cell>
        </row>
        <row r="2541">
          <cell r="A2541" t="str">
            <v>13-01-580</v>
          </cell>
          <cell r="H2541">
            <v>380</v>
          </cell>
        </row>
        <row r="2542">
          <cell r="A2542" t="str">
            <v>13-01-580</v>
          </cell>
          <cell r="H2542">
            <v>915</v>
          </cell>
        </row>
        <row r="2543">
          <cell r="A2543"/>
          <cell r="H2543"/>
        </row>
        <row r="2544">
          <cell r="A2544"/>
          <cell r="H2544"/>
        </row>
        <row r="2545">
          <cell r="A2545" t="str">
            <v>13-01-585</v>
          </cell>
          <cell r="H2545">
            <v>4831773</v>
          </cell>
        </row>
        <row r="2546">
          <cell r="A2546" t="str">
            <v>13-01-585</v>
          </cell>
          <cell r="H2546">
            <v>4800000</v>
          </cell>
        </row>
        <row r="2547">
          <cell r="A2547" t="str">
            <v>13-01-585</v>
          </cell>
          <cell r="H2547">
            <v>20318</v>
          </cell>
        </row>
        <row r="2548">
          <cell r="A2548" t="str">
            <v>13-01-585</v>
          </cell>
          <cell r="H2548">
            <v>10160</v>
          </cell>
        </row>
        <row r="2549">
          <cell r="A2549" t="str">
            <v>13-01-585</v>
          </cell>
          <cell r="H2549">
            <v>380</v>
          </cell>
        </row>
        <row r="2550">
          <cell r="A2550" t="str">
            <v>13-01-585</v>
          </cell>
          <cell r="H2550">
            <v>915</v>
          </cell>
        </row>
        <row r="2551">
          <cell r="A2551"/>
          <cell r="H2551"/>
        </row>
        <row r="2552">
          <cell r="A2552"/>
          <cell r="H2552"/>
        </row>
        <row r="2553">
          <cell r="A2553" t="str">
            <v>13-01-590</v>
          </cell>
          <cell r="H2553">
            <v>581773</v>
          </cell>
        </row>
        <row r="2554">
          <cell r="A2554" t="str">
            <v>13-01-590</v>
          </cell>
          <cell r="H2554">
            <v>550000</v>
          </cell>
        </row>
        <row r="2555">
          <cell r="A2555" t="str">
            <v>13-01-590</v>
          </cell>
          <cell r="H2555">
            <v>20318</v>
          </cell>
        </row>
        <row r="2556">
          <cell r="A2556" t="str">
            <v>13-01-590</v>
          </cell>
          <cell r="H2556">
            <v>10160</v>
          </cell>
        </row>
        <row r="2557">
          <cell r="A2557" t="str">
            <v>13-01-590</v>
          </cell>
          <cell r="H2557">
            <v>380</v>
          </cell>
        </row>
        <row r="2558">
          <cell r="A2558" t="str">
            <v>13-01-590</v>
          </cell>
          <cell r="H2558">
            <v>915</v>
          </cell>
        </row>
        <row r="2559">
          <cell r="A2559"/>
          <cell r="H2559"/>
        </row>
        <row r="2560">
          <cell r="A2560"/>
          <cell r="H2560"/>
        </row>
        <row r="2561">
          <cell r="A2561" t="str">
            <v>13-01-600</v>
          </cell>
          <cell r="H2561">
            <v>3531773</v>
          </cell>
        </row>
        <row r="2562">
          <cell r="A2562" t="str">
            <v>13-01-600</v>
          </cell>
          <cell r="H2562">
            <v>3500000</v>
          </cell>
        </row>
        <row r="2563">
          <cell r="A2563" t="str">
            <v>13-01-600</v>
          </cell>
          <cell r="H2563">
            <v>20318</v>
          </cell>
        </row>
        <row r="2564">
          <cell r="A2564" t="str">
            <v>13-01-600</v>
          </cell>
          <cell r="H2564">
            <v>10160</v>
          </cell>
        </row>
        <row r="2565">
          <cell r="A2565" t="str">
            <v>13-01-600</v>
          </cell>
          <cell r="H2565">
            <v>380</v>
          </cell>
        </row>
        <row r="2566">
          <cell r="A2566" t="str">
            <v>13-01-600</v>
          </cell>
          <cell r="H2566">
            <v>915</v>
          </cell>
        </row>
        <row r="2567">
          <cell r="A2567"/>
          <cell r="H2567"/>
        </row>
        <row r="2568">
          <cell r="A2568"/>
          <cell r="H2568"/>
        </row>
        <row r="2569">
          <cell r="A2569" t="str">
            <v>13-01-610</v>
          </cell>
          <cell r="H2569">
            <v>2481773</v>
          </cell>
        </row>
        <row r="2570">
          <cell r="A2570" t="str">
            <v>13-01-610</v>
          </cell>
          <cell r="H2570">
            <v>2450000</v>
          </cell>
        </row>
        <row r="2571">
          <cell r="A2571" t="str">
            <v>13-01-610</v>
          </cell>
          <cell r="H2571">
            <v>20318</v>
          </cell>
        </row>
        <row r="2572">
          <cell r="A2572" t="str">
            <v>13-01-610</v>
          </cell>
          <cell r="H2572">
            <v>10160</v>
          </cell>
        </row>
        <row r="2573">
          <cell r="A2573" t="str">
            <v>13-01-610</v>
          </cell>
          <cell r="H2573">
            <v>380</v>
          </cell>
        </row>
        <row r="2574">
          <cell r="A2574" t="str">
            <v>13-01-610</v>
          </cell>
          <cell r="H2574">
            <v>915</v>
          </cell>
        </row>
        <row r="2575">
          <cell r="A2575"/>
          <cell r="H2575"/>
        </row>
        <row r="2576">
          <cell r="A2576"/>
          <cell r="H2576"/>
        </row>
        <row r="2577">
          <cell r="A2577" t="str">
            <v>13-01-620</v>
          </cell>
          <cell r="H2577">
            <v>751773</v>
          </cell>
        </row>
        <row r="2578">
          <cell r="A2578" t="str">
            <v>13-01-620</v>
          </cell>
          <cell r="H2578">
            <v>720000</v>
          </cell>
        </row>
        <row r="2579">
          <cell r="A2579" t="str">
            <v>13-01-620</v>
          </cell>
          <cell r="H2579">
            <v>20318</v>
          </cell>
        </row>
        <row r="2580">
          <cell r="A2580" t="str">
            <v>13-01-620</v>
          </cell>
          <cell r="H2580">
            <v>10160</v>
          </cell>
        </row>
        <row r="2581">
          <cell r="A2581" t="str">
            <v>13-01-620</v>
          </cell>
          <cell r="H2581">
            <v>380</v>
          </cell>
        </row>
        <row r="2582">
          <cell r="A2582" t="str">
            <v>13-01-620</v>
          </cell>
          <cell r="H2582">
            <v>915</v>
          </cell>
        </row>
        <row r="2583">
          <cell r="A2583"/>
          <cell r="H2583"/>
        </row>
        <row r="2584">
          <cell r="A2584"/>
          <cell r="H2584"/>
        </row>
        <row r="2585">
          <cell r="A2585" t="str">
            <v>13-01-630</v>
          </cell>
          <cell r="H2585">
            <v>681773</v>
          </cell>
        </row>
        <row r="2586">
          <cell r="A2586" t="str">
            <v>13-01-630</v>
          </cell>
          <cell r="H2586">
            <v>650000</v>
          </cell>
        </row>
        <row r="2587">
          <cell r="A2587" t="str">
            <v>13-01-630</v>
          </cell>
          <cell r="H2587">
            <v>20318</v>
          </cell>
        </row>
        <row r="2588">
          <cell r="A2588" t="str">
            <v>13-01-630</v>
          </cell>
          <cell r="H2588">
            <v>10160</v>
          </cell>
        </row>
        <row r="2589">
          <cell r="A2589" t="str">
            <v>13-01-630</v>
          </cell>
          <cell r="H2589">
            <v>380</v>
          </cell>
        </row>
        <row r="2590">
          <cell r="A2590" t="str">
            <v>13-01-630</v>
          </cell>
          <cell r="H2590">
            <v>915</v>
          </cell>
        </row>
        <row r="2591">
          <cell r="A2591"/>
          <cell r="H2591"/>
        </row>
        <row r="2592">
          <cell r="A2592"/>
          <cell r="H2592"/>
        </row>
        <row r="2593">
          <cell r="A2593" t="str">
            <v>13-01-640</v>
          </cell>
          <cell r="H2593">
            <v>481773</v>
          </cell>
        </row>
        <row r="2594">
          <cell r="A2594" t="str">
            <v>13-01-640</v>
          </cell>
          <cell r="H2594">
            <v>450000</v>
          </cell>
        </row>
        <row r="2595">
          <cell r="A2595" t="str">
            <v>13-01-640</v>
          </cell>
          <cell r="H2595">
            <v>20318</v>
          </cell>
        </row>
        <row r="2596">
          <cell r="A2596" t="str">
            <v>13-01-640</v>
          </cell>
          <cell r="H2596">
            <v>10160</v>
          </cell>
        </row>
        <row r="2597">
          <cell r="A2597" t="str">
            <v>13-01-640</v>
          </cell>
          <cell r="H2597">
            <v>380</v>
          </cell>
        </row>
        <row r="2598">
          <cell r="A2598" t="str">
            <v>13-01-640</v>
          </cell>
          <cell r="H2598">
            <v>915</v>
          </cell>
        </row>
        <row r="2599">
          <cell r="A2599"/>
          <cell r="H2599"/>
        </row>
        <row r="2600">
          <cell r="A2600"/>
          <cell r="H2600"/>
        </row>
        <row r="2601">
          <cell r="A2601" t="str">
            <v>13-01-650</v>
          </cell>
          <cell r="H2601">
            <v>1531773</v>
          </cell>
        </row>
        <row r="2602">
          <cell r="A2602" t="str">
            <v>13-01-650</v>
          </cell>
          <cell r="H2602">
            <v>1500000</v>
          </cell>
        </row>
        <row r="2603">
          <cell r="A2603" t="str">
            <v>13-01-650</v>
          </cell>
          <cell r="H2603">
            <v>20318</v>
          </cell>
        </row>
        <row r="2604">
          <cell r="A2604" t="str">
            <v>13-01-650</v>
          </cell>
          <cell r="H2604">
            <v>10160</v>
          </cell>
        </row>
        <row r="2605">
          <cell r="A2605" t="str">
            <v>13-01-650</v>
          </cell>
          <cell r="H2605">
            <v>380</v>
          </cell>
        </row>
        <row r="2606">
          <cell r="A2606" t="str">
            <v>13-01-650</v>
          </cell>
          <cell r="H2606">
            <v>915</v>
          </cell>
        </row>
        <row r="2607">
          <cell r="A2607"/>
          <cell r="H2607"/>
        </row>
        <row r="2608">
          <cell r="A2608"/>
          <cell r="H2608"/>
        </row>
        <row r="2609">
          <cell r="A2609" t="str">
            <v>13-01-660</v>
          </cell>
          <cell r="H2609">
            <v>3231773</v>
          </cell>
        </row>
        <row r="2610">
          <cell r="A2610" t="str">
            <v>13-01-660</v>
          </cell>
          <cell r="H2610">
            <v>3200000</v>
          </cell>
        </row>
        <row r="2611">
          <cell r="A2611" t="str">
            <v>13-01-660</v>
          </cell>
          <cell r="H2611">
            <v>20318</v>
          </cell>
        </row>
        <row r="2612">
          <cell r="A2612" t="str">
            <v>13-01-660</v>
          </cell>
          <cell r="H2612">
            <v>10160</v>
          </cell>
        </row>
        <row r="2613">
          <cell r="A2613" t="str">
            <v>13-01-660</v>
          </cell>
          <cell r="H2613">
            <v>380</v>
          </cell>
        </row>
        <row r="2614">
          <cell r="A2614" t="str">
            <v>13-01-660</v>
          </cell>
          <cell r="H2614">
            <v>915</v>
          </cell>
        </row>
        <row r="2615">
          <cell r="A2615"/>
          <cell r="H2615"/>
        </row>
        <row r="2616">
          <cell r="A2616"/>
          <cell r="H2616"/>
        </row>
        <row r="2617">
          <cell r="A2617" t="str">
            <v>13-01-670</v>
          </cell>
          <cell r="H2617">
            <v>3131773</v>
          </cell>
        </row>
        <row r="2618">
          <cell r="A2618" t="str">
            <v>13-01-670</v>
          </cell>
          <cell r="H2618">
            <v>3100000</v>
          </cell>
        </row>
        <row r="2619">
          <cell r="A2619" t="str">
            <v>13-01-670</v>
          </cell>
          <cell r="H2619">
            <v>20318</v>
          </cell>
        </row>
        <row r="2620">
          <cell r="A2620" t="str">
            <v>13-01-670</v>
          </cell>
          <cell r="H2620">
            <v>10160</v>
          </cell>
        </row>
        <row r="2621">
          <cell r="A2621" t="str">
            <v>13-01-670</v>
          </cell>
          <cell r="H2621">
            <v>380</v>
          </cell>
        </row>
        <row r="2622">
          <cell r="A2622" t="str">
            <v>13-01-670</v>
          </cell>
          <cell r="H2622">
            <v>915</v>
          </cell>
        </row>
        <row r="2623">
          <cell r="A2623"/>
          <cell r="H2623"/>
        </row>
        <row r="2624">
          <cell r="A2624"/>
          <cell r="H2624"/>
        </row>
        <row r="2625">
          <cell r="A2625" t="str">
            <v>13-01-680</v>
          </cell>
          <cell r="H2625">
            <v>881773</v>
          </cell>
        </row>
        <row r="2626">
          <cell r="A2626" t="str">
            <v>13-01-680</v>
          </cell>
          <cell r="H2626">
            <v>850000</v>
          </cell>
        </row>
        <row r="2627">
          <cell r="A2627" t="str">
            <v>13-01-680</v>
          </cell>
          <cell r="H2627">
            <v>20318</v>
          </cell>
        </row>
        <row r="2628">
          <cell r="A2628" t="str">
            <v>13-01-680</v>
          </cell>
          <cell r="H2628">
            <v>10160</v>
          </cell>
        </row>
        <row r="2629">
          <cell r="A2629" t="str">
            <v>13-01-680</v>
          </cell>
          <cell r="H2629">
            <v>380</v>
          </cell>
        </row>
        <row r="2630">
          <cell r="A2630" t="str">
            <v>13-01-680</v>
          </cell>
          <cell r="H2630">
            <v>915</v>
          </cell>
        </row>
        <row r="2631">
          <cell r="A2631"/>
          <cell r="H2631"/>
        </row>
        <row r="2632">
          <cell r="A2632"/>
          <cell r="H2632"/>
        </row>
        <row r="2633">
          <cell r="A2633" t="str">
            <v>13-01-700</v>
          </cell>
          <cell r="H2633">
            <v>1281773</v>
          </cell>
        </row>
        <row r="2634">
          <cell r="A2634" t="str">
            <v>13-01-700</v>
          </cell>
          <cell r="H2634">
            <v>1250000</v>
          </cell>
        </row>
        <row r="2635">
          <cell r="A2635" t="str">
            <v>13-01-700</v>
          </cell>
          <cell r="H2635">
            <v>20318</v>
          </cell>
        </row>
        <row r="2636">
          <cell r="A2636" t="str">
            <v>13-01-700</v>
          </cell>
          <cell r="H2636">
            <v>10160</v>
          </cell>
        </row>
        <row r="2637">
          <cell r="A2637" t="str">
            <v>13-01-700</v>
          </cell>
          <cell r="H2637">
            <v>380</v>
          </cell>
        </row>
        <row r="2638">
          <cell r="A2638" t="str">
            <v>13-01-700</v>
          </cell>
          <cell r="H2638">
            <v>915</v>
          </cell>
        </row>
        <row r="2639">
          <cell r="A2639"/>
          <cell r="H2639"/>
        </row>
        <row r="2640">
          <cell r="A2640"/>
          <cell r="H2640"/>
        </row>
        <row r="2641">
          <cell r="A2641" t="str">
            <v>13-01-710</v>
          </cell>
          <cell r="H2641">
            <v>1781773</v>
          </cell>
        </row>
        <row r="2642">
          <cell r="A2642" t="str">
            <v>13-01-710</v>
          </cell>
          <cell r="H2642">
            <v>1750000</v>
          </cell>
        </row>
        <row r="2643">
          <cell r="A2643" t="str">
            <v>13-01-710</v>
          </cell>
          <cell r="H2643">
            <v>20318</v>
          </cell>
        </row>
        <row r="2644">
          <cell r="A2644" t="str">
            <v>13-01-710</v>
          </cell>
          <cell r="H2644">
            <v>10160</v>
          </cell>
        </row>
        <row r="2645">
          <cell r="A2645" t="str">
            <v>13-01-710</v>
          </cell>
          <cell r="H2645">
            <v>380</v>
          </cell>
        </row>
        <row r="2646">
          <cell r="A2646" t="str">
            <v>13-01-710</v>
          </cell>
          <cell r="H2646">
            <v>915</v>
          </cell>
        </row>
        <row r="2647">
          <cell r="A2647"/>
          <cell r="H2647"/>
        </row>
        <row r="2648">
          <cell r="A2648"/>
          <cell r="H2648"/>
        </row>
        <row r="2649">
          <cell r="A2649" t="str">
            <v>13-01-900</v>
          </cell>
          <cell r="H2649">
            <v>523160</v>
          </cell>
        </row>
        <row r="2650">
          <cell r="A2650" t="str">
            <v>13-01-900</v>
          </cell>
          <cell r="H2650">
            <v>523160</v>
          </cell>
        </row>
        <row r="2651">
          <cell r="A2651" t="str">
            <v>13-01-900</v>
          </cell>
          <cell r="H2651">
            <v>0</v>
          </cell>
        </row>
        <row r="2652">
          <cell r="A2652" t="str">
            <v>13-01-900</v>
          </cell>
          <cell r="H2652">
            <v>0</v>
          </cell>
        </row>
        <row r="2653">
          <cell r="A2653"/>
          <cell r="H2653"/>
        </row>
        <row r="2654">
          <cell r="A2654"/>
          <cell r="H2654"/>
        </row>
        <row r="2655">
          <cell r="A2655" t="str">
            <v>13-02-010</v>
          </cell>
          <cell r="H2655">
            <v>109909</v>
          </cell>
        </row>
        <row r="2656">
          <cell r="A2656" t="str">
            <v>13-02-010</v>
          </cell>
          <cell r="H2656">
            <v>77600</v>
          </cell>
        </row>
        <row r="2657">
          <cell r="A2657" t="str">
            <v>13-02-010</v>
          </cell>
          <cell r="H2657">
            <v>30992</v>
          </cell>
        </row>
        <row r="2658">
          <cell r="A2658" t="str">
            <v>13-02-010</v>
          </cell>
          <cell r="H2658">
            <v>387</v>
          </cell>
        </row>
        <row r="2659">
          <cell r="A2659" t="str">
            <v>13-02-010</v>
          </cell>
          <cell r="H2659">
            <v>930</v>
          </cell>
        </row>
        <row r="2660">
          <cell r="A2660"/>
          <cell r="H2660"/>
        </row>
        <row r="2661">
          <cell r="A2661"/>
          <cell r="H2661"/>
        </row>
        <row r="2662">
          <cell r="A2662" t="str">
            <v>13-02-020</v>
          </cell>
          <cell r="H2662">
            <v>375509</v>
          </cell>
        </row>
        <row r="2663">
          <cell r="A2663" t="str">
            <v>13-02-020</v>
          </cell>
          <cell r="H2663">
            <v>343200</v>
          </cell>
        </row>
        <row r="2664">
          <cell r="A2664" t="str">
            <v>13-02-020</v>
          </cell>
          <cell r="H2664">
            <v>30992</v>
          </cell>
        </row>
        <row r="2665">
          <cell r="A2665" t="str">
            <v>13-02-020</v>
          </cell>
          <cell r="H2665">
            <v>387</v>
          </cell>
        </row>
        <row r="2666">
          <cell r="A2666" t="str">
            <v>13-02-020</v>
          </cell>
          <cell r="H2666">
            <v>930</v>
          </cell>
        </row>
        <row r="2667">
          <cell r="A2667"/>
          <cell r="H2667"/>
        </row>
        <row r="2668">
          <cell r="A2668"/>
          <cell r="H2668"/>
        </row>
        <row r="2669">
          <cell r="A2669" t="str">
            <v>13-02-025</v>
          </cell>
          <cell r="H2669">
            <v>186509</v>
          </cell>
        </row>
        <row r="2670">
          <cell r="A2670" t="str">
            <v>13-02-025</v>
          </cell>
          <cell r="H2670">
            <v>154200</v>
          </cell>
        </row>
        <row r="2671">
          <cell r="A2671" t="str">
            <v>13-02-025</v>
          </cell>
          <cell r="H2671">
            <v>30992</v>
          </cell>
        </row>
        <row r="2672">
          <cell r="A2672" t="str">
            <v>13-02-025</v>
          </cell>
          <cell r="H2672">
            <v>387</v>
          </cell>
        </row>
        <row r="2673">
          <cell r="A2673" t="str">
            <v>13-02-025</v>
          </cell>
          <cell r="H2673">
            <v>930</v>
          </cell>
        </row>
        <row r="2674">
          <cell r="A2674"/>
          <cell r="H2674"/>
        </row>
        <row r="2675">
          <cell r="A2675"/>
          <cell r="H2675"/>
        </row>
        <row r="2676">
          <cell r="A2676" t="str">
            <v>13-02-030</v>
          </cell>
          <cell r="H2676">
            <v>177210</v>
          </cell>
        </row>
        <row r="2677">
          <cell r="A2677" t="str">
            <v>13-02-030</v>
          </cell>
          <cell r="H2677">
            <v>144901</v>
          </cell>
        </row>
        <row r="2678">
          <cell r="A2678" t="str">
            <v>13-02-030</v>
          </cell>
          <cell r="H2678">
            <v>30992</v>
          </cell>
        </row>
        <row r="2679">
          <cell r="A2679" t="str">
            <v>13-02-030</v>
          </cell>
          <cell r="H2679">
            <v>387</v>
          </cell>
        </row>
        <row r="2680">
          <cell r="A2680" t="str">
            <v>13-02-030</v>
          </cell>
          <cell r="H2680">
            <v>930</v>
          </cell>
        </row>
        <row r="2681">
          <cell r="A2681"/>
          <cell r="H2681"/>
        </row>
        <row r="2682">
          <cell r="A2682"/>
          <cell r="H2682"/>
        </row>
        <row r="2683">
          <cell r="A2683" t="str">
            <v>13-02-120</v>
          </cell>
          <cell r="H2683">
            <v>728866</v>
          </cell>
        </row>
        <row r="2684">
          <cell r="A2684" t="str">
            <v>13-02-120</v>
          </cell>
          <cell r="H2684">
            <v>696557</v>
          </cell>
        </row>
        <row r="2685">
          <cell r="A2685" t="str">
            <v>13-02-120</v>
          </cell>
          <cell r="H2685">
            <v>30992</v>
          </cell>
        </row>
        <row r="2686">
          <cell r="A2686" t="str">
            <v>13-02-120</v>
          </cell>
          <cell r="H2686">
            <v>387</v>
          </cell>
        </row>
        <row r="2687">
          <cell r="A2687" t="str">
            <v>13-02-120</v>
          </cell>
          <cell r="H2687">
            <v>930</v>
          </cell>
        </row>
        <row r="2688">
          <cell r="A2688"/>
          <cell r="H2688"/>
        </row>
        <row r="2689">
          <cell r="A2689"/>
          <cell r="H2689"/>
        </row>
        <row r="2690">
          <cell r="A2690" t="str">
            <v>13-02-130</v>
          </cell>
          <cell r="H2690">
            <v>202690</v>
          </cell>
        </row>
        <row r="2691">
          <cell r="A2691" t="str">
            <v>13-02-130</v>
          </cell>
          <cell r="H2691">
            <v>170381</v>
          </cell>
        </row>
        <row r="2692">
          <cell r="A2692" t="str">
            <v>13-02-130</v>
          </cell>
          <cell r="H2692">
            <v>30992</v>
          </cell>
        </row>
        <row r="2693">
          <cell r="A2693" t="str">
            <v>13-02-130</v>
          </cell>
          <cell r="H2693">
            <v>387</v>
          </cell>
        </row>
        <row r="2694">
          <cell r="A2694" t="str">
            <v>13-02-130</v>
          </cell>
          <cell r="H2694">
            <v>930</v>
          </cell>
        </row>
        <row r="2695">
          <cell r="A2695"/>
          <cell r="H2695"/>
        </row>
        <row r="2696">
          <cell r="A2696"/>
          <cell r="H2696"/>
        </row>
        <row r="2697">
          <cell r="A2697" t="str">
            <v>13-02-200</v>
          </cell>
          <cell r="H2697">
            <v>18843</v>
          </cell>
        </row>
        <row r="2698">
          <cell r="A2698" t="str">
            <v>13-02-200</v>
          </cell>
          <cell r="H2698">
            <v>13836</v>
          </cell>
        </row>
        <row r="2699">
          <cell r="A2699" t="str">
            <v>13-02-200</v>
          </cell>
          <cell r="H2699">
            <v>184</v>
          </cell>
        </row>
        <row r="2700">
          <cell r="A2700" t="str">
            <v>13-02-200</v>
          </cell>
          <cell r="H2700">
            <v>268</v>
          </cell>
        </row>
        <row r="2701">
          <cell r="A2701" t="str">
            <v>13-02-200</v>
          </cell>
          <cell r="H2701">
            <v>4368</v>
          </cell>
        </row>
        <row r="2702">
          <cell r="A2702" t="str">
            <v>13-02-200</v>
          </cell>
          <cell r="H2702">
            <v>55</v>
          </cell>
        </row>
        <row r="2703">
          <cell r="A2703" t="str">
            <v>13-02-200</v>
          </cell>
          <cell r="H2703">
            <v>132</v>
          </cell>
        </row>
        <row r="2704">
          <cell r="A2704"/>
          <cell r="H2704"/>
        </row>
        <row r="2705">
          <cell r="A2705"/>
          <cell r="H2705"/>
        </row>
        <row r="2706">
          <cell r="A2706" t="str">
            <v>13-02-300</v>
          </cell>
          <cell r="H2706">
            <v>97899</v>
          </cell>
        </row>
        <row r="2707">
          <cell r="A2707" t="str">
            <v>13-02-300</v>
          </cell>
          <cell r="H2707">
            <v>54868</v>
          </cell>
        </row>
        <row r="2708">
          <cell r="A2708" t="str">
            <v>13-02-300</v>
          </cell>
          <cell r="H2708">
            <v>668</v>
          </cell>
        </row>
        <row r="2709">
          <cell r="A2709" t="str">
            <v>13-02-300</v>
          </cell>
          <cell r="H2709">
            <v>40636</v>
          </cell>
        </row>
        <row r="2710">
          <cell r="A2710" t="str">
            <v>13-02-300</v>
          </cell>
          <cell r="H2710">
            <v>507</v>
          </cell>
        </row>
        <row r="2711">
          <cell r="A2711" t="str">
            <v>13-02-300</v>
          </cell>
          <cell r="H2711">
            <v>1220</v>
          </cell>
        </row>
        <row r="2712">
          <cell r="A2712"/>
          <cell r="H2712"/>
        </row>
        <row r="2713">
          <cell r="A2713"/>
          <cell r="H2713"/>
        </row>
        <row r="2714">
          <cell r="A2714" t="str">
            <v>13-02-310</v>
          </cell>
          <cell r="H2714">
            <v>97899</v>
          </cell>
        </row>
        <row r="2715">
          <cell r="A2715" t="str">
            <v>13-02-310</v>
          </cell>
          <cell r="H2715">
            <v>54868</v>
          </cell>
        </row>
        <row r="2716">
          <cell r="A2716" t="str">
            <v>13-02-310</v>
          </cell>
          <cell r="H2716">
            <v>668</v>
          </cell>
        </row>
        <row r="2717">
          <cell r="A2717" t="str">
            <v>13-02-310</v>
          </cell>
          <cell r="H2717">
            <v>40636</v>
          </cell>
        </row>
        <row r="2718">
          <cell r="A2718" t="str">
            <v>13-02-310</v>
          </cell>
          <cell r="H2718">
            <v>507</v>
          </cell>
        </row>
        <row r="2719">
          <cell r="A2719" t="str">
            <v>13-02-310</v>
          </cell>
          <cell r="H2719">
            <v>1220</v>
          </cell>
        </row>
        <row r="2720">
          <cell r="A2720"/>
          <cell r="H2720"/>
        </row>
        <row r="2721">
          <cell r="A2721"/>
          <cell r="H2721"/>
        </row>
        <row r="2722">
          <cell r="A2722" t="str">
            <v>13-02-400</v>
          </cell>
          <cell r="H2722">
            <v>542915</v>
          </cell>
        </row>
        <row r="2723">
          <cell r="A2723" t="str">
            <v>13-02-400</v>
          </cell>
          <cell r="H2723">
            <v>507079</v>
          </cell>
        </row>
        <row r="2724">
          <cell r="A2724" t="str">
            <v>13-02-400</v>
          </cell>
          <cell r="H2724">
            <v>10113</v>
          </cell>
        </row>
        <row r="2725">
          <cell r="A2725" t="str">
            <v>13-02-400</v>
          </cell>
          <cell r="H2725">
            <v>3851</v>
          </cell>
        </row>
        <row r="2726">
          <cell r="A2726" t="str">
            <v>13-02-400</v>
          </cell>
          <cell r="H2726">
            <v>17793</v>
          </cell>
        </row>
        <row r="2727">
          <cell r="A2727" t="str">
            <v>13-02-400</v>
          </cell>
          <cell r="H2727">
            <v>3159</v>
          </cell>
        </row>
        <row r="2728">
          <cell r="A2728" t="str">
            <v>13-02-400</v>
          </cell>
          <cell r="H2728">
            <v>270</v>
          </cell>
        </row>
        <row r="2729">
          <cell r="A2729" t="str">
            <v>13-02-400</v>
          </cell>
          <cell r="H2729">
            <v>650</v>
          </cell>
        </row>
        <row r="2730">
          <cell r="A2730"/>
          <cell r="H2730"/>
        </row>
        <row r="2731">
          <cell r="A2731"/>
          <cell r="H2731"/>
        </row>
        <row r="2732">
          <cell r="A2732" t="str">
            <v>13-02-500</v>
          </cell>
          <cell r="H2732">
            <v>404215</v>
          </cell>
        </row>
        <row r="2733">
          <cell r="A2733" t="str">
            <v>13-02-500</v>
          </cell>
          <cell r="H2733">
            <v>400200</v>
          </cell>
        </row>
        <row r="2734">
          <cell r="A2734" t="str">
            <v>13-02-500</v>
          </cell>
          <cell r="H2734">
            <v>3851</v>
          </cell>
        </row>
        <row r="2735">
          <cell r="A2735" t="str">
            <v>13-02-500</v>
          </cell>
          <cell r="H2735">
            <v>48</v>
          </cell>
        </row>
        <row r="2736">
          <cell r="A2736" t="str">
            <v>13-02-500</v>
          </cell>
          <cell r="H2736">
            <v>116</v>
          </cell>
        </row>
        <row r="2737">
          <cell r="A2737"/>
          <cell r="H2737"/>
        </row>
        <row r="2738">
          <cell r="A2738"/>
          <cell r="H2738"/>
        </row>
        <row r="2739">
          <cell r="A2739" t="str">
            <v>13-03-010</v>
          </cell>
          <cell r="H2739">
            <v>800222</v>
          </cell>
        </row>
        <row r="2740">
          <cell r="A2740" t="str">
            <v>13-03-010</v>
          </cell>
          <cell r="H2740">
            <v>732862</v>
          </cell>
        </row>
        <row r="2741">
          <cell r="A2741" t="str">
            <v>13-03-010</v>
          </cell>
          <cell r="H2741">
            <v>49575</v>
          </cell>
        </row>
        <row r="2742">
          <cell r="A2742" t="str">
            <v>13-03-010</v>
          </cell>
          <cell r="H2742">
            <v>920</v>
          </cell>
        </row>
        <row r="2743">
          <cell r="A2743" t="str">
            <v>13-03-010</v>
          </cell>
          <cell r="H2743">
            <v>310</v>
          </cell>
        </row>
        <row r="2744">
          <cell r="A2744" t="str">
            <v>13-03-010</v>
          </cell>
          <cell r="H2744">
            <v>668</v>
          </cell>
        </row>
        <row r="2745">
          <cell r="A2745" t="str">
            <v>13-03-010</v>
          </cell>
          <cell r="H2745">
            <v>10159</v>
          </cell>
        </row>
        <row r="2746">
          <cell r="A2746" t="str">
            <v>13-03-010</v>
          </cell>
          <cell r="H2746">
            <v>5080</v>
          </cell>
        </row>
        <row r="2747">
          <cell r="A2747" t="str">
            <v>13-03-010</v>
          </cell>
          <cell r="H2747">
            <v>190</v>
          </cell>
        </row>
        <row r="2748">
          <cell r="A2748" t="str">
            <v>13-03-010</v>
          </cell>
          <cell r="H2748">
            <v>458</v>
          </cell>
        </row>
        <row r="2749">
          <cell r="A2749"/>
          <cell r="H2749"/>
        </row>
        <row r="2750">
          <cell r="A2750"/>
          <cell r="H2750"/>
        </row>
        <row r="2751">
          <cell r="A2751" t="str">
            <v>13-03-040</v>
          </cell>
          <cell r="H2751">
            <v>837133</v>
          </cell>
        </row>
        <row r="2752">
          <cell r="A2752" t="str">
            <v>13-03-040</v>
          </cell>
          <cell r="H2752">
            <v>753577</v>
          </cell>
        </row>
        <row r="2753">
          <cell r="A2753" t="str">
            <v>13-03-040</v>
          </cell>
          <cell r="H2753">
            <v>49575</v>
          </cell>
        </row>
        <row r="2754">
          <cell r="A2754" t="str">
            <v>13-03-040</v>
          </cell>
          <cell r="H2754">
            <v>920</v>
          </cell>
        </row>
        <row r="2755">
          <cell r="A2755" t="str">
            <v>13-03-040</v>
          </cell>
          <cell r="H2755">
            <v>620</v>
          </cell>
        </row>
        <row r="2756">
          <cell r="A2756" t="str">
            <v>13-03-040</v>
          </cell>
          <cell r="H2756">
            <v>668</v>
          </cell>
        </row>
        <row r="2757">
          <cell r="A2757" t="str">
            <v>13-03-040</v>
          </cell>
          <cell r="H2757">
            <v>20318</v>
          </cell>
        </row>
        <row r="2758">
          <cell r="A2758" t="str">
            <v>13-03-040</v>
          </cell>
          <cell r="H2758">
            <v>10160</v>
          </cell>
        </row>
        <row r="2759">
          <cell r="A2759" t="str">
            <v>13-03-040</v>
          </cell>
          <cell r="H2759">
            <v>380</v>
          </cell>
        </row>
        <row r="2760">
          <cell r="A2760" t="str">
            <v>13-03-040</v>
          </cell>
          <cell r="H2760">
            <v>915</v>
          </cell>
        </row>
        <row r="2761">
          <cell r="A2761"/>
          <cell r="H2761"/>
        </row>
        <row r="2762">
          <cell r="A2762"/>
          <cell r="H2762"/>
        </row>
        <row r="2763">
          <cell r="A2763" t="str">
            <v>13-03-120</v>
          </cell>
          <cell r="H2763">
            <v>825212</v>
          </cell>
        </row>
        <row r="2764">
          <cell r="A2764" t="str">
            <v>13-03-120</v>
          </cell>
          <cell r="H2764">
            <v>772320</v>
          </cell>
        </row>
        <row r="2765">
          <cell r="A2765" t="str">
            <v>13-03-120</v>
          </cell>
          <cell r="H2765">
            <v>9109</v>
          </cell>
        </row>
        <row r="2766">
          <cell r="A2766" t="str">
            <v>13-03-120</v>
          </cell>
          <cell r="H2766">
            <v>9109</v>
          </cell>
        </row>
        <row r="2767">
          <cell r="A2767" t="str">
            <v>13-03-120</v>
          </cell>
          <cell r="H2767">
            <v>2671</v>
          </cell>
        </row>
        <row r="2768">
          <cell r="A2768" t="str">
            <v>13-03-120</v>
          </cell>
          <cell r="H2768">
            <v>230</v>
          </cell>
        </row>
        <row r="2769">
          <cell r="A2769" t="str">
            <v>13-03-120</v>
          </cell>
          <cell r="H2769">
            <v>20318</v>
          </cell>
        </row>
        <row r="2770">
          <cell r="A2770" t="str">
            <v>13-03-120</v>
          </cell>
          <cell r="H2770">
            <v>10160</v>
          </cell>
        </row>
        <row r="2771">
          <cell r="A2771" t="str">
            <v>13-03-120</v>
          </cell>
          <cell r="H2771">
            <v>380</v>
          </cell>
        </row>
        <row r="2772">
          <cell r="A2772" t="str">
            <v>13-03-120</v>
          </cell>
          <cell r="H2772">
            <v>915</v>
          </cell>
        </row>
        <row r="2773">
          <cell r="A2773"/>
          <cell r="H2773"/>
        </row>
        <row r="2774">
          <cell r="A2774"/>
          <cell r="H2774"/>
        </row>
        <row r="2775">
          <cell r="A2775" t="str">
            <v>13-03-220</v>
          </cell>
          <cell r="H2775">
            <v>554723</v>
          </cell>
        </row>
        <row r="2776">
          <cell r="A2776" t="str">
            <v>13-03-220</v>
          </cell>
          <cell r="H2776">
            <v>249704</v>
          </cell>
        </row>
        <row r="2777">
          <cell r="A2777" t="str">
            <v>13-03-220</v>
          </cell>
          <cell r="H2777">
            <v>53053</v>
          </cell>
        </row>
        <row r="2778">
          <cell r="A2778" t="str">
            <v>13-03-220</v>
          </cell>
          <cell r="H2778">
            <v>144016</v>
          </cell>
        </row>
        <row r="2779">
          <cell r="A2779" t="str">
            <v>13-03-220</v>
          </cell>
          <cell r="H2779">
            <v>4500</v>
          </cell>
        </row>
        <row r="2780">
          <cell r="A2780" t="str">
            <v>13-03-220</v>
          </cell>
          <cell r="H2780">
            <v>37004</v>
          </cell>
        </row>
        <row r="2781">
          <cell r="A2781" t="str">
            <v>13-03-220</v>
          </cell>
          <cell r="H2781">
            <v>2671</v>
          </cell>
        </row>
        <row r="2782">
          <cell r="A2782" t="str">
            <v>13-03-220</v>
          </cell>
          <cell r="H2782">
            <v>230</v>
          </cell>
        </row>
        <row r="2783">
          <cell r="A2783" t="str">
            <v>13-03-220</v>
          </cell>
          <cell r="H2783">
            <v>40636</v>
          </cell>
        </row>
        <row r="2784">
          <cell r="A2784" t="str">
            <v>13-03-220</v>
          </cell>
          <cell r="H2784">
            <v>20320</v>
          </cell>
        </row>
        <row r="2785">
          <cell r="A2785" t="str">
            <v>13-03-220</v>
          </cell>
          <cell r="H2785">
            <v>760</v>
          </cell>
        </row>
        <row r="2786">
          <cell r="A2786" t="str">
            <v>13-03-220</v>
          </cell>
          <cell r="H2786">
            <v>1829</v>
          </cell>
        </row>
        <row r="2787">
          <cell r="A2787"/>
          <cell r="H2787"/>
        </row>
        <row r="2788">
          <cell r="A2788"/>
          <cell r="H2788"/>
        </row>
        <row r="2789">
          <cell r="A2789" t="str">
            <v>13-03-250</v>
          </cell>
          <cell r="H2789">
            <v>144618</v>
          </cell>
        </row>
        <row r="2790">
          <cell r="A2790" t="str">
            <v>13-03-250</v>
          </cell>
          <cell r="H2790">
            <v>109944</v>
          </cell>
        </row>
        <row r="2791">
          <cell r="A2791" t="str">
            <v>13-03-250</v>
          </cell>
          <cell r="H2791">
            <v>2671</v>
          </cell>
        </row>
        <row r="2792">
          <cell r="A2792" t="str">
            <v>13-03-250</v>
          </cell>
          <cell r="H2792">
            <v>230</v>
          </cell>
        </row>
        <row r="2793">
          <cell r="A2793" t="str">
            <v>13-03-250</v>
          </cell>
          <cell r="H2793">
            <v>20318</v>
          </cell>
        </row>
        <row r="2794">
          <cell r="A2794" t="str">
            <v>13-03-250</v>
          </cell>
          <cell r="H2794">
            <v>10160</v>
          </cell>
        </row>
        <row r="2795">
          <cell r="A2795" t="str">
            <v>13-03-250</v>
          </cell>
          <cell r="H2795">
            <v>380</v>
          </cell>
        </row>
        <row r="2796">
          <cell r="A2796" t="str">
            <v>13-03-250</v>
          </cell>
          <cell r="H2796">
            <v>915</v>
          </cell>
        </row>
        <row r="2797">
          <cell r="A2797"/>
          <cell r="H2797"/>
        </row>
        <row r="2798">
          <cell r="A2798"/>
          <cell r="H2798"/>
        </row>
        <row r="2799">
          <cell r="A2799" t="str">
            <v>13-04-200</v>
          </cell>
          <cell r="H2799">
            <v>235987</v>
          </cell>
        </row>
        <row r="2800">
          <cell r="A2800" t="str">
            <v>13-04-200</v>
          </cell>
          <cell r="H2800">
            <v>166900</v>
          </cell>
        </row>
        <row r="2801">
          <cell r="A2801" t="str">
            <v>13-04-200</v>
          </cell>
          <cell r="H2801">
            <v>37004</v>
          </cell>
        </row>
        <row r="2802">
          <cell r="A2802" t="str">
            <v>13-04-200</v>
          </cell>
          <cell r="H2802">
            <v>310</v>
          </cell>
        </row>
        <row r="2803">
          <cell r="A2803" t="str">
            <v>13-04-200</v>
          </cell>
          <cell r="H2803">
            <v>10160</v>
          </cell>
        </row>
        <row r="2804">
          <cell r="A2804" t="str">
            <v>13-04-200</v>
          </cell>
          <cell r="H2804">
            <v>20318</v>
          </cell>
        </row>
        <row r="2805">
          <cell r="A2805" t="str">
            <v>13-04-200</v>
          </cell>
          <cell r="H2805">
            <v>380</v>
          </cell>
        </row>
        <row r="2806">
          <cell r="A2806" t="str">
            <v>13-04-200</v>
          </cell>
          <cell r="H2806">
            <v>915</v>
          </cell>
        </row>
        <row r="2807">
          <cell r="A2807"/>
          <cell r="H2807"/>
        </row>
        <row r="2808">
          <cell r="A2808"/>
          <cell r="H2808"/>
        </row>
        <row r="2809">
          <cell r="A2809" t="str">
            <v>13-04-210</v>
          </cell>
          <cell r="H2809">
            <v>602687</v>
          </cell>
        </row>
        <row r="2810">
          <cell r="A2810" t="str">
            <v>13-04-210</v>
          </cell>
          <cell r="H2810">
            <v>533600</v>
          </cell>
        </row>
        <row r="2811">
          <cell r="A2811" t="str">
            <v>13-04-210</v>
          </cell>
          <cell r="H2811">
            <v>37004</v>
          </cell>
        </row>
        <row r="2812">
          <cell r="A2812" t="str">
            <v>13-04-210</v>
          </cell>
          <cell r="H2812">
            <v>310</v>
          </cell>
        </row>
        <row r="2813">
          <cell r="A2813" t="str">
            <v>13-04-210</v>
          </cell>
          <cell r="H2813">
            <v>10160</v>
          </cell>
        </row>
        <row r="2814">
          <cell r="A2814" t="str">
            <v>13-04-210</v>
          </cell>
          <cell r="H2814">
            <v>20318</v>
          </cell>
        </row>
        <row r="2815">
          <cell r="A2815" t="str">
            <v>13-04-210</v>
          </cell>
          <cell r="H2815">
            <v>380</v>
          </cell>
        </row>
        <row r="2816">
          <cell r="A2816" t="str">
            <v>13-04-210</v>
          </cell>
          <cell r="H2816">
            <v>915</v>
          </cell>
        </row>
        <row r="2817">
          <cell r="A2817"/>
          <cell r="H2817"/>
        </row>
        <row r="2818">
          <cell r="A2818"/>
          <cell r="H2818"/>
        </row>
        <row r="2819">
          <cell r="A2819" t="str">
            <v>13-04-220</v>
          </cell>
          <cell r="H2819">
            <v>181953</v>
          </cell>
        </row>
        <row r="2820">
          <cell r="A2820" t="str">
            <v>13-04-220</v>
          </cell>
          <cell r="H2820">
            <v>128752</v>
          </cell>
        </row>
        <row r="2821">
          <cell r="A2821" t="str">
            <v>13-04-220</v>
          </cell>
          <cell r="H2821">
            <v>37004</v>
          </cell>
        </row>
        <row r="2822">
          <cell r="A2822" t="str">
            <v>13-04-220</v>
          </cell>
          <cell r="H2822">
            <v>310</v>
          </cell>
        </row>
        <row r="2823">
          <cell r="A2823" t="str">
            <v>13-04-220</v>
          </cell>
          <cell r="H2823">
            <v>5080</v>
          </cell>
        </row>
        <row r="2824">
          <cell r="A2824" t="str">
            <v>13-04-220</v>
          </cell>
          <cell r="H2824">
            <v>10159</v>
          </cell>
        </row>
        <row r="2825">
          <cell r="A2825" t="str">
            <v>13-04-220</v>
          </cell>
          <cell r="H2825">
            <v>190</v>
          </cell>
        </row>
        <row r="2826">
          <cell r="A2826" t="str">
            <v>13-04-220</v>
          </cell>
          <cell r="H2826">
            <v>458</v>
          </cell>
        </row>
        <row r="2827">
          <cell r="A2827"/>
          <cell r="H2827"/>
        </row>
        <row r="2828">
          <cell r="A2828"/>
          <cell r="H2828"/>
        </row>
        <row r="2829">
          <cell r="A2829" t="str">
            <v>13-04-310</v>
          </cell>
          <cell r="H2829">
            <v>175098</v>
          </cell>
        </row>
        <row r="2830">
          <cell r="A2830" t="str">
            <v>13-04-310</v>
          </cell>
          <cell r="H2830">
            <v>158901</v>
          </cell>
        </row>
        <row r="2831">
          <cell r="A2831" t="str">
            <v>13-04-310</v>
          </cell>
          <cell r="H2831">
            <v>310</v>
          </cell>
        </row>
        <row r="2832">
          <cell r="A2832" t="str">
            <v>13-04-310</v>
          </cell>
          <cell r="H2832">
            <v>5080</v>
          </cell>
        </row>
        <row r="2833">
          <cell r="A2833" t="str">
            <v>13-04-310</v>
          </cell>
          <cell r="H2833">
            <v>10159</v>
          </cell>
        </row>
        <row r="2834">
          <cell r="A2834" t="str">
            <v>13-04-310</v>
          </cell>
          <cell r="H2834">
            <v>190</v>
          </cell>
        </row>
        <row r="2835">
          <cell r="A2835" t="str">
            <v>13-04-310</v>
          </cell>
          <cell r="H2835">
            <v>458</v>
          </cell>
        </row>
        <row r="2836">
          <cell r="A2836"/>
          <cell r="H2836"/>
        </row>
        <row r="2837">
          <cell r="A2837"/>
          <cell r="H2837"/>
        </row>
        <row r="2838">
          <cell r="A2838" t="str">
            <v>13-04-400</v>
          </cell>
          <cell r="H2838">
            <v>153102</v>
          </cell>
        </row>
        <row r="2839">
          <cell r="A2839" t="str">
            <v>13-04-400</v>
          </cell>
          <cell r="H2839">
            <v>99901</v>
          </cell>
        </row>
        <row r="2840">
          <cell r="A2840" t="str">
            <v>13-04-400</v>
          </cell>
          <cell r="H2840">
            <v>37004</v>
          </cell>
        </row>
        <row r="2841">
          <cell r="A2841" t="str">
            <v>13-04-400</v>
          </cell>
          <cell r="H2841">
            <v>310</v>
          </cell>
        </row>
        <row r="2842">
          <cell r="A2842" t="str">
            <v>13-04-400</v>
          </cell>
          <cell r="H2842">
            <v>5080</v>
          </cell>
        </row>
        <row r="2843">
          <cell r="A2843" t="str">
            <v>13-04-400</v>
          </cell>
          <cell r="H2843">
            <v>10159</v>
          </cell>
        </row>
        <row r="2844">
          <cell r="A2844" t="str">
            <v>13-04-400</v>
          </cell>
          <cell r="H2844">
            <v>190</v>
          </cell>
        </row>
        <row r="2845">
          <cell r="A2845" t="str">
            <v>13-04-400</v>
          </cell>
          <cell r="H2845">
            <v>458</v>
          </cell>
        </row>
        <row r="2846">
          <cell r="A2846"/>
          <cell r="H2846"/>
        </row>
        <row r="2847">
          <cell r="A2847"/>
          <cell r="H2847"/>
        </row>
        <row r="2848">
          <cell r="A2848" t="str">
            <v>13-04-500</v>
          </cell>
          <cell r="H2848">
            <v>35155</v>
          </cell>
        </row>
        <row r="2849">
          <cell r="A2849" t="str">
            <v>13-04-500</v>
          </cell>
          <cell r="H2849">
            <v>26901</v>
          </cell>
        </row>
        <row r="2850">
          <cell r="A2850" t="str">
            <v>13-04-500</v>
          </cell>
          <cell r="H2850">
            <v>310</v>
          </cell>
        </row>
        <row r="2851">
          <cell r="A2851" t="str">
            <v>13-04-500</v>
          </cell>
          <cell r="H2851">
            <v>2540</v>
          </cell>
        </row>
        <row r="2852">
          <cell r="A2852" t="str">
            <v>13-04-500</v>
          </cell>
          <cell r="H2852">
            <v>5080</v>
          </cell>
        </row>
        <row r="2853">
          <cell r="A2853" t="str">
            <v>13-04-500</v>
          </cell>
          <cell r="H2853">
            <v>95</v>
          </cell>
        </row>
        <row r="2854">
          <cell r="A2854" t="str">
            <v>13-04-500</v>
          </cell>
          <cell r="H2854">
            <v>229</v>
          </cell>
        </row>
        <row r="2855">
          <cell r="A2855"/>
          <cell r="H2855"/>
        </row>
        <row r="2856">
          <cell r="A2856"/>
          <cell r="H2856"/>
        </row>
        <row r="2857">
          <cell r="A2857" t="str">
            <v>16-01-010</v>
          </cell>
          <cell r="H2857">
            <v>105096000</v>
          </cell>
        </row>
        <row r="2858">
          <cell r="A2858" t="str">
            <v>16-01-010</v>
          </cell>
          <cell r="H2858">
            <v>105096000</v>
          </cell>
        </row>
        <row r="2859">
          <cell r="A2859"/>
          <cell r="H2859"/>
        </row>
        <row r="2860">
          <cell r="A2860"/>
          <cell r="H2860"/>
        </row>
        <row r="2861">
          <cell r="A2861" t="str">
            <v>16-01-020</v>
          </cell>
          <cell r="H2861">
            <v>87348000</v>
          </cell>
        </row>
        <row r="2862">
          <cell r="A2862" t="str">
            <v>16-01-020</v>
          </cell>
          <cell r="H2862">
            <v>87348000</v>
          </cell>
        </row>
        <row r="2863">
          <cell r="A2863"/>
          <cell r="H2863"/>
        </row>
        <row r="2864">
          <cell r="A2864"/>
          <cell r="H2864"/>
        </row>
        <row r="2865">
          <cell r="A2865" t="str">
            <v>16-01-030</v>
          </cell>
          <cell r="H2865">
            <v>87348000</v>
          </cell>
        </row>
        <row r="2866">
          <cell r="A2866" t="str">
            <v>16-01-030</v>
          </cell>
          <cell r="H2866">
            <v>87348000</v>
          </cell>
        </row>
        <row r="2867">
          <cell r="A2867"/>
          <cell r="H2867"/>
        </row>
        <row r="2868">
          <cell r="A2868"/>
          <cell r="H2868"/>
        </row>
        <row r="2869">
          <cell r="A2869" t="str">
            <v>16-01-040</v>
          </cell>
          <cell r="H2869">
            <v>87348000</v>
          </cell>
        </row>
        <row r="2870">
          <cell r="A2870" t="str">
            <v>16-01-040</v>
          </cell>
          <cell r="H2870">
            <v>87348000</v>
          </cell>
        </row>
        <row r="2871">
          <cell r="A2871"/>
          <cell r="H2871"/>
        </row>
        <row r="2872">
          <cell r="A2872"/>
          <cell r="H2872"/>
        </row>
        <row r="2873">
          <cell r="A2873" t="str">
            <v>17-04-005</v>
          </cell>
          <cell r="H2873">
            <v>6000</v>
          </cell>
        </row>
        <row r="2874">
          <cell r="A2874" t="str">
            <v>17-04-005</v>
          </cell>
          <cell r="H2874">
            <v>6000</v>
          </cell>
        </row>
        <row r="2875">
          <cell r="A2875"/>
          <cell r="H2875"/>
        </row>
        <row r="2876">
          <cell r="A2876"/>
          <cell r="H2876"/>
        </row>
        <row r="2877">
          <cell r="A2877"/>
          <cell r="H2877">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B1" t="str">
            <v>PARQUE DE ARTES Y OFICIOS</v>
          </cell>
          <cell r="C1">
            <v>0</v>
          </cell>
          <cell r="D1">
            <v>0</v>
          </cell>
          <cell r="E1">
            <v>0</v>
          </cell>
          <cell r="F1">
            <v>0</v>
          </cell>
          <cell r="G1">
            <v>0</v>
          </cell>
        </row>
        <row r="2">
          <cell r="B2" t="str">
            <v>ITEM</v>
          </cell>
          <cell r="C2" t="str">
            <v>DESCRIPCIÓN</v>
          </cell>
          <cell r="D2" t="str">
            <v>UN</v>
          </cell>
          <cell r="E2" t="str">
            <v>CANT</v>
          </cell>
          <cell r="F2" t="str">
            <v>VR. UNIT</v>
          </cell>
          <cell r="G2" t="str">
            <v>VR. TOTAL</v>
          </cell>
        </row>
        <row r="3">
          <cell r="B3">
            <v>1</v>
          </cell>
          <cell r="C3" t="str">
            <v>EDIFICIO BIENESTAR</v>
          </cell>
          <cell r="D3">
            <v>0</v>
          </cell>
          <cell r="E3">
            <v>0</v>
          </cell>
          <cell r="F3">
            <v>0</v>
          </cell>
          <cell r="G3">
            <v>0</v>
          </cell>
        </row>
        <row r="4">
          <cell r="A4" t="str">
            <v>15-01</v>
          </cell>
          <cell r="B4" t="str">
            <v>1.01</v>
          </cell>
          <cell r="C4" t="str">
            <v>ELECTRICAS</v>
          </cell>
          <cell r="D4">
            <v>0</v>
          </cell>
          <cell r="E4">
            <v>0</v>
          </cell>
          <cell r="F4">
            <v>0</v>
          </cell>
          <cell r="G4">
            <v>0</v>
          </cell>
        </row>
        <row r="5">
          <cell r="A5" t="str">
            <v>15-01-010</v>
          </cell>
          <cell r="B5" t="str">
            <v>1.01.01</v>
          </cell>
          <cell r="C5" t="str">
            <v>Salida eléctrica para lampara anti humedad ALP-2X54-T5-policarbonato. Incluye tubería EMT, accesorios, alambre según cuadro de cargas y notas en planos, soldadura PVC, caja, no incluye luminaria</v>
          </cell>
          <cell r="D5" t="str">
            <v>UN</v>
          </cell>
          <cell r="E5">
            <v>2</v>
          </cell>
          <cell r="F5">
            <v>77355.791936571855</v>
          </cell>
          <cell r="G5">
            <v>154711.58387314371</v>
          </cell>
        </row>
        <row r="6">
          <cell r="A6" t="str">
            <v>15-01-020</v>
          </cell>
          <cell r="B6" t="str">
            <v>1.01.02</v>
          </cell>
          <cell r="C6" t="str">
            <v>Salida eléctrica para lampara pocket 30X120-2X54-T5 acrilico opal. Incluye tubería EMT, accesorios, alambre según cuadro de cargas y notas en planos, soldadura EMT, caja, no incluye luminaria</v>
          </cell>
          <cell r="D6" t="str">
            <v>UN</v>
          </cell>
          <cell r="E6">
            <v>13</v>
          </cell>
          <cell r="F6">
            <v>77355.791936571855</v>
          </cell>
          <cell r="G6">
            <v>1005625.2951754341</v>
          </cell>
        </row>
        <row r="7">
          <cell r="A7" t="str">
            <v>15-01-030</v>
          </cell>
          <cell r="B7" t="str">
            <v>1.01.03</v>
          </cell>
          <cell r="C7" t="str">
            <v>Salida eléctrica para lampara industrial vertical 2X32W. Incluye tubería EMT, accesorios, alambre según cuadro de cargas y notas en planos, soldadura EMT, caja, no incluye luminaria</v>
          </cell>
          <cell r="D7" t="str">
            <v>UN</v>
          </cell>
          <cell r="E7">
            <v>10</v>
          </cell>
          <cell r="F7">
            <v>77355.791936571855</v>
          </cell>
          <cell r="G7">
            <v>773557.9193657185</v>
          </cell>
        </row>
        <row r="8">
          <cell r="A8" t="str">
            <v>15-01-040</v>
          </cell>
          <cell r="B8" t="str">
            <v>1.01.04</v>
          </cell>
          <cell r="C8" t="str">
            <v>Salida eléctrica para lampara de sobreponer de 30X120-2X54-T5-16C-rejilla semiespecular. Incluye tubería EMT, accesorios, alambre según cuadro de cargas y notas en planos, soldadura EMT, caja, no incluye luminaria</v>
          </cell>
          <cell r="D8" t="str">
            <v>UN</v>
          </cell>
          <cell r="E8">
            <v>43</v>
          </cell>
          <cell r="F8">
            <v>77355.791936571855</v>
          </cell>
          <cell r="G8">
            <v>3326299.0532725896</v>
          </cell>
        </row>
        <row r="9">
          <cell r="A9" t="str">
            <v>15-01-050</v>
          </cell>
          <cell r="B9" t="str">
            <v>1.01.05</v>
          </cell>
          <cell r="C9" t="str">
            <v>Salida eléctrica para lampara cilinder 2X26 / ELECT / UNIV / BAJITO. Incluye tubería EMT, accesorios, alambre según cuadro de cargas y notas en planos, soldadura EMT, caja, no incluye luminaria</v>
          </cell>
          <cell r="D9" t="str">
            <v>UN</v>
          </cell>
          <cell r="E9">
            <v>5</v>
          </cell>
          <cell r="F9">
            <v>77355.791936571855</v>
          </cell>
          <cell r="G9">
            <v>386778.95968285925</v>
          </cell>
        </row>
        <row r="10">
          <cell r="A10" t="str">
            <v>15-01-060</v>
          </cell>
          <cell r="B10" t="str">
            <v>1.01.06</v>
          </cell>
          <cell r="C10" t="str">
            <v>Salida eléctrica para lampara plafon de loza. Incluye tubería EMT, accesorios, alambre según cuadro de cargas y notas en planos, soldadura EMT, caja, no incluye luminaria</v>
          </cell>
          <cell r="D10" t="str">
            <v>UN</v>
          </cell>
          <cell r="E10">
            <v>2</v>
          </cell>
          <cell r="F10">
            <v>77057.091936571844</v>
          </cell>
          <cell r="G10">
            <v>154114.18387314369</v>
          </cell>
        </row>
        <row r="11">
          <cell r="A11" t="str">
            <v>15-01-070</v>
          </cell>
          <cell r="B11" t="str">
            <v>1.01.07</v>
          </cell>
          <cell r="C11" t="str">
            <v>Salida eléctrica para lampara de emergencia. Incluye tubería EMT, accesorios, alambre según cuadro de cargas y notas en planos, soldadura EMT, caja, no incluye luminaria</v>
          </cell>
          <cell r="D11" t="str">
            <v>UN</v>
          </cell>
          <cell r="E11">
            <v>7</v>
          </cell>
          <cell r="F11">
            <v>77355.791936571855</v>
          </cell>
          <cell r="G11">
            <v>541490.54355600302</v>
          </cell>
        </row>
        <row r="12">
          <cell r="A12" t="str">
            <v>15-01-080</v>
          </cell>
          <cell r="B12" t="str">
            <v>1.01.08</v>
          </cell>
          <cell r="C12" t="str">
            <v>Salida eléctrica para toma doble p / t. Incluye tubería EMT, accesorios, alambre según cuadro de cargas y notas en planos, soldadura EMT, caja y aparato.</v>
          </cell>
          <cell r="D12" t="str">
            <v>UN</v>
          </cell>
          <cell r="E12">
            <v>31</v>
          </cell>
          <cell r="F12">
            <v>77355.791936571855</v>
          </cell>
          <cell r="G12">
            <v>2398029.5500337277</v>
          </cell>
        </row>
        <row r="13">
          <cell r="A13" t="str">
            <v>15-01-090</v>
          </cell>
          <cell r="B13" t="str">
            <v>1.01.09</v>
          </cell>
          <cell r="C13" t="str">
            <v>Salida eléctrica para toma trifilar, Incluye tubería EMT, accesorios, alambre según cuadro de cargas y notas en planos, soldadura EMT, caja y aparato.</v>
          </cell>
          <cell r="D13" t="str">
            <v>UN</v>
          </cell>
          <cell r="E13">
            <v>1</v>
          </cell>
          <cell r="F13">
            <v>83628.491936571852</v>
          </cell>
          <cell r="G13">
            <v>83628.491936571852</v>
          </cell>
        </row>
        <row r="14">
          <cell r="A14" t="str">
            <v>15-01-100</v>
          </cell>
          <cell r="B14" t="str">
            <v>1.01.10</v>
          </cell>
          <cell r="C14" t="str">
            <v>Salida eléctrica para toma pata trabada. Incluye tubería EMT, accesorios, alambre según cuadro de cargas y notas en planos, soldadura EMT, caja y aparato.</v>
          </cell>
          <cell r="D14" t="str">
            <v>UN</v>
          </cell>
          <cell r="E14">
            <v>3</v>
          </cell>
          <cell r="F14">
            <v>80641.491936571852</v>
          </cell>
          <cell r="G14">
            <v>241924.47580971557</v>
          </cell>
        </row>
        <row r="15">
          <cell r="A15" t="str">
            <v>15-01-110</v>
          </cell>
          <cell r="B15" t="str">
            <v>1.01.11</v>
          </cell>
          <cell r="C15" t="str">
            <v>Salida eléctrica para toma GFCI. Incluye tubería EMT, accesorios, alambre según cuadro de cargas y notas en planos, soldadura EMT, caja y aparato.</v>
          </cell>
          <cell r="D15" t="str">
            <v>UN</v>
          </cell>
          <cell r="E15">
            <v>1</v>
          </cell>
          <cell r="F15">
            <v>103103.73193657187</v>
          </cell>
          <cell r="G15">
            <v>103103.73193657187</v>
          </cell>
        </row>
        <row r="16">
          <cell r="A16" t="str">
            <v>15-01-120</v>
          </cell>
          <cell r="B16" t="str">
            <v>1.01.12</v>
          </cell>
          <cell r="C16" t="str">
            <v>Salida eléctrica para toma doble p / t tierra aislada color naranja. Incluye tubería EMT, accesorios, alambre según cuadro de cargas y notas en planos, soldadura EMT, caja y aparato.</v>
          </cell>
          <cell r="D16" t="str">
            <v>UN</v>
          </cell>
          <cell r="E16">
            <v>6</v>
          </cell>
          <cell r="F16">
            <v>89005.091936571844</v>
          </cell>
          <cell r="G16">
            <v>534030.551619431</v>
          </cell>
        </row>
        <row r="17">
          <cell r="A17" t="str">
            <v>15-01-130</v>
          </cell>
          <cell r="B17" t="str">
            <v>1.01.13</v>
          </cell>
          <cell r="C17" t="str">
            <v>Salida eléctrica para interruptor sencillo. Incluye tubería EMT, accesorios, alambre según cuadro de cargas y notas en planos, soldadura EMT, caja y aparato.</v>
          </cell>
          <cell r="D17" t="str">
            <v>UN</v>
          </cell>
          <cell r="E17">
            <v>19</v>
          </cell>
          <cell r="F17">
            <v>80044.091936571844</v>
          </cell>
          <cell r="G17">
            <v>1520837.746794865</v>
          </cell>
        </row>
        <row r="18">
          <cell r="A18" t="str">
            <v>15-01-140</v>
          </cell>
          <cell r="B18" t="str">
            <v>1.01.14</v>
          </cell>
          <cell r="C18" t="str">
            <v>Salida eléctrica para interruptor doble. Incluye tubería EMT, accesorios, alambre según cuadro de cargas y notas en planos, soldadura EMT, caja y aparato.</v>
          </cell>
          <cell r="D18" t="str">
            <v>UN</v>
          </cell>
          <cell r="E18">
            <v>1</v>
          </cell>
          <cell r="F18">
            <v>84225.891936571861</v>
          </cell>
          <cell r="G18">
            <v>84225.891936571861</v>
          </cell>
        </row>
        <row r="19">
          <cell r="A19" t="str">
            <v>15-01-150</v>
          </cell>
          <cell r="B19" t="str">
            <v>1.01.15</v>
          </cell>
          <cell r="C19" t="str">
            <v>Tablero 3F, 18 ctos, 120 / 240V con puerta marca tercol o similar. Incluye marcación para la identificación clara de los circuitos.</v>
          </cell>
          <cell r="D19" t="str">
            <v>UN</v>
          </cell>
          <cell r="E19">
            <v>1</v>
          </cell>
          <cell r="F19">
            <v>353973.03144809918</v>
          </cell>
          <cell r="G19">
            <v>353973.03144809918</v>
          </cell>
        </row>
        <row r="20">
          <cell r="A20" t="str">
            <v>15-01-160</v>
          </cell>
          <cell r="B20" t="str">
            <v>1.01.16</v>
          </cell>
          <cell r="C20" t="str">
            <v>Tablero 3F, 12 ctos, 120 / 240V con puerta marca tercol o similar. Incluye marcación para la identificación clara de los circuitos.</v>
          </cell>
          <cell r="D20" t="str">
            <v>UN</v>
          </cell>
          <cell r="E20">
            <v>1</v>
          </cell>
          <cell r="F20">
            <v>299843.86282789108</v>
          </cell>
          <cell r="G20">
            <v>299843.86282789108</v>
          </cell>
        </row>
        <row r="21">
          <cell r="A21" t="str">
            <v>15-01-170</v>
          </cell>
          <cell r="B21" t="str">
            <v>1.01.17</v>
          </cell>
          <cell r="C21" t="str">
            <v>Tablero 2F, 4 ctos, 120 / 240V con puerta marca tercol o similar. Incluye marcación para la identificación clara de los circuitos.</v>
          </cell>
          <cell r="D21" t="str">
            <v>UN</v>
          </cell>
          <cell r="E21">
            <v>1</v>
          </cell>
          <cell r="F21">
            <v>60713.849977177691</v>
          </cell>
          <cell r="G21">
            <v>60713.849977177691</v>
          </cell>
        </row>
        <row r="22">
          <cell r="A22" t="str">
            <v>15-01-180</v>
          </cell>
          <cell r="B22" t="str">
            <v>1.01.18</v>
          </cell>
          <cell r="C22" t="str">
            <v>Breaker enchufable 1x20A, 10kA.</v>
          </cell>
          <cell r="D22" t="str">
            <v>UN</v>
          </cell>
          <cell r="E22">
            <v>18</v>
          </cell>
          <cell r="F22">
            <v>15177.166718939894</v>
          </cell>
          <cell r="G22">
            <v>273189.00094091811</v>
          </cell>
        </row>
        <row r="23">
          <cell r="A23" t="str">
            <v>15-01-190</v>
          </cell>
          <cell r="B23" t="str">
            <v>1.01.19</v>
          </cell>
          <cell r="C23" t="str">
            <v>Breaker enchufable 2x30A, 10kA</v>
          </cell>
          <cell r="D23" t="str">
            <v>UN</v>
          </cell>
          <cell r="E23">
            <v>4</v>
          </cell>
          <cell r="F23">
            <v>33843.855843587415</v>
          </cell>
          <cell r="G23">
            <v>135375.42337434966</v>
          </cell>
        </row>
        <row r="24">
          <cell r="A24" t="str">
            <v>15-01-200</v>
          </cell>
          <cell r="B24" t="str">
            <v>1.01.20</v>
          </cell>
          <cell r="C24" t="str">
            <v>Alimentadores en 3#12 para circuitos</v>
          </cell>
          <cell r="D24" t="str">
            <v>M</v>
          </cell>
          <cell r="E24">
            <v>1000</v>
          </cell>
          <cell r="F24">
            <v>5815.2689872264027</v>
          </cell>
          <cell r="G24">
            <v>5815268.9872264024</v>
          </cell>
        </row>
        <row r="25">
          <cell r="A25" t="str">
            <v>15-01-210</v>
          </cell>
          <cell r="B25" t="str">
            <v>1.01.21</v>
          </cell>
          <cell r="C25" t="str">
            <v xml:space="preserve">Acometida en 3#8+2#10 en cable THHN Cu </v>
          </cell>
          <cell r="D25" t="str">
            <v>M</v>
          </cell>
          <cell r="E25">
            <v>18</v>
          </cell>
          <cell r="F25">
            <v>14964.537198546075</v>
          </cell>
          <cell r="G25">
            <v>269361.66957382933</v>
          </cell>
        </row>
        <row r="26">
          <cell r="A26" t="str">
            <v>15-01-220</v>
          </cell>
          <cell r="B26" t="str">
            <v>1.01.22</v>
          </cell>
          <cell r="C26" t="str">
            <v>Tuberia EMT de 1'', , incluye accesorios y elementos de fijación</v>
          </cell>
          <cell r="D26" t="str">
            <v>M</v>
          </cell>
          <cell r="E26">
            <v>13</v>
          </cell>
          <cell r="F26">
            <v>19193.92865615245</v>
          </cell>
          <cell r="G26">
            <v>249521.07252998184</v>
          </cell>
        </row>
        <row r="27">
          <cell r="B27">
            <v>0</v>
          </cell>
          <cell r="C27">
            <v>0</v>
          </cell>
          <cell r="D27">
            <v>0</v>
          </cell>
          <cell r="E27" t="str">
            <v>SUBTOTAL ELECTRICAS</v>
          </cell>
          <cell r="F27">
            <v>0</v>
          </cell>
          <cell r="G27">
            <v>18765604.876765002</v>
          </cell>
        </row>
        <row r="28">
          <cell r="B28">
            <v>0</v>
          </cell>
          <cell r="C28">
            <v>0</v>
          </cell>
          <cell r="D28">
            <v>0</v>
          </cell>
          <cell r="E28">
            <v>0</v>
          </cell>
          <cell r="F28">
            <v>0</v>
          </cell>
          <cell r="G28">
            <v>0</v>
          </cell>
        </row>
        <row r="29">
          <cell r="A29" t="str">
            <v>15-02</v>
          </cell>
          <cell r="B29">
            <v>1.02</v>
          </cell>
          <cell r="C29" t="str">
            <v>TELECOMUNICACIONES</v>
          </cell>
          <cell r="D29">
            <v>0</v>
          </cell>
          <cell r="E29">
            <v>0</v>
          </cell>
          <cell r="F29">
            <v>0</v>
          </cell>
          <cell r="G29">
            <v>0</v>
          </cell>
        </row>
        <row r="30">
          <cell r="A30" t="str">
            <v>15-02-010</v>
          </cell>
          <cell r="B30" t="str">
            <v>1.02.01</v>
          </cell>
          <cell r="C30" t="str">
            <v>Salida para toma de datos sencillo. Incluye tubería EMT, accesorios EMT , caja y face plate doble y jacks.</v>
          </cell>
          <cell r="D30" t="str">
            <v>UN</v>
          </cell>
          <cell r="E30">
            <v>1</v>
          </cell>
          <cell r="F30">
            <v>67911.180549096985</v>
          </cell>
          <cell r="G30">
            <v>67911.180549096985</v>
          </cell>
        </row>
        <row r="31">
          <cell r="A31" t="str">
            <v>15-02-020</v>
          </cell>
          <cell r="B31" t="str">
            <v>1.02.02</v>
          </cell>
          <cell r="C31" t="str">
            <v>Salida para toma de voz y datos doble. Incluye tubería EMT, accesorios EMT, caja y face plate doble y jacks.</v>
          </cell>
          <cell r="D31" t="str">
            <v>UN</v>
          </cell>
          <cell r="E31">
            <v>5</v>
          </cell>
          <cell r="F31">
            <v>75318.940549096995</v>
          </cell>
          <cell r="G31">
            <v>376594.702745485</v>
          </cell>
        </row>
        <row r="32">
          <cell r="A32" t="str">
            <v>15-02-030</v>
          </cell>
          <cell r="B32" t="str">
            <v>1.02.03</v>
          </cell>
          <cell r="C32" t="str">
            <v>Salida para toma de access point. Incluye tubería EMT, accesorios, EMT, caja y face plate doble y jacks.</v>
          </cell>
          <cell r="D32" t="str">
            <v>UN</v>
          </cell>
          <cell r="E32">
            <v>2</v>
          </cell>
          <cell r="F32">
            <v>75318.940549096995</v>
          </cell>
          <cell r="G32">
            <v>150637.88109819399</v>
          </cell>
        </row>
        <row r="33">
          <cell r="A33" t="str">
            <v>15-02-040</v>
          </cell>
          <cell r="B33" t="str">
            <v>1.02.04</v>
          </cell>
          <cell r="C33" t="str">
            <v>Suministro Transporte e instalación de Patch panel 24 puertos, CAT 6 o 6A, para voz y datos</v>
          </cell>
          <cell r="D33" t="str">
            <v>UN</v>
          </cell>
          <cell r="E33">
            <v>1</v>
          </cell>
          <cell r="F33">
            <v>412547.32198546076</v>
          </cell>
          <cell r="G33">
            <v>412547.32198546076</v>
          </cell>
        </row>
        <row r="34">
          <cell r="A34" t="str">
            <v>15-02-050</v>
          </cell>
          <cell r="B34" t="str">
            <v>1.02.05</v>
          </cell>
          <cell r="C34" t="str">
            <v xml:space="preserve">Patch cord 3 FT, cat 6 o 6A </v>
          </cell>
          <cell r="D34" t="str">
            <v>UN</v>
          </cell>
          <cell r="E34">
            <v>12</v>
          </cell>
          <cell r="F34">
            <v>17844.386538031853</v>
          </cell>
          <cell r="G34">
            <v>214132.63845638224</v>
          </cell>
        </row>
        <row r="35">
          <cell r="A35" t="str">
            <v>15-02-060</v>
          </cell>
          <cell r="B35" t="str">
            <v>1.02.06</v>
          </cell>
          <cell r="C35" t="str">
            <v>Canastilla tipo malla de 15 x 15 para telco</v>
          </cell>
          <cell r="D35" t="str">
            <v>M</v>
          </cell>
          <cell r="E35">
            <v>20</v>
          </cell>
          <cell r="F35">
            <v>46241.614628853771</v>
          </cell>
          <cell r="G35">
            <v>924832.29257707542</v>
          </cell>
        </row>
        <row r="36">
          <cell r="A36" t="str">
            <v>15-02-070</v>
          </cell>
          <cell r="B36" t="str">
            <v>1.02.07</v>
          </cell>
          <cell r="C36" t="str">
            <v>Suministro,transporte de Rack de piso 1.20 abierto de incluye bandejas y multitoma supresor de trasientes.</v>
          </cell>
          <cell r="D36" t="str">
            <v>UN</v>
          </cell>
          <cell r="E36">
            <v>1</v>
          </cell>
          <cell r="F36">
            <v>1691736.9703598104</v>
          </cell>
          <cell r="G36">
            <v>1691736.9703598104</v>
          </cell>
        </row>
        <row r="37">
          <cell r="A37" t="str">
            <v>15-02-080</v>
          </cell>
          <cell r="B37" t="str">
            <v>1.02.08</v>
          </cell>
          <cell r="C37" t="str">
            <v>Suministro e instalación de Organizador Horizontal de Cables para Rack, 1U rack</v>
          </cell>
          <cell r="D37" t="str">
            <v>UN</v>
          </cell>
          <cell r="E37">
            <v>1</v>
          </cell>
          <cell r="F37">
            <v>110043.46087434964</v>
          </cell>
          <cell r="G37">
            <v>110043.46087434964</v>
          </cell>
        </row>
        <row r="38">
          <cell r="A38" t="str">
            <v>15-02-090</v>
          </cell>
          <cell r="B38" t="str">
            <v>1.02.09</v>
          </cell>
          <cell r="C38" t="str">
            <v>Suministro e instalación de Organizador Verticales de Cables para Rack, 1U rack</v>
          </cell>
          <cell r="D38" t="str">
            <v>UN</v>
          </cell>
          <cell r="E38">
            <v>1</v>
          </cell>
          <cell r="F38">
            <v>87722.854797960754</v>
          </cell>
          <cell r="G38">
            <v>87722.854797960754</v>
          </cell>
        </row>
        <row r="39">
          <cell r="A39" t="str">
            <v>15-02-100</v>
          </cell>
          <cell r="B39" t="str">
            <v>1.02.10</v>
          </cell>
          <cell r="C39" t="str">
            <v>Suministro transporte e instalación de Cable UTP CAT 6 o 6A,100 ohmios 4pares 24 AWG.</v>
          </cell>
          <cell r="D39" t="str">
            <v>M</v>
          </cell>
          <cell r="E39">
            <v>164</v>
          </cell>
          <cell r="F39">
            <v>3736.0758909397045</v>
          </cell>
          <cell r="G39">
            <v>612716.44611411158</v>
          </cell>
        </row>
        <row r="40">
          <cell r="A40" t="str">
            <v>15-02-110</v>
          </cell>
          <cell r="B40" t="str">
            <v>1.02.11</v>
          </cell>
          <cell r="C40" t="str">
            <v>Marcaciones puntos voz y datos</v>
          </cell>
          <cell r="D40" t="str">
            <v>UN</v>
          </cell>
          <cell r="E40">
            <v>6</v>
          </cell>
          <cell r="F40">
            <v>3240.2442007740428</v>
          </cell>
          <cell r="G40">
            <v>19441.465204644257</v>
          </cell>
        </row>
        <row r="41">
          <cell r="A41" t="str">
            <v>15-02-120</v>
          </cell>
          <cell r="B41" t="str">
            <v>1.02.12</v>
          </cell>
          <cell r="C41" t="str">
            <v>Certificación puntos de voz y datos</v>
          </cell>
          <cell r="D41" t="str">
            <v>UN</v>
          </cell>
          <cell r="E41">
            <v>6</v>
          </cell>
          <cell r="F41">
            <v>15063.910503638801</v>
          </cell>
          <cell r="G41">
            <v>90383.463021832809</v>
          </cell>
        </row>
        <row r="42">
          <cell r="B42">
            <v>0</v>
          </cell>
          <cell r="C42">
            <v>0</v>
          </cell>
          <cell r="D42">
            <v>0</v>
          </cell>
          <cell r="E42">
            <v>0</v>
          </cell>
          <cell r="F42" t="str">
            <v>SUBTOTAL TELECOMUNICACIONES</v>
          </cell>
          <cell r="G42">
            <v>4758700.6777844029</v>
          </cell>
        </row>
        <row r="43">
          <cell r="B43">
            <v>0</v>
          </cell>
          <cell r="C43">
            <v>0</v>
          </cell>
          <cell r="D43">
            <v>0</v>
          </cell>
          <cell r="E43">
            <v>0</v>
          </cell>
          <cell r="F43" t="str">
            <v>SUBTOTAL DESCRIPCIÓN</v>
          </cell>
          <cell r="G43">
            <v>23524305.554549403</v>
          </cell>
        </row>
        <row r="44">
          <cell r="B44">
            <v>0</v>
          </cell>
          <cell r="C44">
            <v>0</v>
          </cell>
          <cell r="D44">
            <v>0</v>
          </cell>
          <cell r="E44">
            <v>0</v>
          </cell>
          <cell r="F44">
            <v>0</v>
          </cell>
          <cell r="G44">
            <v>0</v>
          </cell>
        </row>
        <row r="45">
          <cell r="B45">
            <v>2</v>
          </cell>
          <cell r="C45" t="str">
            <v xml:space="preserve">EDIFICIO INDUSTRIAS LIVIANAS </v>
          </cell>
          <cell r="D45">
            <v>0</v>
          </cell>
          <cell r="E45">
            <v>0</v>
          </cell>
          <cell r="F45">
            <v>0</v>
          </cell>
          <cell r="G45">
            <v>0</v>
          </cell>
        </row>
        <row r="46">
          <cell r="A46" t="str">
            <v>15-01</v>
          </cell>
          <cell r="B46" t="str">
            <v>2.01</v>
          </cell>
          <cell r="C46" t="str">
            <v>ELECTRICAS</v>
          </cell>
          <cell r="D46">
            <v>0</v>
          </cell>
          <cell r="E46">
            <v>0</v>
          </cell>
          <cell r="F46">
            <v>0</v>
          </cell>
          <cell r="G46">
            <v>0</v>
          </cell>
        </row>
        <row r="47">
          <cell r="A47" t="str">
            <v>15-01-230</v>
          </cell>
          <cell r="B47" t="str">
            <v>2.01.01</v>
          </cell>
          <cell r="C47" t="str">
            <v>Salida eléctrica para lampara anti humedad ALP-2X28-T5-policarbonato. Incluye tubería EMT, accesorios, alambre según cuadro de cargas y notas en planos, soldadura PVC, caja, no incluye luminaria</v>
          </cell>
          <cell r="D47" t="str">
            <v>UN</v>
          </cell>
          <cell r="E47">
            <v>25</v>
          </cell>
          <cell r="F47">
            <v>77355.791936571855</v>
          </cell>
          <cell r="G47">
            <v>1933894.7984142965</v>
          </cell>
        </row>
        <row r="48">
          <cell r="A48" t="str">
            <v>15-01-240</v>
          </cell>
          <cell r="B48" t="str">
            <v>2.01.02</v>
          </cell>
          <cell r="C48" t="str">
            <v>Salida eléctrica para lampara de sobreponer de 30X120-2X28-T5-16C-rejilla semiespecular.Incluye tubería EMT, accesorios, alambre según cuadro de cargas y notas en planos, soldadura EMT, caja, no incluye luminaria</v>
          </cell>
          <cell r="D48" t="str">
            <v>UN</v>
          </cell>
          <cell r="E48">
            <v>80</v>
          </cell>
          <cell r="F48">
            <v>77355.791936571855</v>
          </cell>
          <cell r="G48">
            <v>6188463.354925748</v>
          </cell>
        </row>
        <row r="49">
          <cell r="A49" t="str">
            <v>15-01-250</v>
          </cell>
          <cell r="B49" t="str">
            <v>2.01.03</v>
          </cell>
          <cell r="C49" t="str">
            <v>Salida eléctrica para lampara bañadora pared 2X28-30X120-INC. Incluye tubería EMT, accesorios, alambre según cuadro de cargas y notas en planos, soldadura EMT, caja, no incluye luminaria</v>
          </cell>
          <cell r="D49" t="str">
            <v>UN</v>
          </cell>
          <cell r="E49">
            <v>12</v>
          </cell>
          <cell r="F49">
            <v>77355.791936571855</v>
          </cell>
          <cell r="G49">
            <v>928269.50323886226</v>
          </cell>
        </row>
        <row r="50">
          <cell r="A50" t="str">
            <v>15-01-050</v>
          </cell>
          <cell r="B50" t="str">
            <v>2.01.04</v>
          </cell>
          <cell r="C50" t="str">
            <v>Salida eléctrica para lampara cilinder 2X26 / ELECT / UNIV / BAJITO. Incluye tubería EMT, accesorios, alambre según cuadro de cargas y notas en planos, soldadura EMT, caja, no incluye luminaria</v>
          </cell>
          <cell r="D50" t="str">
            <v>UN</v>
          </cell>
          <cell r="E50">
            <v>18</v>
          </cell>
          <cell r="F50">
            <v>77355.791936571855</v>
          </cell>
          <cell r="G50">
            <v>1392404.2548582933</v>
          </cell>
        </row>
        <row r="51">
          <cell r="A51" t="str">
            <v>15-01-030</v>
          </cell>
          <cell r="B51" t="str">
            <v>2.01.05</v>
          </cell>
          <cell r="C51" t="str">
            <v>Salida eléctrica para lampara industrial vertical 2X32W. Incluye tubería EMT, accesorios, alambre según cuadro de cargas y notas en planos, soldadura EMT, caja, no incluye luminaria</v>
          </cell>
          <cell r="D51" t="str">
            <v>UN</v>
          </cell>
          <cell r="E51">
            <v>9</v>
          </cell>
          <cell r="F51">
            <v>77355.791936571855</v>
          </cell>
          <cell r="G51">
            <v>696202.12742914667</v>
          </cell>
        </row>
        <row r="52">
          <cell r="A52" t="str">
            <v>15-01-260</v>
          </cell>
          <cell r="B52" t="str">
            <v>2.01.06</v>
          </cell>
          <cell r="C52" t="str">
            <v>Salida eléctrica para lampara easy ALUM-2X54-238-PANTALLA (Tipo 1)* (0.930). Incluye tubería EMT, accesorios, alambre según cuadro de cargas y notas en planos, soldadura EMT, caja, no incluye luminaria</v>
          </cell>
          <cell r="D52" t="str">
            <v>UN</v>
          </cell>
          <cell r="E52">
            <v>13</v>
          </cell>
          <cell r="F52">
            <v>77355.791936571855</v>
          </cell>
          <cell r="G52">
            <v>1005625.2951754341</v>
          </cell>
        </row>
        <row r="53">
          <cell r="A53" t="str">
            <v>15-01-270</v>
          </cell>
          <cell r="B53" t="str">
            <v>2.01.07</v>
          </cell>
          <cell r="C53" t="str">
            <v>Salida eléctrica para lampara easy ALUM-1X54-119-PANTALLA. Incluye tubería EMT, accesorios, alambre según cuadro de cargas y notas en planos, soldadura EMT, caja, no incluye luminaria</v>
          </cell>
          <cell r="D53" t="str">
            <v>UN</v>
          </cell>
          <cell r="E53">
            <v>26</v>
          </cell>
          <cell r="F53">
            <v>77355.791936571855</v>
          </cell>
          <cell r="G53">
            <v>2011250.5903508682</v>
          </cell>
        </row>
        <row r="54">
          <cell r="A54" t="str">
            <v>15-01-070</v>
          </cell>
          <cell r="B54" t="str">
            <v>2.01.08</v>
          </cell>
          <cell r="C54" t="str">
            <v>Salida eléctrica para lampara de emergencia. Incluye tubería EMT, accesorios, alambre según cuadro de cargas y notas en planos, soldadura EMT, caja, no incluye luminaria</v>
          </cell>
          <cell r="D54" t="str">
            <v>UN</v>
          </cell>
          <cell r="E54">
            <v>6</v>
          </cell>
          <cell r="F54">
            <v>77355.791936571855</v>
          </cell>
          <cell r="G54">
            <v>464134.75161943113</v>
          </cell>
        </row>
        <row r="55">
          <cell r="A55" t="str">
            <v>15-01-080</v>
          </cell>
          <cell r="B55" t="str">
            <v>2.01.09</v>
          </cell>
          <cell r="C55" t="str">
            <v>Salida eléctrica para toma doble p / t. Incluye tubería EMT, accesorios, alambre según cuadro de cargas y notas en planos, soldadura EMT, caja y aparato.</v>
          </cell>
          <cell r="D55" t="str">
            <v>UN</v>
          </cell>
          <cell r="E55">
            <v>129</v>
          </cell>
          <cell r="F55">
            <v>77355.791936571855</v>
          </cell>
          <cell r="G55">
            <v>9978897.1598177701</v>
          </cell>
        </row>
        <row r="56">
          <cell r="A56" t="str">
            <v>15-01-100</v>
          </cell>
          <cell r="B56" t="str">
            <v>2.01.10</v>
          </cell>
          <cell r="C56" t="str">
            <v>Salida eléctrica para toma pata trabada. Incluye tubería EMT, accesorios, alambre según cuadro de cargas y notas en planos, soldadura EMT, caja y aparato.</v>
          </cell>
          <cell r="D56" t="str">
            <v>UN</v>
          </cell>
          <cell r="E56">
            <v>13</v>
          </cell>
          <cell r="F56">
            <v>80641.491936571852</v>
          </cell>
          <cell r="G56">
            <v>1048339.3951754341</v>
          </cell>
        </row>
        <row r="57">
          <cell r="A57" t="str">
            <v>15-01-120</v>
          </cell>
          <cell r="B57" t="str">
            <v>2.01.11</v>
          </cell>
          <cell r="C57" t="str">
            <v>Salida eléctrica para toma doble p / t tierra aislada color naranja. Incluye tubería EMT, accesorios, alambre según cuadro de cargas y notas en planos, soldadura EMT, caja y aparato.</v>
          </cell>
          <cell r="D57" t="str">
            <v>UN</v>
          </cell>
          <cell r="E57">
            <v>87</v>
          </cell>
          <cell r="F57">
            <v>89005.091936571844</v>
          </cell>
          <cell r="G57">
            <v>7743442.9984817505</v>
          </cell>
        </row>
        <row r="58">
          <cell r="A58" t="str">
            <v>15-01-130</v>
          </cell>
          <cell r="B58" t="str">
            <v>2.01.12</v>
          </cell>
          <cell r="C58" t="str">
            <v>Salida eléctrica para interruptor sencillo. Incluye tubería EMT, accesorios, alambre según cuadro de cargas y notas en planos, soldadura EMT, caja y aparato.</v>
          </cell>
          <cell r="D58" t="str">
            <v>UN</v>
          </cell>
          <cell r="E58">
            <v>14</v>
          </cell>
          <cell r="F58">
            <v>80044.091936571844</v>
          </cell>
          <cell r="G58">
            <v>1120617.2871120058</v>
          </cell>
        </row>
        <row r="59">
          <cell r="A59" t="str">
            <v>15-01-140</v>
          </cell>
          <cell r="B59" t="str">
            <v>2.01.13</v>
          </cell>
          <cell r="C59" t="str">
            <v>Salida eléctrica para interruptor doble. Incluye tubería EMT, accesorios, alambre según cuadro de cargas y notas en planos, soldadura EMT, caja y aparato.</v>
          </cell>
          <cell r="D59" t="str">
            <v>UN</v>
          </cell>
          <cell r="E59">
            <v>8</v>
          </cell>
          <cell r="F59">
            <v>84225.891936571861</v>
          </cell>
          <cell r="G59">
            <v>673807.13549257489</v>
          </cell>
        </row>
        <row r="60">
          <cell r="A60" t="str">
            <v>15-01-280</v>
          </cell>
          <cell r="B60" t="str">
            <v>2.01.14</v>
          </cell>
          <cell r="C60" t="str">
            <v>Tablero 3F, 36 ctos, 120 / 240V con puerta marca tercol o similar. Incluye marcación para la identificación clara de los circuitos.</v>
          </cell>
          <cell r="D60" t="str">
            <v>UN</v>
          </cell>
          <cell r="E60">
            <v>2</v>
          </cell>
          <cell r="F60">
            <v>634611.62625466811</v>
          </cell>
          <cell r="G60">
            <v>1269223.2525093362</v>
          </cell>
        </row>
        <row r="61">
          <cell r="A61" t="str">
            <v>15-01-150</v>
          </cell>
          <cell r="B61" t="str">
            <v>2.01.15</v>
          </cell>
          <cell r="C61" t="str">
            <v>Tablero 3F, 18 ctos, 120 / 240V con puerta marca tercol o similar. Incluye marcación para la identificación clara de los circuitos.</v>
          </cell>
          <cell r="D61" t="str">
            <v>UN</v>
          </cell>
          <cell r="E61">
            <v>1</v>
          </cell>
          <cell r="F61">
            <v>353973.03144809918</v>
          </cell>
          <cell r="G61">
            <v>353973.03144809918</v>
          </cell>
        </row>
        <row r="62">
          <cell r="A62" t="str">
            <v>15-01-180</v>
          </cell>
          <cell r="B62" t="str">
            <v>2.01.16</v>
          </cell>
          <cell r="C62" t="str">
            <v>Breaker enchufable 1x20A, 10kA.</v>
          </cell>
          <cell r="D62" t="str">
            <v>UN</v>
          </cell>
          <cell r="E62">
            <v>40</v>
          </cell>
          <cell r="F62">
            <v>15177.166718939894</v>
          </cell>
          <cell r="G62">
            <v>607086.66875759582</v>
          </cell>
        </row>
        <row r="63">
          <cell r="A63" t="str">
            <v>15-01-290</v>
          </cell>
          <cell r="B63" t="str">
            <v>2.01.17</v>
          </cell>
          <cell r="C63" t="str">
            <v>Breaker enchufable 2x20A, 10kA</v>
          </cell>
          <cell r="D63" t="str">
            <v>UN</v>
          </cell>
          <cell r="E63">
            <v>24</v>
          </cell>
          <cell r="F63">
            <v>28108.81584358741</v>
          </cell>
          <cell r="G63">
            <v>674611.58024609787</v>
          </cell>
        </row>
        <row r="64">
          <cell r="A64" t="str">
            <v>15-01-190</v>
          </cell>
          <cell r="B64" t="str">
            <v>2.01.18</v>
          </cell>
          <cell r="C64" t="str">
            <v>Breaker enchufable 2x30A, 10kA</v>
          </cell>
          <cell r="D64" t="str">
            <v>UN</v>
          </cell>
          <cell r="E64">
            <v>2</v>
          </cell>
          <cell r="F64">
            <v>33843.855843587415</v>
          </cell>
          <cell r="G64">
            <v>67687.711687174829</v>
          </cell>
        </row>
        <row r="65">
          <cell r="A65" t="str">
            <v>15-01-300</v>
          </cell>
          <cell r="B65" t="str">
            <v>2.01.19</v>
          </cell>
          <cell r="C65" t="str">
            <v>Breaker enchufable 3x30A, 10kA</v>
          </cell>
          <cell r="D65" t="str">
            <v>UN</v>
          </cell>
          <cell r="E65">
            <v>1</v>
          </cell>
          <cell r="F65">
            <v>60207.423580588278</v>
          </cell>
          <cell r="G65">
            <v>60207.423580588278</v>
          </cell>
        </row>
        <row r="66">
          <cell r="A66" t="str">
            <v>15-01-310</v>
          </cell>
          <cell r="B66" t="str">
            <v>2.01.20</v>
          </cell>
          <cell r="C66" t="str">
            <v>Breaker enchufable 3x70A, 10kA</v>
          </cell>
          <cell r="D66" t="str">
            <v>UN</v>
          </cell>
          <cell r="E66">
            <v>1</v>
          </cell>
          <cell r="F66">
            <v>158481.66099273038</v>
          </cell>
          <cell r="G66">
            <v>158481.66099273038</v>
          </cell>
        </row>
        <row r="67">
          <cell r="A67" t="str">
            <v>15-01-320</v>
          </cell>
          <cell r="B67" t="str">
            <v>2.01.21</v>
          </cell>
          <cell r="C67" t="str">
            <v>Ducto Metalico galvanizado de 20x8. Incluye elementos de fijación(sopote mensula, varilla roscada, tuercas arandela y perno expansivo)</v>
          </cell>
          <cell r="D67" t="str">
            <v>M</v>
          </cell>
          <cell r="E67">
            <v>78</v>
          </cell>
          <cell r="F67">
            <v>113981.54377828594</v>
          </cell>
          <cell r="G67">
            <v>8890560.4147063028</v>
          </cell>
        </row>
        <row r="68">
          <cell r="A68" t="str">
            <v>15-01-330</v>
          </cell>
          <cell r="B68" t="str">
            <v>2.01.22</v>
          </cell>
          <cell r="C68" t="str">
            <v>Ducto Metalico galvanizado de 10x8. Incluye elementos de fijación(sopote mensula, varilla roscada, tuercas arandela y perno expansivo)</v>
          </cell>
          <cell r="D68" t="str">
            <v>M</v>
          </cell>
          <cell r="E68">
            <v>22.05</v>
          </cell>
          <cell r="F68">
            <v>86175.066476629319</v>
          </cell>
          <cell r="G68">
            <v>1900160.2158096766</v>
          </cell>
        </row>
        <row r="69">
          <cell r="A69" t="str">
            <v>15-01-200</v>
          </cell>
          <cell r="B69" t="str">
            <v>2.01.23</v>
          </cell>
          <cell r="C69" t="str">
            <v>Alimentadores en 3#12 para circuitos</v>
          </cell>
          <cell r="D69" t="str">
            <v>M</v>
          </cell>
          <cell r="E69">
            <v>3200</v>
          </cell>
          <cell r="F69">
            <v>5815.2689872264027</v>
          </cell>
          <cell r="G69">
            <v>18608860.759124488</v>
          </cell>
        </row>
        <row r="70">
          <cell r="A70" t="str">
            <v>15-01-340</v>
          </cell>
          <cell r="B70" t="str">
            <v>2.01.24</v>
          </cell>
          <cell r="C70" t="str">
            <v xml:space="preserve">Acometida en 3#4+1#6+1#10 en cable THHN Cu </v>
          </cell>
          <cell r="D70" t="str">
            <v>M</v>
          </cell>
          <cell r="E70">
            <v>6</v>
          </cell>
          <cell r="F70">
            <v>32422.928163758817</v>
          </cell>
          <cell r="G70">
            <v>194537.56898255291</v>
          </cell>
        </row>
        <row r="71">
          <cell r="A71" t="str">
            <v>15-01-210</v>
          </cell>
          <cell r="B71" t="str">
            <v>2.01.25</v>
          </cell>
          <cell r="C71" t="str">
            <v xml:space="preserve">Acometida en 3#8+2#10 en cable THHN Cu </v>
          </cell>
          <cell r="D71" t="str">
            <v>M</v>
          </cell>
          <cell r="E71">
            <v>8</v>
          </cell>
          <cell r="F71">
            <v>15097.292754101631</v>
          </cell>
          <cell r="G71">
            <v>120778.34203281305</v>
          </cell>
        </row>
        <row r="72">
          <cell r="A72">
            <v>0</v>
          </cell>
          <cell r="B72">
            <v>0</v>
          </cell>
          <cell r="C72">
            <v>0</v>
          </cell>
          <cell r="D72">
            <v>0</v>
          </cell>
          <cell r="E72" t="str">
            <v>SUBTOTAL ELECTRICAS</v>
          </cell>
          <cell r="F72">
            <v>0</v>
          </cell>
          <cell r="G72">
            <v>68091517.28196907</v>
          </cell>
        </row>
        <row r="73">
          <cell r="A73">
            <v>0</v>
          </cell>
          <cell r="B73">
            <v>0</v>
          </cell>
          <cell r="C73">
            <v>0</v>
          </cell>
          <cell r="D73">
            <v>0</v>
          </cell>
          <cell r="E73">
            <v>0</v>
          </cell>
          <cell r="F73">
            <v>0</v>
          </cell>
          <cell r="G73">
            <v>0</v>
          </cell>
        </row>
        <row r="74">
          <cell r="A74" t="str">
            <v>15-02</v>
          </cell>
          <cell r="B74">
            <v>2.02</v>
          </cell>
          <cell r="C74" t="str">
            <v>TELECOMUNICACIONES</v>
          </cell>
          <cell r="D74">
            <v>0</v>
          </cell>
          <cell r="E74">
            <v>0</v>
          </cell>
          <cell r="F74">
            <v>0</v>
          </cell>
          <cell r="G74">
            <v>0</v>
          </cell>
        </row>
        <row r="75">
          <cell r="A75" t="str">
            <v>15-02-130</v>
          </cell>
          <cell r="B75" t="str">
            <v>2.02.01</v>
          </cell>
          <cell r="C75" t="str">
            <v>Salida para toma de datos sencillo. Incluye tubería EMT, accesorios, soldadura EMT , caja y face plate doble y jacks.</v>
          </cell>
          <cell r="D75" t="str">
            <v>UN</v>
          </cell>
          <cell r="E75">
            <v>80</v>
          </cell>
          <cell r="F75">
            <v>67911.180549096985</v>
          </cell>
          <cell r="G75">
            <v>5432894.4439277593</v>
          </cell>
        </row>
        <row r="76">
          <cell r="A76" t="str">
            <v>15-02-140</v>
          </cell>
          <cell r="B76" t="str">
            <v>2.02.02</v>
          </cell>
          <cell r="C76" t="str">
            <v>Salida para toma de voz y datos doble. Incluye tubería EMT, accesorios, soldadura EMT, caja y face plate doble y jacks.</v>
          </cell>
          <cell r="D76" t="str">
            <v>UN</v>
          </cell>
          <cell r="E76">
            <v>6</v>
          </cell>
          <cell r="F76">
            <v>75318.940549096995</v>
          </cell>
          <cell r="G76">
            <v>451913.64329458197</v>
          </cell>
        </row>
        <row r="77">
          <cell r="A77" t="str">
            <v>15-02-150</v>
          </cell>
          <cell r="B77" t="str">
            <v>2.02.03</v>
          </cell>
          <cell r="C77" t="str">
            <v>Salida para toma de access point. Incluye tubería EMT, accesorios, soldadura EMT, caja y face plate doble y jacks.</v>
          </cell>
          <cell r="D77" t="str">
            <v>UN</v>
          </cell>
          <cell r="E77">
            <v>7</v>
          </cell>
          <cell r="F77">
            <v>75318.940549096995</v>
          </cell>
          <cell r="G77">
            <v>527232.58384367893</v>
          </cell>
        </row>
        <row r="78">
          <cell r="A78" t="str">
            <v>15-02-040</v>
          </cell>
          <cell r="B78" t="str">
            <v>2.02.04</v>
          </cell>
          <cell r="C78" t="str">
            <v>Suministro Transporte e instalación de Patch panel 24 puertos, CAT 6 o 6A, para voz y datos</v>
          </cell>
          <cell r="D78" t="str">
            <v>UN</v>
          </cell>
          <cell r="E78">
            <v>4</v>
          </cell>
          <cell r="F78">
            <v>412547.32198546076</v>
          </cell>
          <cell r="G78">
            <v>1650189.287941843</v>
          </cell>
        </row>
        <row r="79">
          <cell r="A79" t="str">
            <v>15-02-050</v>
          </cell>
          <cell r="B79" t="str">
            <v>2.02.05</v>
          </cell>
          <cell r="C79" t="str">
            <v xml:space="preserve">Patch cord 3 FT, cat 6 o 6A </v>
          </cell>
          <cell r="D79" t="str">
            <v>UN</v>
          </cell>
          <cell r="E79">
            <v>186</v>
          </cell>
          <cell r="F79">
            <v>17844.386538031853</v>
          </cell>
          <cell r="G79">
            <v>3319055.8960739248</v>
          </cell>
        </row>
        <row r="80">
          <cell r="A80" t="str">
            <v>15-02-160</v>
          </cell>
          <cell r="B80" t="str">
            <v>2.02.06</v>
          </cell>
          <cell r="C80" t="str">
            <v>Canaleta metalica de 12X50 con división</v>
          </cell>
          <cell r="D80" t="str">
            <v>M</v>
          </cell>
          <cell r="E80">
            <v>98</v>
          </cell>
          <cell r="F80">
            <v>41895.879464952595</v>
          </cell>
          <cell r="G80">
            <v>4105796.1875653542</v>
          </cell>
        </row>
        <row r="81">
          <cell r="A81" t="str">
            <v>15-02-170</v>
          </cell>
          <cell r="B81" t="str">
            <v>2.02.07</v>
          </cell>
          <cell r="C81" t="str">
            <v>Canastilla tipo malla de 30 x 5 para telco</v>
          </cell>
          <cell r="D81" t="str">
            <v>M</v>
          </cell>
          <cell r="E81">
            <v>73</v>
          </cell>
          <cell r="F81">
            <v>49933.001524609783</v>
          </cell>
          <cell r="G81">
            <v>3645109.111296514</v>
          </cell>
        </row>
        <row r="82">
          <cell r="A82" t="str">
            <v>15-02-180</v>
          </cell>
          <cell r="B82" t="str">
            <v>2.02.08</v>
          </cell>
          <cell r="C82" t="str">
            <v>Suministro,transporte de Rack de piso 2.10 abierto de 42 U incluye 4 bandejas, multitoma supresor de trasientes.</v>
          </cell>
          <cell r="D82" t="str">
            <v>UN</v>
          </cell>
          <cell r="E82">
            <v>1</v>
          </cell>
          <cell r="F82">
            <v>1691736.9703598104</v>
          </cell>
          <cell r="G82">
            <v>1691736.9703598104</v>
          </cell>
        </row>
        <row r="83">
          <cell r="A83" t="str">
            <v>15-02-080</v>
          </cell>
          <cell r="B83" t="str">
            <v>2.02.09</v>
          </cell>
          <cell r="C83" t="str">
            <v>Suministro e instalación de Organizador Horizontal de Cables para Rack, 1U rack</v>
          </cell>
          <cell r="D83" t="str">
            <v>UN</v>
          </cell>
          <cell r="E83">
            <v>2</v>
          </cell>
          <cell r="F83">
            <v>110043.46087434964</v>
          </cell>
          <cell r="G83">
            <v>220086.92174869927</v>
          </cell>
        </row>
        <row r="84">
          <cell r="A84" t="str">
            <v>15-02-090</v>
          </cell>
          <cell r="B84" t="str">
            <v>2.02.10</v>
          </cell>
          <cell r="C84" t="str">
            <v>Suministro e instalación de Organizador Verticales de Cables para Rack, 1U rack</v>
          </cell>
          <cell r="D84" t="str">
            <v>UN</v>
          </cell>
          <cell r="E84">
            <v>2</v>
          </cell>
          <cell r="F84">
            <v>87722.854797960754</v>
          </cell>
          <cell r="G84">
            <v>175445.70959592151</v>
          </cell>
        </row>
        <row r="85">
          <cell r="A85" t="str">
            <v>15-02-100</v>
          </cell>
          <cell r="B85" t="str">
            <v>2.02.11</v>
          </cell>
          <cell r="C85" t="str">
            <v>Suministro transporte e instalación de Cable UTP CAT 6 o 6A,100 ohmios 4pares 24 AWG.</v>
          </cell>
          <cell r="D85" t="str">
            <v>M</v>
          </cell>
          <cell r="E85">
            <v>6519</v>
          </cell>
          <cell r="F85">
            <v>3736.0758909397045</v>
          </cell>
          <cell r="G85">
            <v>24355478.733035933</v>
          </cell>
        </row>
        <row r="86">
          <cell r="A86" t="str">
            <v>15-02-110</v>
          </cell>
          <cell r="B86" t="str">
            <v>2.02.12</v>
          </cell>
          <cell r="C86" t="str">
            <v>Marcaciones puntos voz y datos</v>
          </cell>
          <cell r="D86" t="str">
            <v>UN</v>
          </cell>
          <cell r="E86">
            <v>86</v>
          </cell>
          <cell r="F86">
            <v>3240.2442007740428</v>
          </cell>
          <cell r="G86">
            <v>278661.00126656768</v>
          </cell>
        </row>
        <row r="87">
          <cell r="A87" t="str">
            <v>15-02-120</v>
          </cell>
          <cell r="B87" t="str">
            <v>2.02.13</v>
          </cell>
          <cell r="C87" t="str">
            <v>Certificación puntos de voz y datos</v>
          </cell>
          <cell r="D87" t="str">
            <v>UN</v>
          </cell>
          <cell r="E87">
            <v>86</v>
          </cell>
          <cell r="F87">
            <v>15063.910503638801</v>
          </cell>
          <cell r="G87">
            <v>1295496.3033129368</v>
          </cell>
        </row>
        <row r="88">
          <cell r="A88" t="str">
            <v>15-02-190</v>
          </cell>
          <cell r="B88" t="str">
            <v>2.02.14</v>
          </cell>
          <cell r="C88" t="str">
            <v>Bandeja tipo malla 30x5. Incluye elementos de fijación(sopote mensula, varilla roscada, tuercas arandela y perno expansivo)</v>
          </cell>
          <cell r="D88" t="str">
            <v>M</v>
          </cell>
          <cell r="E88">
            <v>72</v>
          </cell>
          <cell r="F88">
            <v>49933.001524609783</v>
          </cell>
          <cell r="G88">
            <v>3595176.1097719045</v>
          </cell>
        </row>
        <row r="89">
          <cell r="A89" t="str">
            <v>15-02-200</v>
          </cell>
          <cell r="B89" t="str">
            <v>2.02.15</v>
          </cell>
          <cell r="C89" t="str">
            <v>Canaleta metalica 10x 5 blanca con division . Incluye elementos de fijación(sopote mensula, varilla roscada, tuercas arandela y perno expansivo)</v>
          </cell>
          <cell r="D89" t="str">
            <v>M</v>
          </cell>
          <cell r="E89">
            <v>65</v>
          </cell>
          <cell r="F89">
            <v>43150.419464952596</v>
          </cell>
          <cell r="G89">
            <v>2804777.2652219189</v>
          </cell>
        </row>
        <row r="90">
          <cell r="A90">
            <v>0</v>
          </cell>
          <cell r="B90">
            <v>0</v>
          </cell>
          <cell r="C90">
            <v>0</v>
          </cell>
          <cell r="D90">
            <v>0</v>
          </cell>
          <cell r="E90">
            <v>0</v>
          </cell>
          <cell r="F90" t="str">
            <v>SUBTOTAL TELECOMUNICACIONES</v>
          </cell>
          <cell r="G90">
            <v>53549050.168257348</v>
          </cell>
        </row>
        <row r="91">
          <cell r="A91">
            <v>0</v>
          </cell>
          <cell r="B91">
            <v>0</v>
          </cell>
          <cell r="C91">
            <v>0</v>
          </cell>
          <cell r="D91">
            <v>0</v>
          </cell>
          <cell r="E91">
            <v>0</v>
          </cell>
          <cell r="F91" t="str">
            <v xml:space="preserve">SUBTOTAL EDIFICIO INDUSTRIAS LIVIANAS </v>
          </cell>
          <cell r="G91">
            <v>121640567.45022643</v>
          </cell>
        </row>
        <row r="92">
          <cell r="A92">
            <v>0</v>
          </cell>
          <cell r="B92">
            <v>0</v>
          </cell>
          <cell r="C92">
            <v>0</v>
          </cell>
          <cell r="D92">
            <v>0</v>
          </cell>
          <cell r="E92">
            <v>0</v>
          </cell>
          <cell r="F92">
            <v>0</v>
          </cell>
          <cell r="G92">
            <v>0</v>
          </cell>
        </row>
        <row r="93">
          <cell r="A93">
            <v>0</v>
          </cell>
          <cell r="B93">
            <v>3</v>
          </cell>
          <cell r="C93" t="str">
            <v>EDIFICIO ADMINISTRACIÓN</v>
          </cell>
          <cell r="D93">
            <v>0</v>
          </cell>
          <cell r="E93">
            <v>0</v>
          </cell>
          <cell r="F93">
            <v>0</v>
          </cell>
          <cell r="G93">
            <v>0</v>
          </cell>
        </row>
        <row r="94">
          <cell r="A94" t="str">
            <v>15-01</v>
          </cell>
          <cell r="B94" t="str">
            <v>3.01</v>
          </cell>
          <cell r="C94" t="str">
            <v>ELECTRICAS</v>
          </cell>
          <cell r="D94">
            <v>0</v>
          </cell>
          <cell r="E94">
            <v>0</v>
          </cell>
          <cell r="F94">
            <v>0</v>
          </cell>
          <cell r="G94">
            <v>0</v>
          </cell>
        </row>
        <row r="95">
          <cell r="A95" t="str">
            <v>15-01-230</v>
          </cell>
          <cell r="B95" t="str">
            <v>3.01.01</v>
          </cell>
          <cell r="C95" t="str">
            <v>Salida eléctrica para lampara anti humedad ALP-2X28-T5-policarbonato. Incluye tubería EMT, accesorios, alambre según cuadro de cargas y notas en planos, soldadura PVC, caja, no incluye luminaria</v>
          </cell>
          <cell r="D95" t="str">
            <v>UN</v>
          </cell>
          <cell r="E95">
            <v>3</v>
          </cell>
          <cell r="F95">
            <v>77355.791936571855</v>
          </cell>
          <cell r="G95">
            <v>232067.37580971557</v>
          </cell>
        </row>
        <row r="96">
          <cell r="A96" t="str">
            <v>15-01-240</v>
          </cell>
          <cell r="B96" t="str">
            <v>3.01.02</v>
          </cell>
          <cell r="C96" t="str">
            <v>Salida eléctrica para lampara de sobreponer de 30X120-2X28-T5-16C-rejilla semiespecular.Incluye tubería EMT, accesorios, alambre según cuadro de cargas y notas en planos, soldadura EMT, caja, no incluye luminaria</v>
          </cell>
          <cell r="D96" t="str">
            <v>UN</v>
          </cell>
          <cell r="E96">
            <v>53</v>
          </cell>
          <cell r="F96">
            <v>77355.791936571855</v>
          </cell>
          <cell r="G96">
            <v>4099856.9726383085</v>
          </cell>
        </row>
        <row r="97">
          <cell r="A97" t="str">
            <v>15-01-050</v>
          </cell>
          <cell r="B97" t="str">
            <v>3.01.03</v>
          </cell>
          <cell r="C97" t="str">
            <v>Salida eléctrica para lampara cilinder 2X26 / ELECT / UNIV / BAJITO. Incluye tubería EMT, accesorios, alambre según cuadro de cargas y notas en planos, soldadura EMT, caja, no incluye luminaria</v>
          </cell>
          <cell r="D97" t="str">
            <v>UN</v>
          </cell>
          <cell r="E97">
            <v>39</v>
          </cell>
          <cell r="F97">
            <v>77355.791936571855</v>
          </cell>
          <cell r="G97">
            <v>3016875.8855263023</v>
          </cell>
        </row>
        <row r="98">
          <cell r="A98" t="str">
            <v>15-01-030</v>
          </cell>
          <cell r="B98" t="str">
            <v>3.01.04</v>
          </cell>
          <cell r="C98" t="str">
            <v>Salida eléctrica para lampara industrial vertical 2X32W. Incluye tubería EMT, accesorios, alambre según cuadro de cargas y notas en planos, soldadura EMT, caja, no incluye luminaria</v>
          </cell>
          <cell r="D98" t="str">
            <v>UN</v>
          </cell>
          <cell r="E98">
            <v>20</v>
          </cell>
          <cell r="F98">
            <v>77355.791936571855</v>
          </cell>
          <cell r="G98">
            <v>1547115.838731437</v>
          </cell>
        </row>
        <row r="99">
          <cell r="A99" t="str">
            <v>15-01-070</v>
          </cell>
          <cell r="B99" t="str">
            <v>3.01.05</v>
          </cell>
          <cell r="C99" t="str">
            <v>Salida eléctrica para lampara de emergencia. Incluye tubería EMT, accesorios, alambre según cuadro de cargas y notas en planos, soldadura EMT, caja, no incluye luminaria</v>
          </cell>
          <cell r="D99" t="str">
            <v>UN</v>
          </cell>
          <cell r="E99">
            <v>9</v>
          </cell>
          <cell r="F99">
            <v>77355.791936571855</v>
          </cell>
          <cell r="G99">
            <v>696202.12742914667</v>
          </cell>
        </row>
        <row r="100">
          <cell r="A100" t="str">
            <v>15-01-080</v>
          </cell>
          <cell r="B100" t="str">
            <v>3.01.06</v>
          </cell>
          <cell r="C100" t="str">
            <v>Salida eléctrica para toma doble p / t. Incluye tubería EMT, accesorios, alambre según cuadro de cargas y notas en planos, soldadura EMT, caja y aparato.</v>
          </cell>
          <cell r="D100" t="str">
            <v>UN</v>
          </cell>
          <cell r="E100">
            <v>103</v>
          </cell>
          <cell r="F100">
            <v>77355.791936571855</v>
          </cell>
          <cell r="G100">
            <v>7967646.569466901</v>
          </cell>
        </row>
        <row r="101">
          <cell r="A101" t="str">
            <v>15-01-100</v>
          </cell>
          <cell r="B101" t="str">
            <v>3.01.07</v>
          </cell>
          <cell r="C101" t="str">
            <v>Salida eléctrica para toma pata trabada. Incluye tubería EMT, accesorios, alambre según cuadro de cargas y notas en planos, soldadura EMT, caja y aparato.</v>
          </cell>
          <cell r="D101" t="str">
            <v>UN</v>
          </cell>
          <cell r="E101">
            <v>1</v>
          </cell>
          <cell r="F101">
            <v>80641.491936571852</v>
          </cell>
          <cell r="G101">
            <v>80641.491936571852</v>
          </cell>
        </row>
        <row r="102">
          <cell r="A102" t="str">
            <v>15-01-120</v>
          </cell>
          <cell r="B102" t="str">
            <v>3.01.08</v>
          </cell>
          <cell r="C102" t="str">
            <v>Salida eléctrica para toma doble p / t tierra aislada color naranja. Incluye tubería EMT, accesorios, alambre según cuadro de cargas y notas en planos, soldadura EMT, caja y aparato.</v>
          </cell>
          <cell r="D102" t="str">
            <v>UN</v>
          </cell>
          <cell r="E102">
            <v>89</v>
          </cell>
          <cell r="F102">
            <v>89005.091936571844</v>
          </cell>
          <cell r="G102">
            <v>7921453.1823548945</v>
          </cell>
        </row>
        <row r="103">
          <cell r="A103" t="str">
            <v>15-01-130</v>
          </cell>
          <cell r="B103" t="str">
            <v>3.01.09</v>
          </cell>
          <cell r="C103" t="str">
            <v>Salida eléctrica para interruptor sencillo. Incluye tubería EMT, accesorios, alambre según cuadro de cargas y notas en planos, soldadura EMT, caja y aparato.</v>
          </cell>
          <cell r="D103" t="str">
            <v>UN</v>
          </cell>
          <cell r="E103">
            <v>24</v>
          </cell>
          <cell r="F103">
            <v>80044.091936571844</v>
          </cell>
          <cell r="G103">
            <v>1921058.2064777242</v>
          </cell>
        </row>
        <row r="104">
          <cell r="A104" t="str">
            <v>15-01-140</v>
          </cell>
          <cell r="B104" t="str">
            <v>3.01.10</v>
          </cell>
          <cell r="C104" t="str">
            <v>Salida eléctrica para interruptor doble. Incluye tubería EMT, accesorios, alambre según cuadro de cargas y notas en planos, soldadura EMT, caja y aparato.</v>
          </cell>
          <cell r="D104" t="str">
            <v>UN</v>
          </cell>
          <cell r="E104">
            <v>2</v>
          </cell>
          <cell r="F104">
            <v>84225.891936571861</v>
          </cell>
          <cell r="G104">
            <v>168451.78387314372</v>
          </cell>
        </row>
        <row r="105">
          <cell r="A105" t="str">
            <v>15-01-280</v>
          </cell>
          <cell r="B105" t="str">
            <v>3.01.11</v>
          </cell>
          <cell r="C105" t="str">
            <v>Tablero 3F, 36 ctos, 120 / 240V con puerta marca tercol o similar. Incluye marcación para la identificación clara de los circuitos.</v>
          </cell>
          <cell r="D105" t="str">
            <v>UN</v>
          </cell>
          <cell r="E105">
            <v>1</v>
          </cell>
          <cell r="F105">
            <v>634611.62625466811</v>
          </cell>
          <cell r="G105">
            <v>634611.62625466811</v>
          </cell>
        </row>
        <row r="106">
          <cell r="A106" t="str">
            <v>15-01-150</v>
          </cell>
          <cell r="B106" t="str">
            <v>3.01.12</v>
          </cell>
          <cell r="C106" t="str">
            <v>Tablero 3F, 18 ctos, 120 / 240V con puerta marca tercol o similar. Incluye marcación para la identificación clara de los circuitos.</v>
          </cell>
          <cell r="D106" t="str">
            <v>UN</v>
          </cell>
          <cell r="E106">
            <v>1</v>
          </cell>
          <cell r="F106">
            <v>353973.03144809918</v>
          </cell>
          <cell r="G106">
            <v>353973.03144809918</v>
          </cell>
        </row>
        <row r="107">
          <cell r="A107" t="str">
            <v>15-01-180</v>
          </cell>
          <cell r="B107" t="str">
            <v>3.01.13</v>
          </cell>
          <cell r="C107" t="str">
            <v>Breaker enchufable 1x20A, 10kA.</v>
          </cell>
          <cell r="D107" t="str">
            <v>UN</v>
          </cell>
          <cell r="E107">
            <v>31</v>
          </cell>
          <cell r="F107">
            <v>15177.166718939894</v>
          </cell>
          <cell r="G107">
            <v>470492.16828713671</v>
          </cell>
        </row>
        <row r="108">
          <cell r="A108" t="str">
            <v>15-01-290</v>
          </cell>
          <cell r="B108" t="str">
            <v>3.01.14</v>
          </cell>
          <cell r="C108" t="str">
            <v>Breaker enchufable 2x20A, 10kA</v>
          </cell>
          <cell r="D108" t="str">
            <v>UN</v>
          </cell>
          <cell r="E108">
            <v>1</v>
          </cell>
          <cell r="F108">
            <v>28108.81584358741</v>
          </cell>
          <cell r="G108">
            <v>28108.81584358741</v>
          </cell>
        </row>
        <row r="109">
          <cell r="A109" t="str">
            <v>15-01-350</v>
          </cell>
          <cell r="B109" t="str">
            <v>3.01.15</v>
          </cell>
          <cell r="C109" t="str">
            <v>Breaker enchufable 3x40A, 10kA</v>
          </cell>
          <cell r="D109" t="str">
            <v>UN</v>
          </cell>
          <cell r="E109">
            <v>1</v>
          </cell>
          <cell r="F109">
            <v>69021.268738588842</v>
          </cell>
          <cell r="G109">
            <v>69021.268738588842</v>
          </cell>
        </row>
        <row r="110">
          <cell r="A110" t="str">
            <v>15-01-360</v>
          </cell>
          <cell r="B110" t="str">
            <v>3.01.18</v>
          </cell>
          <cell r="C110" t="str">
            <v xml:space="preserve">Alimentadores en 3#12 para circuitos </v>
          </cell>
          <cell r="D110" t="str">
            <v>M</v>
          </cell>
          <cell r="E110">
            <v>2535</v>
          </cell>
          <cell r="F110">
            <v>5815.2689872264027</v>
          </cell>
          <cell r="G110">
            <v>14741706.88261893</v>
          </cell>
        </row>
        <row r="111">
          <cell r="A111" t="str">
            <v>15-01-210</v>
          </cell>
          <cell r="B111" t="str">
            <v>3.01.19</v>
          </cell>
          <cell r="C111" t="str">
            <v xml:space="preserve">Acometida en 3#8+2#10 en cable THHN Cu </v>
          </cell>
          <cell r="D111" t="str">
            <v>M</v>
          </cell>
          <cell r="E111">
            <v>1.5</v>
          </cell>
          <cell r="F111">
            <v>16132.786087434964</v>
          </cell>
          <cell r="G111">
            <v>24199.179131152447</v>
          </cell>
        </row>
        <row r="112">
          <cell r="A112" t="str">
            <v>15-01-370</v>
          </cell>
          <cell r="B112" t="str">
            <v>3.01.20</v>
          </cell>
          <cell r="C112" t="str">
            <v>Tuberia EMT de 1", incluye accesorios y elementos de fijación</v>
          </cell>
          <cell r="D112" t="str">
            <v>M</v>
          </cell>
          <cell r="E112">
            <v>1</v>
          </cell>
          <cell r="F112">
            <v>19193.92865615245</v>
          </cell>
          <cell r="G112">
            <v>19193.92865615245</v>
          </cell>
        </row>
        <row r="113">
          <cell r="A113">
            <v>0</v>
          </cell>
          <cell r="B113">
            <v>0</v>
          </cell>
          <cell r="C113">
            <v>0</v>
          </cell>
          <cell r="D113">
            <v>0</v>
          </cell>
          <cell r="E113" t="str">
            <v>SUBTOTAL ELECTRICAS</v>
          </cell>
          <cell r="F113">
            <v>0</v>
          </cell>
          <cell r="G113">
            <v>43992676.33522246</v>
          </cell>
        </row>
        <row r="114">
          <cell r="A114">
            <v>0</v>
          </cell>
          <cell r="B114">
            <v>0</v>
          </cell>
          <cell r="C114">
            <v>0</v>
          </cell>
          <cell r="D114">
            <v>0</v>
          </cell>
          <cell r="E114">
            <v>0</v>
          </cell>
          <cell r="F114">
            <v>0</v>
          </cell>
          <cell r="G114">
            <v>0</v>
          </cell>
        </row>
        <row r="115">
          <cell r="A115" t="str">
            <v>15-02</v>
          </cell>
          <cell r="B115">
            <v>3.02</v>
          </cell>
          <cell r="C115" t="str">
            <v>TELECOMUNICACIONES</v>
          </cell>
          <cell r="D115">
            <v>0</v>
          </cell>
          <cell r="E115">
            <v>0</v>
          </cell>
          <cell r="F115">
            <v>0</v>
          </cell>
          <cell r="G115">
            <v>0</v>
          </cell>
        </row>
        <row r="116">
          <cell r="A116" t="str">
            <v>15-02-130</v>
          </cell>
          <cell r="B116" t="str">
            <v>3.02.01</v>
          </cell>
          <cell r="C116" t="str">
            <v>Salida para toma de datos sencillo. Incluye tubería EMT, accesorios, soldadura EMT , caja y face plate doble y jacks.</v>
          </cell>
          <cell r="D116" t="str">
            <v>UN</v>
          </cell>
          <cell r="E116">
            <v>80</v>
          </cell>
          <cell r="F116">
            <v>67911.180549096985</v>
          </cell>
          <cell r="G116">
            <v>5432894.4439277593</v>
          </cell>
        </row>
        <row r="117">
          <cell r="A117" t="str">
            <v>15-02-140</v>
          </cell>
          <cell r="B117" t="str">
            <v>3.02.02</v>
          </cell>
          <cell r="C117" t="str">
            <v>Salida para toma de voz y datos doble. Incluye tubería EMT, accesorios, soldadura EMT, caja y face plate doble y jacks.</v>
          </cell>
          <cell r="D117" t="str">
            <v>UN</v>
          </cell>
          <cell r="E117">
            <v>8</v>
          </cell>
          <cell r="F117">
            <v>75318.940549096995</v>
          </cell>
          <cell r="G117">
            <v>602551.52439277596</v>
          </cell>
        </row>
        <row r="118">
          <cell r="A118" t="str">
            <v>15-02-150</v>
          </cell>
          <cell r="B118" t="str">
            <v>3.02.03</v>
          </cell>
          <cell r="C118" t="str">
            <v>Salida para toma de access point. Incluye tubería EMT, accesorios, soldadura EMT, caja y face plate doble y jacks.</v>
          </cell>
          <cell r="D118" t="str">
            <v>UN</v>
          </cell>
          <cell r="E118">
            <v>3</v>
          </cell>
          <cell r="F118">
            <v>75318.940549096995</v>
          </cell>
          <cell r="G118">
            <v>225956.82164729098</v>
          </cell>
        </row>
        <row r="119">
          <cell r="A119" t="str">
            <v>15-02-040</v>
          </cell>
          <cell r="B119" t="str">
            <v>3.02.04</v>
          </cell>
          <cell r="C119" t="str">
            <v>Suministro Transporte e instalación de Patch panel 24 puertos, CAT 6 o 6A, para voz y datos</v>
          </cell>
          <cell r="D119" t="str">
            <v>UN</v>
          </cell>
          <cell r="E119">
            <v>4</v>
          </cell>
          <cell r="F119">
            <v>412547.32198546076</v>
          </cell>
          <cell r="G119">
            <v>1650189.287941843</v>
          </cell>
        </row>
        <row r="120">
          <cell r="A120" t="str">
            <v>15-02-050</v>
          </cell>
          <cell r="B120" t="str">
            <v>3.02.05</v>
          </cell>
          <cell r="C120" t="str">
            <v xml:space="preserve">Patch cord 3 FT, cat 6 o 6A </v>
          </cell>
          <cell r="D120" t="str">
            <v>UN</v>
          </cell>
          <cell r="E120">
            <v>182</v>
          </cell>
          <cell r="F120">
            <v>17844.386538031853</v>
          </cell>
          <cell r="G120">
            <v>3247678.3499217974</v>
          </cell>
        </row>
        <row r="121">
          <cell r="A121" t="str">
            <v>15-02-160</v>
          </cell>
          <cell r="B121" t="str">
            <v>3.02.06</v>
          </cell>
          <cell r="C121" t="str">
            <v>Canaleta metalica de 12X50 con división</v>
          </cell>
          <cell r="D121" t="str">
            <v>M</v>
          </cell>
          <cell r="E121">
            <v>66</v>
          </cell>
          <cell r="F121">
            <v>41895.879464952595</v>
          </cell>
          <cell r="G121">
            <v>2765128.0446868711</v>
          </cell>
        </row>
        <row r="122">
          <cell r="A122" t="str">
            <v>15-02-210</v>
          </cell>
          <cell r="B122" t="str">
            <v>3.02.07</v>
          </cell>
          <cell r="C122" t="str">
            <v>Canastilla tipo malla de 20 x 5 para telco</v>
          </cell>
          <cell r="D122" t="str">
            <v>M</v>
          </cell>
          <cell r="E122">
            <v>78</v>
          </cell>
          <cell r="F122">
            <v>44914.841524609787</v>
          </cell>
          <cell r="G122">
            <v>3503357.6389195635</v>
          </cell>
        </row>
        <row r="123">
          <cell r="A123" t="str">
            <v>15-02-180</v>
          </cell>
          <cell r="B123" t="str">
            <v>3.02.08</v>
          </cell>
          <cell r="C123" t="str">
            <v>Suministro,transporte de Rack de piso 2.10 abierto de 42 U incluye 4 bandejas, multitoma supresor de trasientes.</v>
          </cell>
          <cell r="D123" t="str">
            <v>UN</v>
          </cell>
          <cell r="E123">
            <v>1</v>
          </cell>
          <cell r="F123">
            <v>1691736.9703598104</v>
          </cell>
          <cell r="G123">
            <v>1691736.9703598104</v>
          </cell>
        </row>
        <row r="124">
          <cell r="A124" t="str">
            <v>15-02-080</v>
          </cell>
          <cell r="B124" t="str">
            <v>3.02.09</v>
          </cell>
          <cell r="C124" t="str">
            <v>Suministro e instalación de Organizador Horizontal de Cables para Rack, 1U rack</v>
          </cell>
          <cell r="D124" t="str">
            <v>UN</v>
          </cell>
          <cell r="E124">
            <v>2</v>
          </cell>
          <cell r="F124">
            <v>110043.46087434964</v>
          </cell>
          <cell r="G124">
            <v>220086.92174869927</v>
          </cell>
        </row>
        <row r="125">
          <cell r="A125" t="str">
            <v>15-02-090</v>
          </cell>
          <cell r="B125" t="str">
            <v>3.02.10</v>
          </cell>
          <cell r="C125" t="str">
            <v>Suministro e instalación de Organizador Verticales de Cables para Rack, 1U rack</v>
          </cell>
          <cell r="D125" t="str">
            <v>UN</v>
          </cell>
          <cell r="E125">
            <v>2</v>
          </cell>
          <cell r="F125">
            <v>87722.854797960754</v>
          </cell>
          <cell r="G125">
            <v>175445.70959592151</v>
          </cell>
        </row>
        <row r="126">
          <cell r="A126" t="str">
            <v>15-02-100</v>
          </cell>
          <cell r="B126" t="str">
            <v>3.02.11</v>
          </cell>
          <cell r="C126" t="str">
            <v>Suministro transporte e instalación de Cable UTP CAT 6 o 6A,100 ohmios 4pares 24 AWG.</v>
          </cell>
          <cell r="D126" t="str">
            <v>M</v>
          </cell>
          <cell r="E126">
            <v>3978</v>
          </cell>
          <cell r="F126">
            <v>3736.0758909397045</v>
          </cell>
          <cell r="G126">
            <v>14862109.894158145</v>
          </cell>
        </row>
        <row r="127">
          <cell r="A127" t="str">
            <v>15-02-110</v>
          </cell>
          <cell r="B127" t="str">
            <v>3.02.12</v>
          </cell>
          <cell r="C127" t="str">
            <v>Marcaciones puntos voz y datos</v>
          </cell>
          <cell r="D127" t="str">
            <v>UN</v>
          </cell>
          <cell r="E127">
            <v>88</v>
          </cell>
          <cell r="F127">
            <v>3240.2442007740428</v>
          </cell>
          <cell r="G127">
            <v>285141.48966811574</v>
          </cell>
        </row>
        <row r="128">
          <cell r="A128" t="str">
            <v>15-02-120</v>
          </cell>
          <cell r="B128" t="str">
            <v>3.02.13</v>
          </cell>
          <cell r="C128" t="str">
            <v>Certificación puntos de voz y datos</v>
          </cell>
          <cell r="D128" t="str">
            <v>UN</v>
          </cell>
          <cell r="E128">
            <v>88</v>
          </cell>
          <cell r="F128">
            <v>15063.910503638801</v>
          </cell>
          <cell r="G128">
            <v>1325624.1243202144</v>
          </cell>
        </row>
        <row r="129">
          <cell r="A129">
            <v>0</v>
          </cell>
          <cell r="B129">
            <v>0</v>
          </cell>
          <cell r="C129">
            <v>0</v>
          </cell>
          <cell r="D129">
            <v>0</v>
          </cell>
          <cell r="E129">
            <v>0</v>
          </cell>
          <cell r="F129" t="str">
            <v>SUBTOTAL TELECOMUNICACIONES</v>
          </cell>
          <cell r="G129">
            <v>35987901.221288808</v>
          </cell>
        </row>
        <row r="130">
          <cell r="A130">
            <v>0</v>
          </cell>
          <cell r="B130">
            <v>0</v>
          </cell>
          <cell r="C130">
            <v>0</v>
          </cell>
          <cell r="D130">
            <v>0</v>
          </cell>
          <cell r="E130">
            <v>0</v>
          </cell>
          <cell r="F130" t="str">
            <v>SUBTOTAL EDIFICIO ADMINISTRACIÓN</v>
          </cell>
          <cell r="G130">
            <v>79980577.556511268</v>
          </cell>
        </row>
        <row r="131">
          <cell r="A131">
            <v>0</v>
          </cell>
          <cell r="B131">
            <v>0</v>
          </cell>
          <cell r="C131">
            <v>0</v>
          </cell>
          <cell r="D131">
            <v>0</v>
          </cell>
          <cell r="E131">
            <v>0</v>
          </cell>
          <cell r="F131">
            <v>0</v>
          </cell>
          <cell r="G131">
            <v>0</v>
          </cell>
        </row>
        <row r="132">
          <cell r="A132">
            <v>0</v>
          </cell>
          <cell r="B132">
            <v>4</v>
          </cell>
          <cell r="C132" t="str">
            <v>EDIFICIO ESCUELA DE MÚSICA</v>
          </cell>
          <cell r="D132">
            <v>0</v>
          </cell>
          <cell r="E132">
            <v>0</v>
          </cell>
          <cell r="F132">
            <v>0</v>
          </cell>
          <cell r="G132">
            <v>0</v>
          </cell>
        </row>
        <row r="133">
          <cell r="A133" t="str">
            <v>15-01</v>
          </cell>
          <cell r="B133" t="str">
            <v>4.01</v>
          </cell>
          <cell r="C133" t="str">
            <v>ELECTRICAS</v>
          </cell>
          <cell r="D133">
            <v>0</v>
          </cell>
          <cell r="E133">
            <v>0</v>
          </cell>
          <cell r="F133">
            <v>0</v>
          </cell>
          <cell r="G133">
            <v>0</v>
          </cell>
        </row>
        <row r="134">
          <cell r="A134" t="str">
            <v>15-01-230</v>
          </cell>
          <cell r="B134" t="str">
            <v>4.01.01</v>
          </cell>
          <cell r="C134" t="str">
            <v>Salida eléctrica para lampara anti humedad ALP-2X28-T5-policarbonato. Incluye tubería EMT, accesorios, alambre según cuadro de cargas y notas en planos, soldadura PVC, caja, no incluye luminaria</v>
          </cell>
          <cell r="D134" t="str">
            <v>UN</v>
          </cell>
          <cell r="E134">
            <v>36</v>
          </cell>
          <cell r="F134">
            <v>77355.791936571855</v>
          </cell>
          <cell r="G134">
            <v>2784808.5097165867</v>
          </cell>
        </row>
        <row r="135">
          <cell r="A135" t="str">
            <v>15-01-380</v>
          </cell>
          <cell r="B135" t="str">
            <v>4.01.02</v>
          </cell>
          <cell r="C135" t="str">
            <v>Salida eléctrica para lampara anti humedad ALP-1X28-T5-policarbonato. Incluye tubería EMT, accesorios, alambre según cuadro de cargas y notas en planos, soldadura PVC, caja, no incluye luminaria</v>
          </cell>
          <cell r="D135" t="str">
            <v>UN</v>
          </cell>
          <cell r="E135">
            <v>16</v>
          </cell>
          <cell r="F135">
            <v>77355.791936571855</v>
          </cell>
          <cell r="G135">
            <v>1237692.6709851497</v>
          </cell>
        </row>
        <row r="136">
          <cell r="A136" t="str">
            <v>15-01-240</v>
          </cell>
          <cell r="B136" t="str">
            <v>4.01.03</v>
          </cell>
          <cell r="C136" t="str">
            <v>Salida eléctrica para lampara de sobreponer de 30X120-2X28-T5-16C-rejilla semiespecular.Incluye tubería EMT, accesorios, alambre según cuadro de cargas y notas en planos, soldadura EMT, caja, no incluye luminaria</v>
          </cell>
          <cell r="D136" t="str">
            <v>UN</v>
          </cell>
          <cell r="E136">
            <v>241</v>
          </cell>
          <cell r="F136">
            <v>77355.791936571855</v>
          </cell>
          <cell r="G136">
            <v>18642745.856713817</v>
          </cell>
        </row>
        <row r="137">
          <cell r="A137" t="str">
            <v>15-01-390</v>
          </cell>
          <cell r="B137" t="str">
            <v>4.01.04</v>
          </cell>
          <cell r="C137" t="str">
            <v>Salida eléctrica para lampara RIEL 2X28- T5 ANCHO COMPARTIDO ( Tipo 1) (0.930). Incluye tubería EMT, accesorios, alambre según cuadro de cargas y notas en planos, soldadura EMT, caja, no incluye luminaria</v>
          </cell>
          <cell r="D137" t="str">
            <v>UN</v>
          </cell>
          <cell r="E137">
            <v>4</v>
          </cell>
          <cell r="F137">
            <v>77355.791936571855</v>
          </cell>
          <cell r="G137">
            <v>309423.16774628742</v>
          </cell>
        </row>
        <row r="138">
          <cell r="A138" t="str">
            <v>15-01-050</v>
          </cell>
          <cell r="B138" t="str">
            <v>4.01.05</v>
          </cell>
          <cell r="C138" t="str">
            <v>Salida eléctrica para lampara cilinder 2X26 / ELECT / UNIV / BAJITO. Incluye tubería EMT, accesorios, alambre según cuadro de cargas y notas en planos, soldadura EMT, caja, no incluye luminaria</v>
          </cell>
          <cell r="D138" t="str">
            <v>UN</v>
          </cell>
          <cell r="E138">
            <v>121</v>
          </cell>
          <cell r="F138">
            <v>77355.791936571855</v>
          </cell>
          <cell r="G138">
            <v>9360050.8243251946</v>
          </cell>
        </row>
        <row r="139">
          <cell r="A139" t="str">
            <v>15-01-400</v>
          </cell>
          <cell r="B139" t="str">
            <v>4.01.06</v>
          </cell>
          <cell r="C139" t="str">
            <v>Salida eléctrica para lampara cilinder 2X32 / ELECT / UNIV / ALTO / VIDRIO (Tipo 1). Incluye tubería EMT, accesorios, alambre según cuadro de cargas y notas en planos, soldadura EMT, caja, no incluye luminaria</v>
          </cell>
          <cell r="D139">
            <v>0</v>
          </cell>
          <cell r="E139">
            <v>60</v>
          </cell>
          <cell r="F139">
            <v>77355.791936571855</v>
          </cell>
          <cell r="G139">
            <v>4641347.516194311</v>
          </cell>
        </row>
        <row r="140">
          <cell r="A140" t="str">
            <v>15-01-410</v>
          </cell>
          <cell r="B140" t="str">
            <v>4.01.07</v>
          </cell>
          <cell r="C140" t="str">
            <v>Salida eléctrica para lampara easy de 2x54-238 Pantalla (Tipo 1)* (0.930). Incluye tubería EMT, accesorios, alambre según cuadro de cargas y notas en planos, soldadura EMT, caja, no incluye luminaria</v>
          </cell>
          <cell r="D140" t="str">
            <v>UN</v>
          </cell>
          <cell r="E140">
            <v>12</v>
          </cell>
          <cell r="F140">
            <v>77355.791936571855</v>
          </cell>
          <cell r="G140">
            <v>928269.50323886226</v>
          </cell>
        </row>
        <row r="141">
          <cell r="A141" t="str">
            <v>15-01-420</v>
          </cell>
          <cell r="B141" t="str">
            <v>4.01.08</v>
          </cell>
          <cell r="C141" t="str">
            <v>Salida eléctrica para lampara industrial vertical 2X42W(Tipo 1). Incluye tubería EMT, accesorios, alambre según cuadro de cargas y notas en planos, soldadura EMT, caja, no incluye luminaria</v>
          </cell>
          <cell r="D141" t="str">
            <v>UN</v>
          </cell>
          <cell r="E141">
            <v>99</v>
          </cell>
          <cell r="F141">
            <v>77355.791936571855</v>
          </cell>
          <cell r="G141">
            <v>7658223.4017206132</v>
          </cell>
        </row>
        <row r="142">
          <cell r="A142" t="str">
            <v>15-01-430</v>
          </cell>
          <cell r="B142" t="str">
            <v>4.01.09</v>
          </cell>
          <cell r="C142" t="str">
            <v>Salida eléctrica para lampara easy decorativa 1x28 ACRILICO OPAL - UNIV (Tipo 1)* (0.930). Incluye tubería EMT, accesorios, alambre según cuadro de cargas y notas en planos, soldadura EMT, caja, no incluye luminaria</v>
          </cell>
          <cell r="D142" t="str">
            <v>UN</v>
          </cell>
          <cell r="E142">
            <v>13</v>
          </cell>
          <cell r="F142">
            <v>77355.791936571855</v>
          </cell>
          <cell r="G142">
            <v>1005625.2951754341</v>
          </cell>
        </row>
        <row r="143">
          <cell r="A143" t="str">
            <v>15-01-440</v>
          </cell>
          <cell r="B143" t="str">
            <v>4.01.10</v>
          </cell>
          <cell r="C143" t="str">
            <v>Salida eléctrica para lampara easy decorativa 2x28 ACRILICO OPAL - UNIV (Tipo 1)* (0.930). Incluye tubería EMT, accesorios, alambre según cuadro de cargas y notas en planos, soldadura EMT, caja, no incluye luminaria</v>
          </cell>
          <cell r="D143" t="str">
            <v>UN</v>
          </cell>
          <cell r="E143">
            <v>9</v>
          </cell>
          <cell r="F143">
            <v>77355.791936571855</v>
          </cell>
          <cell r="G143">
            <v>696202.12742914667</v>
          </cell>
        </row>
        <row r="144">
          <cell r="A144" t="str">
            <v>15-01-070</v>
          </cell>
          <cell r="B144" t="str">
            <v>4.01.11</v>
          </cell>
          <cell r="C144" t="str">
            <v>Salida eléctrica para lampara de emergencia. Incluye tubería EMT, accesorios, alambre según cuadro de cargas y notas en planos, soldadura EMT, caja, no incluye luminaria</v>
          </cell>
          <cell r="D144" t="str">
            <v>UN</v>
          </cell>
          <cell r="E144">
            <v>21</v>
          </cell>
          <cell r="F144">
            <v>77355.791936571855</v>
          </cell>
          <cell r="G144">
            <v>1624471.6306680089</v>
          </cell>
        </row>
        <row r="145">
          <cell r="A145" t="str">
            <v>15-01-080</v>
          </cell>
          <cell r="B145" t="str">
            <v>4.01.12</v>
          </cell>
          <cell r="C145" t="str">
            <v>Salida eléctrica para toma doble p / t. Incluye tubería EMT, accesorios, alambre según cuadro de cargas y notas en planos, soldadura EMT, caja y aparato.</v>
          </cell>
          <cell r="D145" t="str">
            <v>UN</v>
          </cell>
          <cell r="E145">
            <v>268</v>
          </cell>
          <cell r="F145">
            <v>77355.791936571855</v>
          </cell>
          <cell r="G145">
            <v>20731352.239001255</v>
          </cell>
        </row>
        <row r="146">
          <cell r="A146" t="str">
            <v>15-01-100</v>
          </cell>
          <cell r="B146" t="str">
            <v>4.01.13</v>
          </cell>
          <cell r="C146" t="str">
            <v>Salida eléctrica para toma pata trabada. Incluye tubería EMT, accesorios, alambre según cuadro de cargas y notas en planos, soldadura EMT, caja y aparato.</v>
          </cell>
          <cell r="D146" t="str">
            <v>UN</v>
          </cell>
          <cell r="E146">
            <v>5</v>
          </cell>
          <cell r="F146">
            <v>80641.491936571852</v>
          </cell>
          <cell r="G146">
            <v>403207.45968285925</v>
          </cell>
        </row>
        <row r="147">
          <cell r="A147" t="str">
            <v>15-01-450</v>
          </cell>
          <cell r="B147" t="str">
            <v>4.01.14</v>
          </cell>
          <cell r="C147" t="str">
            <v xml:space="preserve">Salida eléctrica para toma doble p / t tierra aislada color naranja. Incluye tubería EMT, accesorios, alambre según cuadro de cargas y notas en planos, soldadura EMT, caja y aparato. </v>
          </cell>
          <cell r="D147" t="str">
            <v>UN</v>
          </cell>
          <cell r="E147">
            <v>70</v>
          </cell>
          <cell r="F147">
            <v>89005.091936571844</v>
          </cell>
          <cell r="G147">
            <v>6230356.435560029</v>
          </cell>
        </row>
        <row r="148">
          <cell r="A148" t="str">
            <v>15-01-130</v>
          </cell>
          <cell r="B148" t="str">
            <v>4.01.15</v>
          </cell>
          <cell r="C148" t="str">
            <v>Salida eléctrica para interruptor sencillo. Incluye tubería EMT, accesorios, alambre según cuadro de cargas y notas en planos, soldadura EMT, caja y aparato.</v>
          </cell>
          <cell r="D148" t="str">
            <v>UN</v>
          </cell>
          <cell r="E148">
            <v>90</v>
          </cell>
          <cell r="F148">
            <v>80044.091936571844</v>
          </cell>
          <cell r="G148">
            <v>7203968.274291466</v>
          </cell>
        </row>
        <row r="149">
          <cell r="A149" t="str">
            <v>15-01-140</v>
          </cell>
          <cell r="B149" t="str">
            <v>4.01.16</v>
          </cell>
          <cell r="C149" t="str">
            <v>Salida eléctrica para interruptor doble. Incluye tubería EMT, accesorios, alambre según cuadro de cargas y notas en planos, soldadura EMT, caja y aparato.</v>
          </cell>
          <cell r="D149" t="str">
            <v>UN</v>
          </cell>
          <cell r="E149">
            <v>6</v>
          </cell>
          <cell r="F149">
            <v>84225.891936571861</v>
          </cell>
          <cell r="G149">
            <v>505355.35161943117</v>
          </cell>
        </row>
        <row r="150">
          <cell r="A150" t="str">
            <v>15-01-460</v>
          </cell>
          <cell r="B150" t="str">
            <v>4.01.17</v>
          </cell>
          <cell r="C150" t="str">
            <v>Tablero 3F, 30 ctos, 120 / 240V con puerta marca tercol o similar. Incluye marcación para la identificación clara de los circuitos.</v>
          </cell>
          <cell r="D150" t="str">
            <v>UN</v>
          </cell>
          <cell r="E150">
            <v>3</v>
          </cell>
          <cell r="F150">
            <v>598767.62625466811</v>
          </cell>
          <cell r="G150">
            <v>1796302.8787640044</v>
          </cell>
        </row>
        <row r="151">
          <cell r="A151" t="str">
            <v>15-01-150</v>
          </cell>
          <cell r="B151" t="str">
            <v>4.01.18</v>
          </cell>
          <cell r="C151" t="str">
            <v>Tablero 3F, 18 ctos, 120 / 240V con puerta marca tercol o similar. Incluye marcación para la identificación clara de los circuitos.</v>
          </cell>
          <cell r="D151" t="str">
            <v>UN</v>
          </cell>
          <cell r="E151">
            <v>1</v>
          </cell>
          <cell r="F151">
            <v>353973.03144809918</v>
          </cell>
          <cell r="G151">
            <v>353973.03144809918</v>
          </cell>
        </row>
        <row r="152">
          <cell r="A152" t="str">
            <v>15-01-160</v>
          </cell>
          <cell r="B152" t="str">
            <v>4.01.19</v>
          </cell>
          <cell r="C152" t="str">
            <v>Tablero 3F, 12 ctos, 120 / 240V con puerta marca tercol o similar. Incluye marcación para la identificación clara de los circuitos.</v>
          </cell>
          <cell r="D152" t="str">
            <v>UN</v>
          </cell>
          <cell r="E152">
            <v>1</v>
          </cell>
          <cell r="F152">
            <v>299843.86282789108</v>
          </cell>
          <cell r="G152">
            <v>299843.86282789108</v>
          </cell>
        </row>
        <row r="153">
          <cell r="A153" t="str">
            <v>15-01-470</v>
          </cell>
          <cell r="B153" t="str">
            <v>4.01.20</v>
          </cell>
          <cell r="C153" t="str">
            <v>Tablero 2F, 8 ctos, 120 / 240V con puerta marca tercol o similar. Incluye marcación para la identificación clara de los circuitos.</v>
          </cell>
          <cell r="D153" t="str">
            <v>UN</v>
          </cell>
          <cell r="E153">
            <v>1</v>
          </cell>
          <cell r="F153">
            <v>84609.849977177684</v>
          </cell>
          <cell r="G153">
            <v>84609.849977177684</v>
          </cell>
        </row>
        <row r="154">
          <cell r="A154" t="str">
            <v>15-01-180</v>
          </cell>
          <cell r="B154" t="str">
            <v>4.01.21</v>
          </cell>
          <cell r="C154" t="str">
            <v>Breaker enchufable 1x20A, 10kA.</v>
          </cell>
          <cell r="D154" t="str">
            <v>UN</v>
          </cell>
          <cell r="E154">
            <v>97</v>
          </cell>
          <cell r="F154">
            <v>15177.166718939894</v>
          </cell>
          <cell r="G154">
            <v>1472185.1717371696</v>
          </cell>
        </row>
        <row r="155">
          <cell r="A155" t="str">
            <v>15-01-290</v>
          </cell>
          <cell r="B155" t="str">
            <v>4.01.22</v>
          </cell>
          <cell r="C155" t="str">
            <v>Breaker enchufable 2x20A, 10kA</v>
          </cell>
          <cell r="D155" t="str">
            <v>UN</v>
          </cell>
          <cell r="E155">
            <v>1</v>
          </cell>
          <cell r="F155">
            <v>28108.81584358741</v>
          </cell>
          <cell r="G155">
            <v>28108.81584358741</v>
          </cell>
        </row>
        <row r="156">
          <cell r="A156" t="str">
            <v>15-01-190</v>
          </cell>
          <cell r="B156" t="str">
            <v>4.01.23</v>
          </cell>
          <cell r="C156" t="str">
            <v>Breaker enchufable 2x30A, 10kA</v>
          </cell>
          <cell r="D156" t="str">
            <v>UN</v>
          </cell>
          <cell r="E156">
            <v>4</v>
          </cell>
          <cell r="F156">
            <v>33843.855843587415</v>
          </cell>
          <cell r="G156">
            <v>135375.42337434966</v>
          </cell>
        </row>
        <row r="157">
          <cell r="A157" t="str">
            <v>15-01-300</v>
          </cell>
          <cell r="B157" t="str">
            <v>4.01.24</v>
          </cell>
          <cell r="C157" t="str">
            <v>Breaker enchufable 3x30A, 10kA</v>
          </cell>
          <cell r="D157" t="str">
            <v>UN</v>
          </cell>
          <cell r="E157">
            <v>1</v>
          </cell>
          <cell r="F157">
            <v>60207.423580588278</v>
          </cell>
          <cell r="G157">
            <v>60207.423580588278</v>
          </cell>
        </row>
        <row r="158">
          <cell r="A158" t="str">
            <v>15-01-480</v>
          </cell>
          <cell r="B158" t="str">
            <v>4.01.25</v>
          </cell>
          <cell r="C158" t="str">
            <v>Ducto Metalico galvanizado de 30x10. Incluye elementos de fijación(sopote mensula, varilla roscada, tuercas arandela y perno expansivo)</v>
          </cell>
          <cell r="D158" t="str">
            <v>M</v>
          </cell>
          <cell r="E158">
            <v>96.21</v>
          </cell>
          <cell r="F158">
            <v>126698.99497828593</v>
          </cell>
          <cell r="G158">
            <v>12189710.306860888</v>
          </cell>
        </row>
        <row r="159">
          <cell r="A159" t="str">
            <v>15-01-360</v>
          </cell>
          <cell r="B159" t="str">
            <v>4.01.26</v>
          </cell>
          <cell r="C159" t="str">
            <v xml:space="preserve">Alimentadores en 3#12 para circuitos </v>
          </cell>
          <cell r="D159" t="str">
            <v>M</v>
          </cell>
          <cell r="E159">
            <v>5388</v>
          </cell>
          <cell r="F159">
            <v>5815.2689872264027</v>
          </cell>
          <cell r="G159">
            <v>31332669.303175859</v>
          </cell>
        </row>
        <row r="160">
          <cell r="A160" t="str">
            <v>15-01-4901</v>
          </cell>
          <cell r="B160" t="str">
            <v>4.01.27</v>
          </cell>
          <cell r="C160" t="str">
            <v xml:space="preserve">Acometida en 3#10+1#12+1#10 en cable THHN Cu </v>
          </cell>
          <cell r="D160" t="str">
            <v>M</v>
          </cell>
          <cell r="E160">
            <v>1.5</v>
          </cell>
          <cell r="F160">
            <v>15866.533014587123</v>
          </cell>
          <cell r="G160">
            <v>23799.799521880683</v>
          </cell>
        </row>
        <row r="161">
          <cell r="A161" t="str">
            <v>15-01-210</v>
          </cell>
          <cell r="B161" t="str">
            <v>4.01.28</v>
          </cell>
          <cell r="C161" t="str">
            <v xml:space="preserve">Acometida en 3#8+2#10 en cable THHN Cu </v>
          </cell>
          <cell r="D161" t="str">
            <v>M</v>
          </cell>
          <cell r="E161">
            <v>68</v>
          </cell>
          <cell r="F161">
            <v>14886.4456952781</v>
          </cell>
          <cell r="G161">
            <v>1012278.3072789108</v>
          </cell>
        </row>
        <row r="162">
          <cell r="A162" t="str">
            <v>15-01-500</v>
          </cell>
          <cell r="B162" t="str">
            <v>4.01.29</v>
          </cell>
          <cell r="C162" t="str">
            <v xml:space="preserve">Acometida en 3#12+1#12+1#10 en cable THHN Cu </v>
          </cell>
          <cell r="D162" t="str">
            <v>M</v>
          </cell>
          <cell r="E162">
            <v>1.5</v>
          </cell>
          <cell r="F162">
            <v>12891.481014587123</v>
          </cell>
          <cell r="G162">
            <v>19337.221521880685</v>
          </cell>
        </row>
        <row r="163">
          <cell r="A163" t="str">
            <v>15-01-210</v>
          </cell>
          <cell r="B163" t="str">
            <v>4.01.30</v>
          </cell>
          <cell r="C163" t="str">
            <v xml:space="preserve">Acometida en 3#8+2#10 en cable THHN Cu </v>
          </cell>
          <cell r="D163" t="str">
            <v>M</v>
          </cell>
          <cell r="E163">
            <v>71</v>
          </cell>
          <cell r="F163">
            <v>14885.257824524168</v>
          </cell>
          <cell r="G163">
            <v>1056853.3055412159</v>
          </cell>
        </row>
        <row r="164">
          <cell r="A164" t="str">
            <v>15-01-510</v>
          </cell>
          <cell r="B164" t="str">
            <v>4.01.31</v>
          </cell>
          <cell r="C164" t="str">
            <v xml:space="preserve">Acometida en 3#2+1#4+1#6 en cable THHN Cu </v>
          </cell>
          <cell r="D164" t="str">
            <v>M</v>
          </cell>
          <cell r="E164">
            <v>15</v>
          </cell>
          <cell r="F164">
            <v>47133.305763758821</v>
          </cell>
          <cell r="G164">
            <v>706999.5864563823</v>
          </cell>
        </row>
        <row r="165">
          <cell r="A165" t="str">
            <v>15-01-4901</v>
          </cell>
          <cell r="B165" t="str">
            <v>4.01.32</v>
          </cell>
          <cell r="C165" t="str">
            <v xml:space="preserve">Acometida en 3#10+1#12+1#10 en cable THHN Cu </v>
          </cell>
          <cell r="D165" t="str">
            <v>M</v>
          </cell>
          <cell r="E165">
            <v>1.5</v>
          </cell>
          <cell r="F165">
            <v>15866.533014587123</v>
          </cell>
          <cell r="G165">
            <v>23799.799521880683</v>
          </cell>
        </row>
        <row r="166">
          <cell r="A166" t="str">
            <v>15-01-520</v>
          </cell>
          <cell r="B166" t="str">
            <v>4.01.33</v>
          </cell>
          <cell r="C166" t="str">
            <v>Tuberia EMT de 3 / 4", incluye accesorios y elementos de fijación</v>
          </cell>
          <cell r="D166" t="str">
            <v>M</v>
          </cell>
          <cell r="E166">
            <v>3</v>
          </cell>
          <cell r="F166">
            <v>17103.028656152444</v>
          </cell>
          <cell r="G166">
            <v>51309.085968457337</v>
          </cell>
        </row>
        <row r="167">
          <cell r="A167" t="str">
            <v>15-01-370</v>
          </cell>
          <cell r="B167" t="str">
            <v>4.01.34</v>
          </cell>
          <cell r="C167" t="str">
            <v>Tuberia EMT de 1", incluye accesorios y elementos de fijación</v>
          </cell>
          <cell r="D167" t="str">
            <v>M</v>
          </cell>
          <cell r="E167">
            <v>4</v>
          </cell>
          <cell r="F167">
            <v>19193.92865615245</v>
          </cell>
          <cell r="G167">
            <v>76775.714624609798</v>
          </cell>
        </row>
        <row r="168">
          <cell r="A168" t="str">
            <v>15-01-530</v>
          </cell>
          <cell r="B168" t="str">
            <v>4.01.35</v>
          </cell>
          <cell r="C168" t="str">
            <v>Tuberia EMT de 1 1 / 2", incluye accesorios y elementos de fijación</v>
          </cell>
          <cell r="D168" t="str">
            <v>M</v>
          </cell>
          <cell r="E168">
            <v>13</v>
          </cell>
          <cell r="F168">
            <v>24129.647456152445</v>
          </cell>
          <cell r="G168">
            <v>313685.41692998179</v>
          </cell>
        </row>
        <row r="169">
          <cell r="A169">
            <v>0</v>
          </cell>
          <cell r="B169">
            <v>0</v>
          </cell>
          <cell r="C169">
            <v>0</v>
          </cell>
          <cell r="D169">
            <v>0</v>
          </cell>
          <cell r="E169" t="str">
            <v>SUBTOTAL ELECTRICAS</v>
          </cell>
          <cell r="F169">
            <v>0</v>
          </cell>
          <cell r="G169">
            <v>135000924.56902334</v>
          </cell>
        </row>
        <row r="170">
          <cell r="A170" t="str">
            <v>15-02</v>
          </cell>
          <cell r="B170">
            <v>4.0199999999999996</v>
          </cell>
          <cell r="C170" t="str">
            <v>TELECOMUNICACIONES</v>
          </cell>
          <cell r="D170">
            <v>0</v>
          </cell>
          <cell r="E170">
            <v>0</v>
          </cell>
          <cell r="F170">
            <v>0</v>
          </cell>
          <cell r="G170">
            <v>0</v>
          </cell>
        </row>
        <row r="171">
          <cell r="A171" t="str">
            <v>15-02-130</v>
          </cell>
          <cell r="B171" t="str">
            <v>4.02.01</v>
          </cell>
          <cell r="C171" t="str">
            <v>Salida para toma de datos sencillo. Incluye tubería EMT, accesorios, soldadura EMT , caja y face plate doble y jacks.</v>
          </cell>
          <cell r="D171" t="str">
            <v>UN</v>
          </cell>
          <cell r="E171">
            <v>54</v>
          </cell>
          <cell r="F171">
            <v>67911.180549096985</v>
          </cell>
          <cell r="G171">
            <v>3667203.7496512374</v>
          </cell>
        </row>
        <row r="172">
          <cell r="A172" t="str">
            <v>15-02-140</v>
          </cell>
          <cell r="B172" t="str">
            <v>4.02.02</v>
          </cell>
          <cell r="C172" t="str">
            <v>Salida para toma de voz y datos doble. Incluye tubería EMT, accesorios, soldadura EMT, caja y face plate doble y jacks.</v>
          </cell>
          <cell r="D172" t="str">
            <v>UN</v>
          </cell>
          <cell r="E172">
            <v>10</v>
          </cell>
          <cell r="F172">
            <v>75318.940549096995</v>
          </cell>
          <cell r="G172">
            <v>753189.40549097001</v>
          </cell>
        </row>
        <row r="173">
          <cell r="A173" t="str">
            <v>15-02-150</v>
          </cell>
          <cell r="B173" t="str">
            <v>4.02.03</v>
          </cell>
          <cell r="C173" t="str">
            <v>Salida para toma de access point. Incluye tubería EMT, accesorios, soldadura EMT, caja y face plate doble y jacks.</v>
          </cell>
          <cell r="D173" t="str">
            <v>UN</v>
          </cell>
          <cell r="E173">
            <v>7</v>
          </cell>
          <cell r="F173">
            <v>75318.940549096995</v>
          </cell>
          <cell r="G173">
            <v>527232.58384367893</v>
          </cell>
        </row>
        <row r="174">
          <cell r="A174" t="str">
            <v>15-02-040</v>
          </cell>
          <cell r="B174" t="str">
            <v>4.02.04</v>
          </cell>
          <cell r="C174" t="str">
            <v>Suministro Transporte e instalación de Patch panel 24 puertos, CAT 6 o 6A, para voz y datos</v>
          </cell>
          <cell r="D174" t="str">
            <v>UN</v>
          </cell>
          <cell r="E174">
            <v>3</v>
          </cell>
          <cell r="F174">
            <v>412547.32198546076</v>
          </cell>
          <cell r="G174">
            <v>1237641.9659563822</v>
          </cell>
        </row>
        <row r="175">
          <cell r="A175" t="str">
            <v>15-02-050</v>
          </cell>
          <cell r="B175" t="str">
            <v>4.02.05</v>
          </cell>
          <cell r="C175" t="str">
            <v xml:space="preserve">Patch cord 3 FT, cat 6 o 6A </v>
          </cell>
          <cell r="D175" t="str">
            <v>UN</v>
          </cell>
          <cell r="E175">
            <v>142</v>
          </cell>
          <cell r="F175">
            <v>17844.386538031853</v>
          </cell>
          <cell r="G175">
            <v>2533902.888400523</v>
          </cell>
        </row>
        <row r="176">
          <cell r="A176" t="str">
            <v>15-02-160</v>
          </cell>
          <cell r="B176" t="str">
            <v>4.02.06</v>
          </cell>
          <cell r="C176" t="str">
            <v>Canaleta metalica de 12X50 con división</v>
          </cell>
          <cell r="D176" t="str">
            <v>M</v>
          </cell>
          <cell r="E176">
            <v>79</v>
          </cell>
          <cell r="F176">
            <v>41895.879464952595</v>
          </cell>
          <cell r="G176">
            <v>3309774.4777312549</v>
          </cell>
        </row>
        <row r="177">
          <cell r="A177" t="str">
            <v>15-02-170</v>
          </cell>
          <cell r="B177" t="str">
            <v>4.02.07</v>
          </cell>
          <cell r="C177" t="str">
            <v>Canastilla tipo malla de 30 x 5 para telco</v>
          </cell>
          <cell r="D177" t="str">
            <v>M</v>
          </cell>
          <cell r="E177">
            <v>124</v>
          </cell>
          <cell r="F177">
            <v>49933.001524609783</v>
          </cell>
          <cell r="G177">
            <v>6191692.1890516132</v>
          </cell>
        </row>
        <row r="178">
          <cell r="A178" t="str">
            <v>15-02-180</v>
          </cell>
          <cell r="B178" t="str">
            <v>4.02.08</v>
          </cell>
          <cell r="C178" t="str">
            <v>Suministro,transporte de Rack de piso 2.10 abierto de 42 U incluye 4 bandejas, multitoma supresor de trasientes.</v>
          </cell>
          <cell r="D178" t="str">
            <v>UN</v>
          </cell>
          <cell r="E178">
            <v>2</v>
          </cell>
          <cell r="F178">
            <v>1691736.9703598104</v>
          </cell>
          <cell r="G178">
            <v>3383473.9407196208</v>
          </cell>
        </row>
        <row r="179">
          <cell r="A179" t="str">
            <v>15-02-080</v>
          </cell>
          <cell r="B179" t="str">
            <v>4.02.09</v>
          </cell>
          <cell r="C179" t="str">
            <v>Suministro e instalación de Organizador Horizontal de Cables para Rack, 1U rack</v>
          </cell>
          <cell r="D179" t="str">
            <v>UN</v>
          </cell>
          <cell r="E179">
            <v>2</v>
          </cell>
          <cell r="F179">
            <v>110043.46087434964</v>
          </cell>
          <cell r="G179">
            <v>220086.92174869927</v>
          </cell>
        </row>
        <row r="180">
          <cell r="A180" t="str">
            <v>15-02-090</v>
          </cell>
          <cell r="B180" t="str">
            <v>4.02.10</v>
          </cell>
          <cell r="C180" t="str">
            <v>Suministro e instalación de Organizador Verticales de Cables para Rack, 1U rack</v>
          </cell>
          <cell r="D180" t="str">
            <v>UN</v>
          </cell>
          <cell r="E180">
            <v>2</v>
          </cell>
          <cell r="F180">
            <v>87722.854797960754</v>
          </cell>
          <cell r="G180">
            <v>175445.70959592151</v>
          </cell>
        </row>
        <row r="181">
          <cell r="A181" t="str">
            <v>15-02-100</v>
          </cell>
          <cell r="B181" t="str">
            <v>4.02.11</v>
          </cell>
          <cell r="C181" t="str">
            <v>Suministro transporte e instalación de Cable UTP CAT 6 o 6A,100 ohmios 4pares 24 AWG.</v>
          </cell>
          <cell r="D181" t="str">
            <v>M</v>
          </cell>
          <cell r="E181">
            <v>3385</v>
          </cell>
          <cell r="F181">
            <v>3736.0758909397045</v>
          </cell>
          <cell r="G181">
            <v>12646616.890830901</v>
          </cell>
        </row>
        <row r="182">
          <cell r="A182" t="str">
            <v>15-02-110</v>
          </cell>
          <cell r="B182" t="str">
            <v>4.02.12</v>
          </cell>
          <cell r="C182" t="str">
            <v>Marcaciones puntos voz y datos</v>
          </cell>
          <cell r="D182" t="str">
            <v>UN</v>
          </cell>
          <cell r="E182">
            <v>54</v>
          </cell>
          <cell r="F182">
            <v>3240.2442007740428</v>
          </cell>
          <cell r="G182">
            <v>174973.18684179831</v>
          </cell>
        </row>
        <row r="183">
          <cell r="A183" t="str">
            <v>15-02-120</v>
          </cell>
          <cell r="B183" t="str">
            <v>4.02.13</v>
          </cell>
          <cell r="C183" t="str">
            <v>Certificación puntos de voz y datos</v>
          </cell>
          <cell r="D183" t="str">
            <v>UN</v>
          </cell>
          <cell r="E183">
            <v>10</v>
          </cell>
          <cell r="F183">
            <v>15063.910503638801</v>
          </cell>
          <cell r="G183">
            <v>150639.10503638801</v>
          </cell>
        </row>
        <row r="184">
          <cell r="A184" t="str">
            <v>15-02-220</v>
          </cell>
          <cell r="B184" t="str">
            <v>4.02.14</v>
          </cell>
          <cell r="C184" t="str">
            <v>Salida para toma T.V. Incluye tubería EMT, accesorios, alambre guía , caja y tapa lisa EMT</v>
          </cell>
          <cell r="D184" t="str">
            <v>UN</v>
          </cell>
          <cell r="E184">
            <v>7</v>
          </cell>
          <cell r="F184">
            <v>57198.836628288802</v>
          </cell>
          <cell r="G184">
            <v>400391.85639802163</v>
          </cell>
        </row>
        <row r="185">
          <cell r="A185">
            <v>0</v>
          </cell>
          <cell r="B185">
            <v>0</v>
          </cell>
          <cell r="C185">
            <v>0</v>
          </cell>
          <cell r="D185">
            <v>0</v>
          </cell>
          <cell r="E185">
            <v>0</v>
          </cell>
          <cell r="F185" t="str">
            <v>SUBTOTAL TELECOMUNICACIONES</v>
          </cell>
          <cell r="G185">
            <v>35372264.871297009</v>
          </cell>
        </row>
        <row r="186">
          <cell r="A186">
            <v>0</v>
          </cell>
          <cell r="B186">
            <v>0</v>
          </cell>
          <cell r="C186">
            <v>0</v>
          </cell>
          <cell r="D186">
            <v>0</v>
          </cell>
          <cell r="E186">
            <v>0</v>
          </cell>
          <cell r="F186" t="str">
            <v>SUBTOTAL EDIFICIO ESCUELA DE MÚSICA</v>
          </cell>
          <cell r="G186">
            <v>170373189.44032034</v>
          </cell>
        </row>
        <row r="187">
          <cell r="A187">
            <v>0</v>
          </cell>
          <cell r="B187">
            <v>0</v>
          </cell>
          <cell r="C187">
            <v>0</v>
          </cell>
          <cell r="D187">
            <v>0</v>
          </cell>
          <cell r="E187">
            <v>0</v>
          </cell>
          <cell r="F187">
            <v>0</v>
          </cell>
          <cell r="G187">
            <v>0</v>
          </cell>
        </row>
        <row r="188">
          <cell r="A188">
            <v>0</v>
          </cell>
          <cell r="B188">
            <v>5</v>
          </cell>
          <cell r="C188" t="str">
            <v>EDIFICIO AUDITORIO</v>
          </cell>
          <cell r="D188">
            <v>0</v>
          </cell>
          <cell r="E188">
            <v>0</v>
          </cell>
          <cell r="F188">
            <v>0</v>
          </cell>
          <cell r="G188">
            <v>0</v>
          </cell>
        </row>
        <row r="189">
          <cell r="A189" t="str">
            <v>15-01</v>
          </cell>
          <cell r="B189" t="str">
            <v>5.01</v>
          </cell>
          <cell r="C189" t="str">
            <v>ELECTRICAS</v>
          </cell>
          <cell r="D189">
            <v>0</v>
          </cell>
          <cell r="E189">
            <v>0</v>
          </cell>
          <cell r="F189">
            <v>0</v>
          </cell>
          <cell r="G189">
            <v>0</v>
          </cell>
        </row>
        <row r="190">
          <cell r="A190" t="str">
            <v>15-01-230</v>
          </cell>
          <cell r="B190" t="str">
            <v>5.01.01</v>
          </cell>
          <cell r="C190" t="str">
            <v>Salida eléctrica para lampara anti humedad ALP-2X28-T5-policarbonato. Incluye tubería EMT, accesorios, alambre según cuadro de cargas y notas en planos, soldadura PVC, caja, no incluye luminaria</v>
          </cell>
          <cell r="D190" t="str">
            <v>UN</v>
          </cell>
          <cell r="E190">
            <v>17</v>
          </cell>
          <cell r="F190">
            <v>77355.791936571855</v>
          </cell>
          <cell r="G190">
            <v>1315048.4629217216</v>
          </cell>
        </row>
        <row r="191">
          <cell r="A191" t="str">
            <v>15-01-030</v>
          </cell>
          <cell r="B191" t="str">
            <v>5.01.02</v>
          </cell>
          <cell r="C191" t="str">
            <v>Salida eléctrica para lampara industrial vertical 2X32W. Incluye tubería EMT, accesorios, alambre según cuadro de cargas y notas en planos, soldadura EMT, caja, no incluye luminaria</v>
          </cell>
          <cell r="D191" t="str">
            <v>UN</v>
          </cell>
          <cell r="E191">
            <v>212</v>
          </cell>
          <cell r="F191">
            <v>77355.791936571855</v>
          </cell>
          <cell r="G191">
            <v>16399427.890553234</v>
          </cell>
        </row>
        <row r="192">
          <cell r="A192" t="str">
            <v>15-01-240</v>
          </cell>
          <cell r="B192" t="str">
            <v>5.01.03</v>
          </cell>
          <cell r="C192" t="str">
            <v>Salida eléctrica para lampara de sobreponer de 30X120-2X28-T5-16C-rejilla semiespecular.Incluye tubería EMT, accesorios, alambre según cuadro de cargas y notas en planos, soldadura EMT, caja, no incluye luminaria</v>
          </cell>
          <cell r="D192" t="str">
            <v>UN</v>
          </cell>
          <cell r="E192">
            <v>77</v>
          </cell>
          <cell r="F192">
            <v>77355.791936571855</v>
          </cell>
          <cell r="G192">
            <v>5956395.9791160328</v>
          </cell>
        </row>
        <row r="193">
          <cell r="A193" t="str">
            <v>15-01-060</v>
          </cell>
          <cell r="B193" t="str">
            <v>5.01.04</v>
          </cell>
          <cell r="C193" t="str">
            <v>Salida eléctrica para lampara plafon de loza. Incluye tubería EMT, accesorios, alambre según cuadro de cargas y notas en planos, soldadura EMT, caja, no incluye luminaria</v>
          </cell>
          <cell r="D193" t="str">
            <v>UN</v>
          </cell>
          <cell r="E193">
            <v>4</v>
          </cell>
          <cell r="F193">
            <v>77355.791936571855</v>
          </cell>
          <cell r="G193">
            <v>309423.16774628742</v>
          </cell>
        </row>
        <row r="194">
          <cell r="A194" t="str">
            <v>15-01-050</v>
          </cell>
          <cell r="B194" t="str">
            <v>5.01.05</v>
          </cell>
          <cell r="C194" t="str">
            <v>Salida eléctrica para lampara cilinder 2X26 / ELECT / UNIV / BAJITO. Incluye tubería EMT, accesorios, alambre según cuadro de cargas y notas en planos, soldadura EMT, caja, no incluye luminaria</v>
          </cell>
          <cell r="D194" t="str">
            <v>UN</v>
          </cell>
          <cell r="E194">
            <v>183</v>
          </cell>
          <cell r="F194">
            <v>77355.791936571855</v>
          </cell>
          <cell r="G194">
            <v>14156109.92439265</v>
          </cell>
        </row>
        <row r="195">
          <cell r="A195" t="str">
            <v>15-01-070</v>
          </cell>
          <cell r="B195" t="str">
            <v>5.01.06</v>
          </cell>
          <cell r="C195" t="str">
            <v>Salida eléctrica para lampara de emergencia. Incluye tubería EMT, accesorios, alambre según cuadro de cargas y notas en planos, soldadura EMT, caja, no incluye luminaria</v>
          </cell>
          <cell r="D195" t="str">
            <v>UN</v>
          </cell>
          <cell r="E195">
            <v>17</v>
          </cell>
          <cell r="F195">
            <v>77355.791936571855</v>
          </cell>
          <cell r="G195">
            <v>1315048.4629217216</v>
          </cell>
        </row>
        <row r="196">
          <cell r="A196" t="str">
            <v>15-01-080</v>
          </cell>
          <cell r="B196" t="str">
            <v>5.01.07</v>
          </cell>
          <cell r="C196" t="str">
            <v>Salida eléctrica para toma doble p / t. Incluye tubería EMT, accesorios, alambre según cuadro de cargas y notas en planos, soldadura EMT, caja y aparato.</v>
          </cell>
          <cell r="D196" t="str">
            <v>UN</v>
          </cell>
          <cell r="E196">
            <v>108</v>
          </cell>
          <cell r="F196">
            <v>77355.791936571855</v>
          </cell>
          <cell r="G196">
            <v>8354425.5291497605</v>
          </cell>
        </row>
        <row r="197">
          <cell r="A197" t="str">
            <v>15-01-100</v>
          </cell>
          <cell r="B197" t="str">
            <v>5.01.08</v>
          </cell>
          <cell r="C197" t="str">
            <v>Salida eléctrica para toma pata trabada. Incluye tubería EMT, accesorios, alambre según cuadro de cargas y notas en planos, soldadura EMT, caja y aparato.</v>
          </cell>
          <cell r="D197" t="str">
            <v>UN</v>
          </cell>
          <cell r="E197">
            <v>4</v>
          </cell>
          <cell r="F197">
            <v>80641.491936571852</v>
          </cell>
          <cell r="G197">
            <v>322565.96774628741</v>
          </cell>
        </row>
        <row r="198">
          <cell r="A198" t="str">
            <v>15-01-450</v>
          </cell>
          <cell r="B198" t="str">
            <v>5.01.09</v>
          </cell>
          <cell r="C198" t="str">
            <v xml:space="preserve">Salida eléctrica para toma doble p / t tierra aislada color naranja. Incluye tubería EMT, accesorios, alambre según cuadro de cargas y notas en planos, soldadura EMT, caja y aparato. </v>
          </cell>
          <cell r="D198" t="str">
            <v>UN</v>
          </cell>
          <cell r="E198">
            <v>42</v>
          </cell>
          <cell r="F198">
            <v>89005.091936571844</v>
          </cell>
          <cell r="G198">
            <v>3738213.8613360175</v>
          </cell>
        </row>
        <row r="199">
          <cell r="A199" t="str">
            <v>15-01-130</v>
          </cell>
          <cell r="B199" t="str">
            <v>5.01.10</v>
          </cell>
          <cell r="C199" t="str">
            <v>Salida eléctrica para interruptor sencillo. Incluye tubería EMT, accesorios, alambre según cuadro de cargas y notas en planos, soldadura EMT, caja y aparato.</v>
          </cell>
          <cell r="D199" t="str">
            <v>UN</v>
          </cell>
          <cell r="E199">
            <v>36</v>
          </cell>
          <cell r="F199">
            <v>80044.091936571844</v>
          </cell>
          <cell r="G199">
            <v>2881587.3097165865</v>
          </cell>
        </row>
        <row r="200">
          <cell r="A200" t="str">
            <v>15-01-140</v>
          </cell>
          <cell r="B200" t="str">
            <v>5.01.11</v>
          </cell>
          <cell r="C200" t="str">
            <v>Salida eléctrica para interruptor doble. Incluye tubería EMT, accesorios, alambre según cuadro de cargas y notas en planos, soldadura EMT, caja y aparato.</v>
          </cell>
          <cell r="D200" t="str">
            <v>UN</v>
          </cell>
          <cell r="E200">
            <v>2</v>
          </cell>
          <cell r="F200">
            <v>84225.891936571861</v>
          </cell>
          <cell r="G200">
            <v>168451.78387314372</v>
          </cell>
        </row>
        <row r="201">
          <cell r="A201" t="str">
            <v>15-01-540</v>
          </cell>
          <cell r="B201" t="str">
            <v>5.01.12</v>
          </cell>
          <cell r="C201" t="str">
            <v>Salida eléctrica para interruptor doble conmutable. Incluye tubería EMT, accesorios, alambre según cuadro de cargas y notas en planos, soldadura EMT, caja y aparato.</v>
          </cell>
          <cell r="D201" t="str">
            <v>UN</v>
          </cell>
          <cell r="E201">
            <v>4</v>
          </cell>
          <cell r="F201">
            <v>87212.891936571861</v>
          </cell>
          <cell r="G201">
            <v>348851.56774628744</v>
          </cell>
        </row>
        <row r="202">
          <cell r="A202" t="str">
            <v>15-01-280</v>
          </cell>
          <cell r="B202" t="str">
            <v>5.01.13</v>
          </cell>
          <cell r="C202" t="str">
            <v>Tablero 3F, 36 ctos, 120 / 240V con puerta marca tercol o similar. Incluye marcación para la identificación clara de los circuitos.</v>
          </cell>
          <cell r="D202" t="str">
            <v>UN</v>
          </cell>
          <cell r="E202">
            <v>1</v>
          </cell>
          <cell r="F202">
            <v>634611.62625466811</v>
          </cell>
          <cell r="G202">
            <v>634611.62625466811</v>
          </cell>
        </row>
        <row r="203">
          <cell r="A203" t="str">
            <v>15-01-550</v>
          </cell>
          <cell r="B203" t="str">
            <v>5.01.14</v>
          </cell>
          <cell r="C203" t="str">
            <v>Tablero 3F, 24 ctos, 120 / 240V con puerta marca tercol o similar. Incluye marcación para la identificación clara de los circuitos.</v>
          </cell>
          <cell r="D203" t="str">
            <v>UN</v>
          </cell>
          <cell r="E203">
            <v>1</v>
          </cell>
          <cell r="F203">
            <v>430440.23144809919</v>
          </cell>
          <cell r="G203">
            <v>430440.23144809919</v>
          </cell>
        </row>
        <row r="204">
          <cell r="A204" t="str">
            <v>15-01-150</v>
          </cell>
          <cell r="B204" t="str">
            <v>5.01.15</v>
          </cell>
          <cell r="C204" t="str">
            <v>Tablero 3F, 18 ctos, 120 / 240V con puerta marca tercol o similar. Incluye marcación para la identificación clara de los circuitos.</v>
          </cell>
          <cell r="D204" t="str">
            <v>UN</v>
          </cell>
          <cell r="E204">
            <v>1</v>
          </cell>
          <cell r="F204">
            <v>353973.03144809918</v>
          </cell>
          <cell r="G204">
            <v>353973.03144809918</v>
          </cell>
        </row>
        <row r="205">
          <cell r="A205" t="str">
            <v>15-01-160</v>
          </cell>
          <cell r="B205" t="str">
            <v>5.01.16</v>
          </cell>
          <cell r="C205" t="str">
            <v>Tablero 3F, 12 ctos, 120 / 240V con puerta marca tercol o similar. Incluye marcación para la identificación clara de los circuitos.</v>
          </cell>
          <cell r="D205" t="str">
            <v>UN</v>
          </cell>
          <cell r="E205">
            <v>1</v>
          </cell>
          <cell r="F205">
            <v>299843.86282789108</v>
          </cell>
          <cell r="G205">
            <v>299843.86282789108</v>
          </cell>
        </row>
        <row r="206">
          <cell r="A206" t="str">
            <v>15-01-470</v>
          </cell>
          <cell r="B206" t="str">
            <v>5.01.17</v>
          </cell>
          <cell r="C206" t="str">
            <v>Tablero 2F, 8 ctos, 120 / 240V con puerta marca tercol o similar. Incluye marcación para la identificación clara de los circuitos.</v>
          </cell>
          <cell r="D206" t="str">
            <v>UN</v>
          </cell>
          <cell r="E206">
            <v>2</v>
          </cell>
          <cell r="F206">
            <v>84609.849977177684</v>
          </cell>
          <cell r="G206">
            <v>169219.69995435537</v>
          </cell>
        </row>
        <row r="207">
          <cell r="A207" t="str">
            <v>15-01-180</v>
          </cell>
          <cell r="B207" t="str">
            <v>5.01.18</v>
          </cell>
          <cell r="C207" t="str">
            <v>Breaker enchufable 1x20A, 10kA.</v>
          </cell>
          <cell r="D207" t="str">
            <v>UN</v>
          </cell>
          <cell r="E207">
            <v>57</v>
          </cell>
          <cell r="F207">
            <v>15177.166718939894</v>
          </cell>
          <cell r="G207">
            <v>865098.50297957391</v>
          </cell>
        </row>
        <row r="208">
          <cell r="A208" t="str">
            <v>15-01-290</v>
          </cell>
          <cell r="B208" t="str">
            <v>5.01.19</v>
          </cell>
          <cell r="C208" t="str">
            <v>Breaker enchufable 2x20A, 10kA</v>
          </cell>
          <cell r="D208" t="str">
            <v>UN</v>
          </cell>
          <cell r="E208">
            <v>6</v>
          </cell>
          <cell r="F208">
            <v>28108.81584358741</v>
          </cell>
          <cell r="G208">
            <v>168652.89506152447</v>
          </cell>
        </row>
        <row r="209">
          <cell r="A209" t="str">
            <v>15-01-190</v>
          </cell>
          <cell r="B209" t="str">
            <v>5.01.20</v>
          </cell>
          <cell r="C209" t="str">
            <v>Breaker enchufable 2x30A, 10kA</v>
          </cell>
          <cell r="D209" t="str">
            <v>UN</v>
          </cell>
          <cell r="E209">
            <v>1</v>
          </cell>
          <cell r="F209">
            <v>33843.855843587415</v>
          </cell>
          <cell r="G209">
            <v>33843.855843587415</v>
          </cell>
        </row>
        <row r="210">
          <cell r="A210" t="str">
            <v>15-01-480</v>
          </cell>
          <cell r="B210" t="str">
            <v>5.01.21</v>
          </cell>
          <cell r="C210" t="str">
            <v>Ducto Metalico galvanizado de 30x10. Incluye elementos de fijación(sopote mensula, varilla roscada, tuercas arandela y perno expansivo)</v>
          </cell>
          <cell r="D210" t="str">
            <v>M</v>
          </cell>
          <cell r="E210">
            <v>56.5</v>
          </cell>
          <cell r="F210">
            <v>126698.99497828593</v>
          </cell>
          <cell r="G210">
            <v>7158493.2162731551</v>
          </cell>
        </row>
        <row r="211">
          <cell r="A211" t="str">
            <v>15-01-360</v>
          </cell>
          <cell r="B211" t="str">
            <v>5.01.22</v>
          </cell>
          <cell r="C211" t="str">
            <v xml:space="preserve">Alimentadores en 3#12 para circuitos </v>
          </cell>
          <cell r="D211" t="str">
            <v>M</v>
          </cell>
          <cell r="E211">
            <v>5077</v>
          </cell>
          <cell r="F211">
            <v>5815.2689872264027</v>
          </cell>
          <cell r="G211">
            <v>29524120.648148447</v>
          </cell>
        </row>
        <row r="212">
          <cell r="A212" t="str">
            <v>15-01-560</v>
          </cell>
          <cell r="B212" t="str">
            <v>5.01.23</v>
          </cell>
          <cell r="C212" t="str">
            <v xml:space="preserve">Acometida en 3#6+1#8+1#10 en cable THHN Cu </v>
          </cell>
          <cell r="D212" t="str">
            <v>M</v>
          </cell>
          <cell r="E212">
            <v>1.5</v>
          </cell>
          <cell r="F212">
            <v>31200.43406901593</v>
          </cell>
          <cell r="G212">
            <v>46800.651103523895</v>
          </cell>
        </row>
        <row r="213">
          <cell r="A213" t="str">
            <v>15-01-570</v>
          </cell>
          <cell r="B213" t="str">
            <v>5.01.24</v>
          </cell>
          <cell r="C213" t="str">
            <v xml:space="preserve">Acometida en 2#10+1#10+1#10 en cable THHN Cu </v>
          </cell>
          <cell r="D213" t="str">
            <v>M</v>
          </cell>
          <cell r="E213">
            <v>1.5</v>
          </cell>
          <cell r="F213">
            <v>11122.591420768296</v>
          </cell>
          <cell r="G213">
            <v>16683.887131152445</v>
          </cell>
        </row>
        <row r="214">
          <cell r="A214" t="str">
            <v>15-01-580</v>
          </cell>
          <cell r="B214" t="str">
            <v>5.01.25</v>
          </cell>
          <cell r="C214" t="str">
            <v xml:space="preserve">Acometida en 3#10+1#10+1#10 en cable THHN Cu </v>
          </cell>
          <cell r="D214" t="str">
            <v>M</v>
          </cell>
          <cell r="E214">
            <v>4</v>
          </cell>
          <cell r="F214">
            <v>12675.044960067349</v>
          </cell>
          <cell r="G214">
            <v>50700.179840269397</v>
          </cell>
        </row>
        <row r="215">
          <cell r="A215" t="str">
            <v>15-01-590</v>
          </cell>
          <cell r="B215" t="str">
            <v>5.01.26</v>
          </cell>
          <cell r="C215" t="str">
            <v xml:space="preserve">Acometida en 3#8+1#10+1#10 en cable THHN Cu </v>
          </cell>
          <cell r="D215" t="str">
            <v>M</v>
          </cell>
          <cell r="E215">
            <v>35</v>
          </cell>
          <cell r="F215">
            <v>14912.95218267306</v>
          </cell>
          <cell r="G215">
            <v>521953.32639355707</v>
          </cell>
        </row>
        <row r="216">
          <cell r="A216" t="str">
            <v>15-01-570</v>
          </cell>
          <cell r="B216" t="str">
            <v>5.01.27</v>
          </cell>
          <cell r="C216" t="str">
            <v xml:space="preserve">Acometida en 2#10+1#10+1#10 en cable THHN Cu </v>
          </cell>
          <cell r="D216" t="str">
            <v>M</v>
          </cell>
          <cell r="E216">
            <v>1.5</v>
          </cell>
          <cell r="F216">
            <v>11122.591420768296</v>
          </cell>
          <cell r="G216">
            <v>16683.887131152445</v>
          </cell>
        </row>
        <row r="217">
          <cell r="A217" t="str">
            <v>15-01-580</v>
          </cell>
          <cell r="B217" t="str">
            <v>5.01.28</v>
          </cell>
          <cell r="C217" t="str">
            <v xml:space="preserve">Acometida en 3#10+1#10+1#10 en cable THHN Cu </v>
          </cell>
          <cell r="D217" t="str">
            <v>M</v>
          </cell>
          <cell r="E217">
            <v>48</v>
          </cell>
          <cell r="F217">
            <v>12676.040626734015</v>
          </cell>
          <cell r="G217">
            <v>608449.95008323272</v>
          </cell>
        </row>
        <row r="218">
          <cell r="A218" t="str">
            <v>15-01-520</v>
          </cell>
          <cell r="B218" t="str">
            <v>5.01.29</v>
          </cell>
          <cell r="C218" t="str">
            <v>Tuberia EMT de 3 / 4", incluye accesorios y elementos de fijación</v>
          </cell>
          <cell r="D218" t="str">
            <v>M</v>
          </cell>
          <cell r="E218">
            <v>16</v>
          </cell>
          <cell r="F218">
            <v>17103.028656152444</v>
          </cell>
          <cell r="G218">
            <v>273648.45849843911</v>
          </cell>
        </row>
        <row r="219">
          <cell r="A219" t="str">
            <v>15-01-370</v>
          </cell>
          <cell r="B219" t="str">
            <v>5.01.30</v>
          </cell>
          <cell r="C219" t="str">
            <v>Tuberia EMT de 1", incluye accesorios y elementos de fijación</v>
          </cell>
          <cell r="D219" t="str">
            <v>M</v>
          </cell>
          <cell r="E219">
            <v>33</v>
          </cell>
          <cell r="F219">
            <v>19193.92865615245</v>
          </cell>
          <cell r="G219">
            <v>633399.64565303084</v>
          </cell>
        </row>
        <row r="220">
          <cell r="A220" t="str">
            <v>15-01-530</v>
          </cell>
          <cell r="B220" t="str">
            <v>5.01.31</v>
          </cell>
          <cell r="C220" t="str">
            <v>Tuberia EMT de 1 1 / 2", incluye accesorios y elementos de fijación</v>
          </cell>
          <cell r="D220" t="str">
            <v>M</v>
          </cell>
          <cell r="E220">
            <v>1</v>
          </cell>
          <cell r="F220">
            <v>24129.647456152445</v>
          </cell>
          <cell r="G220">
            <v>24129.647456152445</v>
          </cell>
        </row>
        <row r="221">
          <cell r="A221">
            <v>0</v>
          </cell>
          <cell r="B221">
            <v>0</v>
          </cell>
          <cell r="C221">
            <v>0</v>
          </cell>
          <cell r="D221">
            <v>0</v>
          </cell>
          <cell r="E221" t="str">
            <v>SUBTOTAL ELECTRICAS</v>
          </cell>
          <cell r="F221">
            <v>0</v>
          </cell>
          <cell r="G221">
            <v>97096297.110749632</v>
          </cell>
        </row>
        <row r="222">
          <cell r="A222" t="str">
            <v>15-02</v>
          </cell>
          <cell r="B222">
            <v>5.0199999999999996</v>
          </cell>
          <cell r="C222" t="str">
            <v>TELECOMUNICACIONES</v>
          </cell>
          <cell r="D222">
            <v>0</v>
          </cell>
          <cell r="E222">
            <v>0</v>
          </cell>
          <cell r="F222">
            <v>0</v>
          </cell>
          <cell r="G222">
            <v>0</v>
          </cell>
        </row>
        <row r="223">
          <cell r="A223" t="str">
            <v>15-02-130</v>
          </cell>
          <cell r="B223" t="str">
            <v>5.02.01</v>
          </cell>
          <cell r="C223" t="str">
            <v>Salida para toma de datos sencillo. Incluye tubería EMT, accesorios, soldadura EMT , caja y face plate doble y jacks.</v>
          </cell>
          <cell r="D223" t="str">
            <v>UN</v>
          </cell>
          <cell r="E223">
            <v>27</v>
          </cell>
          <cell r="F223">
            <v>67911.180549096985</v>
          </cell>
          <cell r="G223">
            <v>1833601.8748256187</v>
          </cell>
        </row>
        <row r="224">
          <cell r="A224" t="str">
            <v>15-02-140</v>
          </cell>
          <cell r="B224" t="str">
            <v>5.02.02</v>
          </cell>
          <cell r="C224" t="str">
            <v>Salida para toma de voz y datos doble. Incluye tubería EMT, accesorios, soldadura EMT, caja y face plate doble y jacks.</v>
          </cell>
          <cell r="D224" t="str">
            <v>UN</v>
          </cell>
          <cell r="E224">
            <v>9</v>
          </cell>
          <cell r="F224">
            <v>75318.940549096995</v>
          </cell>
          <cell r="G224">
            <v>677870.46494187298</v>
          </cell>
        </row>
        <row r="225">
          <cell r="A225" t="str">
            <v>15-02-150</v>
          </cell>
          <cell r="B225" t="str">
            <v>5.02.03</v>
          </cell>
          <cell r="C225" t="str">
            <v>Salida para toma de access point. Incluye tubería EMT, accesorios, soldadura EMT, caja y face plate doble y jacks.</v>
          </cell>
          <cell r="D225" t="str">
            <v>UN</v>
          </cell>
          <cell r="E225">
            <v>5</v>
          </cell>
          <cell r="F225">
            <v>75318.940549096995</v>
          </cell>
          <cell r="G225">
            <v>376594.702745485</v>
          </cell>
        </row>
        <row r="226">
          <cell r="A226" t="str">
            <v>15-02-040</v>
          </cell>
          <cell r="B226" t="str">
            <v>5.02.04</v>
          </cell>
          <cell r="C226" t="str">
            <v>Suministro Transporte e instalación de Patch panel 24 puertos, CAT 6 o 6A, para voz y datos</v>
          </cell>
          <cell r="D226" t="str">
            <v>UN</v>
          </cell>
          <cell r="E226">
            <v>2</v>
          </cell>
          <cell r="F226">
            <v>412547.32198546076</v>
          </cell>
          <cell r="G226">
            <v>825094.64397092152</v>
          </cell>
        </row>
        <row r="227">
          <cell r="A227" t="str">
            <v>15-02-050</v>
          </cell>
          <cell r="B227" t="str">
            <v>5.02.05</v>
          </cell>
          <cell r="C227" t="str">
            <v xml:space="preserve">Patch cord 3 FT, cat 6 o 6A </v>
          </cell>
          <cell r="D227" t="str">
            <v>UN</v>
          </cell>
          <cell r="E227">
            <v>90</v>
          </cell>
          <cell r="F227">
            <v>17844.386538031853</v>
          </cell>
          <cell r="G227">
            <v>1605994.7884228667</v>
          </cell>
        </row>
        <row r="228">
          <cell r="A228" t="str">
            <v>15-02-160</v>
          </cell>
          <cell r="B228" t="str">
            <v>5.02.06</v>
          </cell>
          <cell r="C228" t="str">
            <v>Canaleta metalica de 12X50 con división</v>
          </cell>
          <cell r="D228" t="str">
            <v>M</v>
          </cell>
          <cell r="E228">
            <v>34.799999999999997</v>
          </cell>
          <cell r="F228">
            <v>41895.879464952595</v>
          </cell>
          <cell r="G228">
            <v>1457976.6053803503</v>
          </cell>
        </row>
        <row r="229">
          <cell r="A229" t="str">
            <v>15-02-170</v>
          </cell>
          <cell r="B229" t="str">
            <v>5.02.07</v>
          </cell>
          <cell r="C229" t="str">
            <v>Canastilla tipo malla de 30 x 5 para telco</v>
          </cell>
          <cell r="D229" t="str">
            <v>M</v>
          </cell>
          <cell r="E229">
            <v>93</v>
          </cell>
          <cell r="F229">
            <v>49933.001524609783</v>
          </cell>
          <cell r="G229">
            <v>4643769.1417887099</v>
          </cell>
        </row>
        <row r="230">
          <cell r="A230" t="str">
            <v>15-02-180</v>
          </cell>
          <cell r="B230" t="str">
            <v>5.02.08</v>
          </cell>
          <cell r="C230" t="str">
            <v>Suministro,transporte de Rack de piso 2.10 abierto de 42 U incluye 4 bandejas, multitoma supresor de trasientes.</v>
          </cell>
          <cell r="D230" t="str">
            <v>UN</v>
          </cell>
          <cell r="E230">
            <v>2</v>
          </cell>
          <cell r="F230">
            <v>1691736.9703598104</v>
          </cell>
          <cell r="G230">
            <v>3383473.9407196208</v>
          </cell>
        </row>
        <row r="231">
          <cell r="A231" t="str">
            <v>15-02-080</v>
          </cell>
          <cell r="B231" t="str">
            <v>5.02.09</v>
          </cell>
          <cell r="C231" t="str">
            <v>Suministro e instalación de Organizador Horizontal de Cables para Rack, 1U rack</v>
          </cell>
          <cell r="D231" t="str">
            <v>UN</v>
          </cell>
          <cell r="E231">
            <v>4</v>
          </cell>
          <cell r="F231">
            <v>110043.46087434964</v>
          </cell>
          <cell r="G231">
            <v>440173.84349739854</v>
          </cell>
        </row>
        <row r="232">
          <cell r="A232" t="str">
            <v>15-02-090</v>
          </cell>
          <cell r="B232" t="str">
            <v>5.02.10</v>
          </cell>
          <cell r="C232" t="str">
            <v>Suministro e instalación de Organizador Verticales de Cables para Rack, 1U rack</v>
          </cell>
          <cell r="D232" t="str">
            <v>UN</v>
          </cell>
          <cell r="E232">
            <v>4</v>
          </cell>
          <cell r="F232">
            <v>87722.854797960754</v>
          </cell>
          <cell r="G232">
            <v>350891.41919184302</v>
          </cell>
        </row>
        <row r="233">
          <cell r="A233" t="str">
            <v>15-02-100</v>
          </cell>
          <cell r="B233" t="str">
            <v>5.02.11</v>
          </cell>
          <cell r="C233" t="str">
            <v>Suministro transporte e instalación de Cable UTP CAT 6 o 6A,100 ohmios 4pares 24 AWG.</v>
          </cell>
          <cell r="D233" t="str">
            <v>M</v>
          </cell>
          <cell r="E233">
            <v>250</v>
          </cell>
          <cell r="F233">
            <v>3736.0758909397045</v>
          </cell>
          <cell r="G233">
            <v>934018.97273492615</v>
          </cell>
        </row>
        <row r="234">
          <cell r="A234" t="str">
            <v>15-02-110</v>
          </cell>
          <cell r="B234" t="str">
            <v>5.02.12</v>
          </cell>
          <cell r="C234" t="str">
            <v>Marcaciones puntos voz y datos</v>
          </cell>
          <cell r="D234" t="str">
            <v>UN</v>
          </cell>
          <cell r="E234">
            <v>36</v>
          </cell>
          <cell r="F234">
            <v>3240.2442007740428</v>
          </cell>
          <cell r="G234">
            <v>116648.79122786554</v>
          </cell>
        </row>
        <row r="235">
          <cell r="A235" t="str">
            <v>15-02-120</v>
          </cell>
          <cell r="B235" t="str">
            <v>5.02.13</v>
          </cell>
          <cell r="C235" t="str">
            <v>Certificación puntos de voz y datos</v>
          </cell>
          <cell r="D235" t="str">
            <v>UN</v>
          </cell>
          <cell r="E235">
            <v>36</v>
          </cell>
          <cell r="F235">
            <v>15063.910503638801</v>
          </cell>
          <cell r="G235">
            <v>542300.77813099686</v>
          </cell>
        </row>
        <row r="236">
          <cell r="A236" t="str">
            <v>15-02-220</v>
          </cell>
          <cell r="B236" t="str">
            <v>5.02.14</v>
          </cell>
          <cell r="C236" t="str">
            <v>Salida para toma T.V. Incluye tubería EMT, accesorios, alambre guía , caja y tapa lisa EMT</v>
          </cell>
          <cell r="D236" t="str">
            <v>UN</v>
          </cell>
          <cell r="E236">
            <v>3</v>
          </cell>
          <cell r="F236">
            <v>57198.836628288802</v>
          </cell>
          <cell r="G236">
            <v>171596.50988486642</v>
          </cell>
        </row>
        <row r="237">
          <cell r="A237">
            <v>0</v>
          </cell>
          <cell r="B237">
            <v>0</v>
          </cell>
          <cell r="C237">
            <v>0</v>
          </cell>
          <cell r="D237">
            <v>0</v>
          </cell>
          <cell r="E237">
            <v>0</v>
          </cell>
          <cell r="F237" t="str">
            <v>SUBTOTAL TELECOMUNICACIONES</v>
          </cell>
          <cell r="G237">
            <v>17360006.477463346</v>
          </cell>
        </row>
        <row r="238">
          <cell r="A238">
            <v>0</v>
          </cell>
          <cell r="B238">
            <v>0</v>
          </cell>
          <cell r="C238">
            <v>0</v>
          </cell>
          <cell r="D238">
            <v>0</v>
          </cell>
          <cell r="E238">
            <v>0</v>
          </cell>
          <cell r="F238" t="str">
            <v>SUBTOTAL EDIFICIO AUDITORIO</v>
          </cell>
          <cell r="G238">
            <v>114456303.58821298</v>
          </cell>
        </row>
        <row r="239">
          <cell r="A239">
            <v>0</v>
          </cell>
          <cell r="B239">
            <v>0</v>
          </cell>
          <cell r="C239">
            <v>0</v>
          </cell>
          <cell r="D239">
            <v>0</v>
          </cell>
          <cell r="E239">
            <v>0</v>
          </cell>
          <cell r="F239">
            <v>0</v>
          </cell>
          <cell r="G239">
            <v>0</v>
          </cell>
        </row>
        <row r="240">
          <cell r="A240" t="str">
            <v>15-03</v>
          </cell>
          <cell r="B240">
            <v>6</v>
          </cell>
          <cell r="C240" t="str">
            <v>LUMINARIAS</v>
          </cell>
          <cell r="D240">
            <v>0</v>
          </cell>
          <cell r="E240">
            <v>0</v>
          </cell>
          <cell r="F240">
            <v>0</v>
          </cell>
          <cell r="G240">
            <v>0</v>
          </cell>
        </row>
        <row r="241">
          <cell r="A241" t="str">
            <v>15-03-010</v>
          </cell>
          <cell r="B241" t="str">
            <v>6.01.01</v>
          </cell>
          <cell r="C241" t="str">
            <v>Suministro de lámpara de emergencia con autonomía de 90 minutos</v>
          </cell>
          <cell r="D241" t="str">
            <v>UN</v>
          </cell>
          <cell r="E241">
            <v>60</v>
          </cell>
          <cell r="F241">
            <v>260000.00002263999</v>
          </cell>
          <cell r="G241">
            <v>15600000.001358399</v>
          </cell>
        </row>
        <row r="242">
          <cell r="A242" t="str">
            <v>15-03-020</v>
          </cell>
          <cell r="B242" t="str">
            <v>6.01.02</v>
          </cell>
          <cell r="C242" t="str">
            <v>Suministro de lampara pocket 30X120-2X54-T5 acrilico opal</v>
          </cell>
          <cell r="D242" t="str">
            <v>UN</v>
          </cell>
          <cell r="E242">
            <v>13</v>
          </cell>
          <cell r="F242">
            <v>334544</v>
          </cell>
          <cell r="G242">
            <v>4349072</v>
          </cell>
        </row>
        <row r="243">
          <cell r="A243" t="str">
            <v>15-03-030</v>
          </cell>
          <cell r="B243" t="str">
            <v>6.01.03</v>
          </cell>
          <cell r="C243" t="str">
            <v>Suministro de lampara easy ALUM-1X54-119-PANTALLA</v>
          </cell>
          <cell r="D243" t="str">
            <v>UN</v>
          </cell>
          <cell r="E243">
            <v>26</v>
          </cell>
          <cell r="F243">
            <v>319999.69959999999</v>
          </cell>
          <cell r="G243">
            <v>8319992.1896000002</v>
          </cell>
        </row>
        <row r="244">
          <cell r="A244" t="str">
            <v>15-03-040</v>
          </cell>
          <cell r="B244" t="str">
            <v>6.01.04</v>
          </cell>
          <cell r="C244" t="str">
            <v>Suministro de lampara anti humedad ALP-2X28-T5-policarbonato</v>
          </cell>
          <cell r="D244" t="str">
            <v>UN</v>
          </cell>
          <cell r="E244">
            <v>81</v>
          </cell>
          <cell r="F244">
            <v>240000.00003927998</v>
          </cell>
          <cell r="G244">
            <v>19440000.003181677</v>
          </cell>
        </row>
        <row r="245">
          <cell r="A245" t="str">
            <v>15-03-050</v>
          </cell>
          <cell r="B245" t="str">
            <v>6.01.05</v>
          </cell>
          <cell r="C245" t="str">
            <v>Suministro de lampara anti humedad ALP-2X54-T5-policarbonato</v>
          </cell>
          <cell r="D245" t="str">
            <v>UN</v>
          </cell>
          <cell r="E245">
            <v>2</v>
          </cell>
          <cell r="F245">
            <v>275844.00003927993</v>
          </cell>
          <cell r="G245">
            <v>551688.00007855985</v>
          </cell>
        </row>
        <row r="246">
          <cell r="A246" t="str">
            <v>15-03-060</v>
          </cell>
          <cell r="B246" t="str">
            <v>6.01.06</v>
          </cell>
          <cell r="C246" t="str">
            <v>Suministro de lampara industrial vertical 2X32W. Incluye tubería EMT</v>
          </cell>
          <cell r="D246" t="str">
            <v>UN</v>
          </cell>
          <cell r="E246">
            <v>251</v>
          </cell>
          <cell r="F246">
            <v>179220</v>
          </cell>
          <cell r="G246">
            <v>44984220</v>
          </cell>
        </row>
        <row r="247">
          <cell r="A247" t="str">
            <v>15-03-070</v>
          </cell>
          <cell r="B247" t="str">
            <v>6.01.07</v>
          </cell>
          <cell r="C247" t="str">
            <v>Suministro de lampara luminaria easy de 2x54-238 Pantalla (Tipo 1)* (0.930)</v>
          </cell>
          <cell r="D247" t="str">
            <v>UN</v>
          </cell>
          <cell r="E247">
            <v>12</v>
          </cell>
          <cell r="F247">
            <v>360000.00005892001</v>
          </cell>
          <cell r="G247">
            <v>4320000.0007070396</v>
          </cell>
        </row>
        <row r="248">
          <cell r="A248" t="str">
            <v>15-03-080</v>
          </cell>
          <cell r="B248" t="str">
            <v>6.01.08</v>
          </cell>
          <cell r="C248" t="str">
            <v>Suministro de luminaria anti humedad ALP-1X28-T5-policarbonato</v>
          </cell>
          <cell r="D248" t="str">
            <v>UN</v>
          </cell>
          <cell r="E248">
            <v>16</v>
          </cell>
          <cell r="F248">
            <v>185194</v>
          </cell>
          <cell r="G248">
            <v>2963104</v>
          </cell>
        </row>
        <row r="249">
          <cell r="A249" t="str">
            <v>15-03-090</v>
          </cell>
          <cell r="B249" t="str">
            <v>6.01.09</v>
          </cell>
          <cell r="C249" t="str">
            <v>Suministro de lampara RIEL 2X28- T5 ANCHO COMPARTIDO ( Tipo 1) (0.930)</v>
          </cell>
          <cell r="D249" t="str">
            <v>UN</v>
          </cell>
          <cell r="E249">
            <v>4</v>
          </cell>
          <cell r="F249">
            <v>131427.99999999997</v>
          </cell>
          <cell r="G249">
            <v>525711.99999999988</v>
          </cell>
        </row>
        <row r="250">
          <cell r="A250" t="str">
            <v>15-03-100</v>
          </cell>
          <cell r="B250" t="str">
            <v>6.01.10</v>
          </cell>
          <cell r="C250" t="str">
            <v>Suministro de luminaria de lampara cilinder 2X26 / ELECT / UNIV / BAJITO</v>
          </cell>
          <cell r="D250" t="str">
            <v>UN</v>
          </cell>
          <cell r="E250">
            <v>366</v>
          </cell>
          <cell r="F250">
            <v>108726.8</v>
          </cell>
          <cell r="G250">
            <v>39794008.800000004</v>
          </cell>
        </row>
        <row r="251">
          <cell r="A251" t="str">
            <v>15-03-110</v>
          </cell>
          <cell r="B251" t="str">
            <v>6.01.11</v>
          </cell>
          <cell r="C251" t="str">
            <v>Suministro de lampara luminaria de sobreponer de 30X120-2X54-T5-16C-rejilla semiespecular</v>
          </cell>
          <cell r="D251" t="str">
            <v>UN</v>
          </cell>
          <cell r="E251">
            <v>43</v>
          </cell>
          <cell r="F251">
            <v>370388</v>
          </cell>
          <cell r="G251">
            <v>15926684</v>
          </cell>
        </row>
        <row r="252">
          <cell r="A252" t="str">
            <v>15-03-120</v>
          </cell>
          <cell r="B252" t="str">
            <v>6.01.12</v>
          </cell>
          <cell r="C252" t="str">
            <v>Suministro de lampara luminaria easy ALUM-2X54-238-PANTALLA (Tipo 1)* (0.930)</v>
          </cell>
          <cell r="D252" t="str">
            <v>UN</v>
          </cell>
          <cell r="E252">
            <v>13</v>
          </cell>
          <cell r="F252">
            <v>360000.40879999998</v>
          </cell>
          <cell r="G252">
            <v>4680005.3143999996</v>
          </cell>
        </row>
        <row r="253">
          <cell r="A253" t="str">
            <v>15-03-130</v>
          </cell>
          <cell r="B253" t="str">
            <v>6.01.13</v>
          </cell>
          <cell r="C253" t="str">
            <v>Suministro de luminaria minipole de 2x24 acrilico opal</v>
          </cell>
          <cell r="D253" t="str">
            <v>UN</v>
          </cell>
          <cell r="E253">
            <v>451</v>
          </cell>
          <cell r="F253">
            <v>275000.00001016003</v>
          </cell>
          <cell r="G253">
            <v>124025000.00458217</v>
          </cell>
        </row>
        <row r="254">
          <cell r="A254" t="str">
            <v>15-03-140</v>
          </cell>
          <cell r="B254" t="str">
            <v>6.01.14</v>
          </cell>
          <cell r="C254" t="str">
            <v>Suministro de llampara luminaria bañadora pared 2X28-30X120-INC</v>
          </cell>
          <cell r="D254" t="str">
            <v>UN</v>
          </cell>
          <cell r="E254">
            <v>12</v>
          </cell>
          <cell r="F254">
            <v>286752</v>
          </cell>
          <cell r="G254">
            <v>3441024</v>
          </cell>
        </row>
        <row r="255">
          <cell r="A255" t="str">
            <v>15-03-150</v>
          </cell>
          <cell r="B255" t="str">
            <v>6.01.15</v>
          </cell>
          <cell r="C255" t="str">
            <v>Suministro de lampara cilinder 2X32 / ELECT / UNIV / ALTO / VIDRIO (Tipo 1)</v>
          </cell>
          <cell r="D255" t="str">
            <v>UN</v>
          </cell>
          <cell r="E255">
            <v>60</v>
          </cell>
          <cell r="F255">
            <v>121869.59999999999</v>
          </cell>
          <cell r="G255">
            <v>7312175.9999999991</v>
          </cell>
        </row>
        <row r="256">
          <cell r="A256" t="str">
            <v>15-03-160</v>
          </cell>
          <cell r="B256" t="str">
            <v>6.01.16</v>
          </cell>
          <cell r="C256" t="str">
            <v>Suministro de lampara easy decorativa 2x28 ACRILICO OPAL - UNIV (Tipo 1)* (0.930)</v>
          </cell>
          <cell r="D256" t="str">
            <v>UN</v>
          </cell>
          <cell r="E256">
            <v>9</v>
          </cell>
          <cell r="F256">
            <v>289999.99999767996</v>
          </cell>
          <cell r="G256">
            <v>2609999.9999791197</v>
          </cell>
        </row>
        <row r="257">
          <cell r="A257" t="str">
            <v>15-03-170</v>
          </cell>
          <cell r="B257" t="str">
            <v>6.01.17</v>
          </cell>
          <cell r="C257" t="str">
            <v>Suministro de lampara industrial vertical 2X42W</v>
          </cell>
          <cell r="D257" t="str">
            <v>UN</v>
          </cell>
          <cell r="E257">
            <v>99</v>
          </cell>
          <cell r="F257">
            <v>227011.99999999997</v>
          </cell>
          <cell r="G257">
            <v>22474187.999999996</v>
          </cell>
        </row>
        <row r="258">
          <cell r="A258" t="str">
            <v>15-03-180</v>
          </cell>
          <cell r="B258" t="str">
            <v>6.01.18</v>
          </cell>
          <cell r="C258" t="str">
            <v>Suministro de lampara easy decorativa 1x28 ACRILICO OPAL - UNIV (Tipo 1)* (0.930)</v>
          </cell>
          <cell r="D258" t="str">
            <v>UN</v>
          </cell>
          <cell r="E258">
            <v>13</v>
          </cell>
          <cell r="F258">
            <v>239999.476</v>
          </cell>
          <cell r="G258">
            <v>3119993.1880000001</v>
          </cell>
        </row>
        <row r="259">
          <cell r="A259">
            <v>0</v>
          </cell>
          <cell r="B259">
            <v>0</v>
          </cell>
          <cell r="C259">
            <v>0</v>
          </cell>
          <cell r="D259">
            <v>0</v>
          </cell>
          <cell r="E259">
            <v>0</v>
          </cell>
          <cell r="F259" t="str">
            <v>SUBTOTAL LUMINARIAS:</v>
          </cell>
          <cell r="G259">
            <v>324436867.50188702</v>
          </cell>
        </row>
        <row r="260">
          <cell r="A260">
            <v>0</v>
          </cell>
          <cell r="B260">
            <v>0</v>
          </cell>
          <cell r="C260">
            <v>0</v>
          </cell>
          <cell r="D260">
            <v>0</v>
          </cell>
          <cell r="E260">
            <v>0</v>
          </cell>
          <cell r="F260">
            <v>0</v>
          </cell>
          <cell r="G260">
            <v>0</v>
          </cell>
        </row>
        <row r="261">
          <cell r="B261">
            <v>7</v>
          </cell>
          <cell r="C261" t="str">
            <v>APANTALLAMIENTO</v>
          </cell>
          <cell r="D261">
            <v>0</v>
          </cell>
          <cell r="E261">
            <v>0</v>
          </cell>
          <cell r="F261">
            <v>0</v>
          </cell>
          <cell r="G261">
            <v>0</v>
          </cell>
        </row>
        <row r="262">
          <cell r="A262" t="str">
            <v>15-04</v>
          </cell>
          <cell r="B262">
            <v>7.01</v>
          </cell>
          <cell r="C262" t="str">
            <v>PUNTAS CAPTADORAS Y ANILLO EQUIPOTENCIAL ASOCIADOS AL APANTALLAMIENTO</v>
          </cell>
          <cell r="D262">
            <v>0</v>
          </cell>
          <cell r="E262">
            <v>0</v>
          </cell>
          <cell r="F262">
            <v>0</v>
          </cell>
          <cell r="G262">
            <v>0</v>
          </cell>
        </row>
        <row r="263">
          <cell r="A263" t="str">
            <v>15-04-010</v>
          </cell>
          <cell r="B263" t="str">
            <v>7.01.01</v>
          </cell>
          <cell r="C263" t="str">
            <v xml:space="preserve">Cable de aluminio 1 / 0 AWG aislado (Anillo equipotencial, bajantes) </v>
          </cell>
          <cell r="D263" t="str">
            <v>M</v>
          </cell>
          <cell r="E263">
            <v>922.49300000000005</v>
          </cell>
          <cell r="F263">
            <v>8951.578010485493</v>
          </cell>
          <cell r="G263">
            <v>8257768.0536267944</v>
          </cell>
        </row>
        <row r="264">
          <cell r="A264" t="str">
            <v>15-04-020</v>
          </cell>
          <cell r="B264" t="str">
            <v>7.01.02</v>
          </cell>
          <cell r="C264" t="str">
            <v>Conector de compresión OB1010 (Anillo-bajantes dos conectores por bajante)</v>
          </cell>
          <cell r="D264" t="str">
            <v>UN</v>
          </cell>
          <cell r="E264">
            <v>150</v>
          </cell>
          <cell r="F264">
            <v>10048.149895041335</v>
          </cell>
          <cell r="G264">
            <v>1507222.4842562003</v>
          </cell>
        </row>
        <row r="265">
          <cell r="A265" t="str">
            <v>15-04-030</v>
          </cell>
          <cell r="B265" t="str">
            <v>7.01.03</v>
          </cell>
          <cell r="C265" t="str">
            <v>Conector de compresión OB1010 (Puntas captadoras y anillo)</v>
          </cell>
          <cell r="D265" t="str">
            <v>UN</v>
          </cell>
          <cell r="E265">
            <v>68</v>
          </cell>
          <cell r="F265">
            <v>10048.149895041335</v>
          </cell>
          <cell r="G265">
            <v>683274.1928628108</v>
          </cell>
        </row>
        <row r="266">
          <cell r="A266" t="str">
            <v>15-04-040</v>
          </cell>
          <cell r="B266" t="str">
            <v>7.01.04</v>
          </cell>
          <cell r="C266" t="str">
            <v>Punta Franklin de una sola asta (de 1.2 m incluido soporte y fijación)</v>
          </cell>
          <cell r="D266" t="str">
            <v>UN</v>
          </cell>
          <cell r="E266">
            <v>13</v>
          </cell>
          <cell r="F266">
            <v>158090.9452015704</v>
          </cell>
          <cell r="G266">
            <v>2055182.2876204152</v>
          </cell>
        </row>
        <row r="267">
          <cell r="A267" t="str">
            <v>15-04-050</v>
          </cell>
          <cell r="B267" t="str">
            <v>7.01.05</v>
          </cell>
          <cell r="C267" t="str">
            <v>Punta Franklin de una sola asta (de 1.8 m incluido soporte y fijación)</v>
          </cell>
          <cell r="D267" t="str">
            <v>UN</v>
          </cell>
          <cell r="E267">
            <v>15</v>
          </cell>
          <cell r="F267">
            <v>193934.94520157043</v>
          </cell>
          <cell r="G267">
            <v>2909024.1780235562</v>
          </cell>
        </row>
        <row r="268">
          <cell r="A268" t="str">
            <v>15-04-060</v>
          </cell>
          <cell r="B268" t="str">
            <v>7.01.06</v>
          </cell>
          <cell r="C268" t="str">
            <v>Punta Franklin de una sola asta (de 2.5 m incluido soporte y fijación)</v>
          </cell>
          <cell r="D268" t="str">
            <v>UN</v>
          </cell>
          <cell r="E268">
            <v>5</v>
          </cell>
          <cell r="F268">
            <v>293631.55809657183</v>
          </cell>
          <cell r="G268">
            <v>1468157.7904828591</v>
          </cell>
        </row>
        <row r="269">
          <cell r="A269" t="str">
            <v>15-04-070</v>
          </cell>
          <cell r="B269" t="str">
            <v>7.01.07</v>
          </cell>
          <cell r="C269" t="str">
            <v>Punta Franklin de una sola asta (de 3 m fijada en tanque, incluido soporte y fijación)</v>
          </cell>
          <cell r="D269" t="str">
            <v>UN</v>
          </cell>
          <cell r="E269">
            <v>1</v>
          </cell>
          <cell r="F269">
            <v>360918.96324571484</v>
          </cell>
          <cell r="G269">
            <v>360918.96324571484</v>
          </cell>
        </row>
        <row r="270">
          <cell r="A270" t="str">
            <v>15-04-080</v>
          </cell>
          <cell r="B270" t="str">
            <v>7.01.08</v>
          </cell>
          <cell r="C270" t="str">
            <v>Punta Franklin de una sola asta (de 2 m fijada en poste, incluido soporte y fijación)</v>
          </cell>
          <cell r="D270" t="str">
            <v>UN</v>
          </cell>
          <cell r="E270">
            <v>12</v>
          </cell>
          <cell r="F270">
            <v>233891.55809657185</v>
          </cell>
          <cell r="G270">
            <v>2806698.6971588624</v>
          </cell>
        </row>
        <row r="271">
          <cell r="A271" t="str">
            <v>15-04-090</v>
          </cell>
          <cell r="B271" t="str">
            <v>7.01.09</v>
          </cell>
          <cell r="C271" t="str">
            <v>Poste de concreto de 10 m</v>
          </cell>
          <cell r="D271" t="str">
            <v>UN</v>
          </cell>
          <cell r="E271">
            <v>12</v>
          </cell>
          <cell r="F271">
            <v>654213.72196962079</v>
          </cell>
          <cell r="G271">
            <v>7850564.6636354495</v>
          </cell>
        </row>
        <row r="272">
          <cell r="A272">
            <v>0</v>
          </cell>
          <cell r="B272">
            <v>0</v>
          </cell>
          <cell r="C272">
            <v>0</v>
          </cell>
          <cell r="D272">
            <v>0</v>
          </cell>
          <cell r="E272">
            <v>0</v>
          </cell>
          <cell r="F272" t="str">
            <v>SUBTOTAL PUNTAS CAPTADORAS Y ANILLO EQUIPOTENCIAL ASOCIADOS AL APANTALLAMIENTO</v>
          </cell>
          <cell r="G272">
            <v>27898811.310912661</v>
          </cell>
        </row>
        <row r="273">
          <cell r="A273">
            <v>0</v>
          </cell>
          <cell r="B273">
            <v>0</v>
          </cell>
          <cell r="C273">
            <v>0</v>
          </cell>
          <cell r="D273">
            <v>0</v>
          </cell>
          <cell r="E273">
            <v>0</v>
          </cell>
          <cell r="F273">
            <v>0</v>
          </cell>
          <cell r="G273">
            <v>0</v>
          </cell>
        </row>
        <row r="274">
          <cell r="A274" t="str">
            <v>15-05</v>
          </cell>
          <cell r="B274">
            <v>7.02</v>
          </cell>
          <cell r="C274" t="str">
            <v>BAJANTES Y MALLA DE PUESTA A TIERRA ASOCIADOS AL APANTALLAMIENTO</v>
          </cell>
          <cell r="D274">
            <v>0</v>
          </cell>
          <cell r="E274">
            <v>0</v>
          </cell>
          <cell r="F274">
            <v>0</v>
          </cell>
          <cell r="G274">
            <v>0</v>
          </cell>
        </row>
        <row r="275">
          <cell r="A275" t="str">
            <v>15-05-010</v>
          </cell>
          <cell r="B275" t="str">
            <v>7.02.01</v>
          </cell>
          <cell r="C275" t="str">
            <v>Cable de aluminio 1 / 0 AWG aislado (bajantes)</v>
          </cell>
          <cell r="D275" t="str">
            <v>M</v>
          </cell>
          <cell r="E275">
            <v>586.91599999999994</v>
          </cell>
          <cell r="F275">
            <v>8951.578010485493</v>
          </cell>
          <cell r="G275">
            <v>5253824.359602103</v>
          </cell>
        </row>
        <row r="276">
          <cell r="A276" t="str">
            <v>15-05-020</v>
          </cell>
          <cell r="B276" t="str">
            <v>7.02.02</v>
          </cell>
          <cell r="C276" t="str">
            <v>Tubería de 3 / 4" de diámetro, PVC embebida en concreto o IMC expuesta (Bajantes edificios)</v>
          </cell>
          <cell r="D276" t="str">
            <v>M</v>
          </cell>
          <cell r="E276">
            <v>425.91599999999994</v>
          </cell>
          <cell r="F276">
            <v>9262.4286491429666</v>
          </cell>
          <cell r="G276">
            <v>3945016.5605283752</v>
          </cell>
        </row>
        <row r="277">
          <cell r="A277" t="str">
            <v>15-05-030</v>
          </cell>
          <cell r="B277" t="str">
            <v>7.02.03</v>
          </cell>
          <cell r="C277" t="str">
            <v>Tubería de 3 / 4" IMC expuesta (Bajantes en poste)</v>
          </cell>
          <cell r="D277" t="str">
            <v>M</v>
          </cell>
          <cell r="E277">
            <v>105.60000000000001</v>
          </cell>
          <cell r="F277">
            <v>31790.382649142965</v>
          </cell>
          <cell r="G277">
            <v>3357064.4077494973</v>
          </cell>
        </row>
        <row r="278">
          <cell r="A278" t="str">
            <v>15-05-040</v>
          </cell>
          <cell r="B278" t="str">
            <v>7.02.04</v>
          </cell>
          <cell r="C278" t="str">
            <v>Tubería de 1" de diámetro IMC expuesta (Bajantes tanque)</v>
          </cell>
          <cell r="D278" t="str">
            <v>M</v>
          </cell>
          <cell r="E278">
            <v>55</v>
          </cell>
          <cell r="F278">
            <v>42304.62264914297</v>
          </cell>
          <cell r="G278">
            <v>2326754.2457028632</v>
          </cell>
        </row>
        <row r="279">
          <cell r="A279" t="str">
            <v>15-05-050</v>
          </cell>
          <cell r="B279" t="str">
            <v>7.02.05</v>
          </cell>
          <cell r="C279" t="str">
            <v>Caja de empalme 15x15 (empalme aluminio-cobre)</v>
          </cell>
          <cell r="D279" t="str">
            <v>M</v>
          </cell>
          <cell r="E279">
            <v>60</v>
          </cell>
          <cell r="F279">
            <v>31308.746794144405</v>
          </cell>
          <cell r="G279">
            <v>1878524.8076486643</v>
          </cell>
        </row>
        <row r="280">
          <cell r="A280" t="str">
            <v>15-05-060</v>
          </cell>
          <cell r="B280" t="str">
            <v>7.02.06</v>
          </cell>
          <cell r="C280" t="str">
            <v>Caja de inspección 30 cm x 30 cm</v>
          </cell>
          <cell r="D280" t="str">
            <v>UN</v>
          </cell>
          <cell r="E280">
            <v>4</v>
          </cell>
          <cell r="F280">
            <v>115821.03367263557</v>
          </cell>
          <cell r="G280">
            <v>463284.1346905423</v>
          </cell>
        </row>
        <row r="281">
          <cell r="A281" t="str">
            <v>15-05-070</v>
          </cell>
          <cell r="B281" t="str">
            <v>7.02.07</v>
          </cell>
          <cell r="C281" t="str">
            <v>Soldaduras exotérmicas (Malla de Tierra Apantallamiento)</v>
          </cell>
          <cell r="D281" t="str">
            <v>UN</v>
          </cell>
          <cell r="E281">
            <v>170.5</v>
          </cell>
          <cell r="F281">
            <v>35403.718353841483</v>
          </cell>
          <cell r="G281">
            <v>6036333.9793299725</v>
          </cell>
        </row>
        <row r="282">
          <cell r="A282" t="str">
            <v>15-05-080</v>
          </cell>
          <cell r="B282" t="str">
            <v>7.02.08</v>
          </cell>
          <cell r="C282" t="str">
            <v>Varillas de cobre de 2,4 m, 5 / 8” de diametro</v>
          </cell>
          <cell r="D282" t="str">
            <v>UN</v>
          </cell>
          <cell r="E282">
            <v>70</v>
          </cell>
          <cell r="F282">
            <v>156631.12458217627</v>
          </cell>
          <cell r="G282">
            <v>10964178.72075234</v>
          </cell>
        </row>
        <row r="283">
          <cell r="A283" t="str">
            <v>15-05-090</v>
          </cell>
          <cell r="B283" t="str">
            <v>7.02.09</v>
          </cell>
          <cell r="C283" t="str">
            <v>Cable de cobre 1 / 0 AWG desnudo (SPT enterrado en terreno natural - Apantallamiento)</v>
          </cell>
          <cell r="D283" t="str">
            <v>M</v>
          </cell>
          <cell r="E283">
            <v>664.29000000000008</v>
          </cell>
          <cell r="F283">
            <v>17777.326648546074</v>
          </cell>
          <cell r="G283">
            <v>11809300.319362672</v>
          </cell>
        </row>
        <row r="284">
          <cell r="A284" t="str">
            <v>15-05-100</v>
          </cell>
          <cell r="B284" t="str">
            <v>7.02.10</v>
          </cell>
          <cell r="C284" t="str">
            <v>Colas para equipotencialización de la estructura con el SPT. (Incluyen cable de cobre 1 / 0 AWG de 1,5 m, soldadura y borna terminal )</v>
          </cell>
          <cell r="D284" t="str">
            <v>UN</v>
          </cell>
          <cell r="E284">
            <v>21</v>
          </cell>
          <cell r="F284">
            <v>49691.052205295411</v>
          </cell>
          <cell r="G284">
            <v>1043512.0963112037</v>
          </cell>
        </row>
        <row r="285">
          <cell r="A285" t="str">
            <v>15-05-110</v>
          </cell>
          <cell r="B285" t="str">
            <v>7.02.11</v>
          </cell>
          <cell r="C285" t="str">
            <v>Brecha en terreno natural de 40 cm de ancho por 60 cm de profundidad</v>
          </cell>
          <cell r="D285" t="str">
            <v>M</v>
          </cell>
          <cell r="E285">
            <v>603.9</v>
          </cell>
          <cell r="F285">
            <v>6339.8915745156246</v>
          </cell>
          <cell r="G285">
            <v>3828660.5218499857</v>
          </cell>
        </row>
        <row r="286">
          <cell r="A286">
            <v>0</v>
          </cell>
          <cell r="B286">
            <v>0</v>
          </cell>
          <cell r="C286">
            <v>0</v>
          </cell>
          <cell r="D286">
            <v>0</v>
          </cell>
          <cell r="E286">
            <v>0</v>
          </cell>
          <cell r="F286" t="str">
            <v>SUBTOTAL BAJANTES Y MALLA DE PUESTA A TIERRA ASOCIADOS AL APANTALLAMIENTO</v>
          </cell>
          <cell r="G286">
            <v>50906454.153528214</v>
          </cell>
        </row>
        <row r="287">
          <cell r="A287">
            <v>0</v>
          </cell>
          <cell r="B287">
            <v>0</v>
          </cell>
          <cell r="C287">
            <v>0</v>
          </cell>
          <cell r="D287">
            <v>0</v>
          </cell>
          <cell r="E287">
            <v>0</v>
          </cell>
          <cell r="F287">
            <v>0</v>
          </cell>
          <cell r="G287">
            <v>0</v>
          </cell>
        </row>
        <row r="288">
          <cell r="A288" t="str">
            <v>15-06</v>
          </cell>
          <cell r="B288">
            <v>7.03</v>
          </cell>
          <cell r="C288" t="str">
            <v>MALLA DE PUESTA A TIERRA SUBESTACIÓN</v>
          </cell>
          <cell r="D288">
            <v>0</v>
          </cell>
          <cell r="E288">
            <v>0</v>
          </cell>
          <cell r="F288">
            <v>0</v>
          </cell>
          <cell r="G288">
            <v>0</v>
          </cell>
        </row>
        <row r="289">
          <cell r="A289" t="str">
            <v>15-06-010</v>
          </cell>
          <cell r="B289" t="str">
            <v>7.03.01</v>
          </cell>
          <cell r="C289" t="str">
            <v>Cable de cobre 1 / 0 AWG desnudo (SPT S / E enterrado en terreno natural)</v>
          </cell>
          <cell r="D289" t="str">
            <v>M</v>
          </cell>
          <cell r="E289">
            <v>111.32</v>
          </cell>
          <cell r="F289">
            <v>17777.326648546074</v>
          </cell>
          <cell r="G289">
            <v>1978972.0025161488</v>
          </cell>
        </row>
        <row r="290">
          <cell r="A290" t="str">
            <v>15-06-020</v>
          </cell>
          <cell r="B290" t="str">
            <v>7.03.02</v>
          </cell>
          <cell r="C290" t="str">
            <v>Soldaduras exotérmicas (Malla de Tierra S / E y anillo equipotencial)</v>
          </cell>
          <cell r="D290" t="str">
            <v>UN</v>
          </cell>
          <cell r="E290">
            <v>23</v>
          </cell>
          <cell r="F290">
            <v>35403.718353841483</v>
          </cell>
          <cell r="G290">
            <v>814285.52213835414</v>
          </cell>
        </row>
        <row r="291">
          <cell r="A291" t="str">
            <v>15-05-080</v>
          </cell>
          <cell r="B291" t="str">
            <v>7.03.03</v>
          </cell>
          <cell r="C291" t="str">
            <v>Varillas de cobre de 2,4 m, 5 / 8” de diametro</v>
          </cell>
          <cell r="D291" t="str">
            <v>UN</v>
          </cell>
          <cell r="E291">
            <v>4</v>
          </cell>
          <cell r="F291">
            <v>156631.12458217627</v>
          </cell>
          <cell r="G291">
            <v>626524.49832870509</v>
          </cell>
        </row>
        <row r="292">
          <cell r="A292" t="str">
            <v>15-05-060</v>
          </cell>
          <cell r="B292" t="str">
            <v>7.03.04</v>
          </cell>
          <cell r="C292" t="str">
            <v>Caja de inspección 30 cm x 30 cm</v>
          </cell>
          <cell r="D292" t="str">
            <v>UN</v>
          </cell>
          <cell r="E292">
            <v>1</v>
          </cell>
          <cell r="F292">
            <v>115821.03367263557</v>
          </cell>
          <cell r="G292">
            <v>115821.03367263557</v>
          </cell>
        </row>
        <row r="293">
          <cell r="A293" t="str">
            <v>15-06-030</v>
          </cell>
          <cell r="B293" t="str">
            <v>7.03.05</v>
          </cell>
          <cell r="C293" t="str">
            <v>Colas para equipotencialización de equipos S / E. (Incluyen cable de cobre 1 / 0 AWG de 1,5 m, soldadura y borna terminal )</v>
          </cell>
          <cell r="D293" t="str">
            <v>UN</v>
          </cell>
          <cell r="E293">
            <v>4</v>
          </cell>
          <cell r="F293">
            <v>49691.052205295411</v>
          </cell>
          <cell r="G293">
            <v>198764.20882118164</v>
          </cell>
        </row>
        <row r="294">
          <cell r="A294" t="str">
            <v>15-05-110</v>
          </cell>
          <cell r="B294" t="str">
            <v>7.03.06</v>
          </cell>
          <cell r="C294" t="str">
            <v>Brecha en terreno natural de 40 cm de ancho por 60 cm de profundidad</v>
          </cell>
          <cell r="D294" t="str">
            <v>M</v>
          </cell>
          <cell r="E294">
            <v>101.19999999999999</v>
          </cell>
          <cell r="F294">
            <v>6339.8915745156246</v>
          </cell>
          <cell r="G294">
            <v>641597.02734098118</v>
          </cell>
        </row>
        <row r="295">
          <cell r="A295">
            <v>0</v>
          </cell>
          <cell r="B295">
            <v>0</v>
          </cell>
          <cell r="C295" t="str">
            <v>SUBTOTAL MALLA DE PUESTA A TIERRA SUBESTACIÓN</v>
          </cell>
          <cell r="D295">
            <v>0</v>
          </cell>
          <cell r="E295">
            <v>0</v>
          </cell>
          <cell r="F295">
            <v>0</v>
          </cell>
          <cell r="G295">
            <v>4375964.2928180061</v>
          </cell>
        </row>
        <row r="296">
          <cell r="A296">
            <v>0</v>
          </cell>
          <cell r="B296">
            <v>0</v>
          </cell>
          <cell r="C296" t="str">
            <v>SUBTOTAL APANTALLAMIENTO</v>
          </cell>
          <cell r="D296">
            <v>0</v>
          </cell>
          <cell r="E296">
            <v>0</v>
          </cell>
          <cell r="F296">
            <v>0</v>
          </cell>
          <cell r="G296">
            <v>83181229.757258892</v>
          </cell>
        </row>
        <row r="297">
          <cell r="A297">
            <v>0</v>
          </cell>
          <cell r="B297">
            <v>0</v>
          </cell>
          <cell r="C297">
            <v>0</v>
          </cell>
          <cell r="D297">
            <v>0</v>
          </cell>
          <cell r="E297">
            <v>0</v>
          </cell>
          <cell r="F297">
            <v>0</v>
          </cell>
          <cell r="G297">
            <v>0</v>
          </cell>
        </row>
        <row r="298">
          <cell r="A298" t="str">
            <v>15-07</v>
          </cell>
          <cell r="B298">
            <v>8</v>
          </cell>
          <cell r="C298" t="str">
            <v>REDES EXTERIORES ENERGIA</v>
          </cell>
          <cell r="D298">
            <v>0</v>
          </cell>
          <cell r="E298">
            <v>0</v>
          </cell>
          <cell r="F298">
            <v>0</v>
          </cell>
          <cell r="G298">
            <v>0</v>
          </cell>
        </row>
        <row r="299">
          <cell r="A299">
            <v>0</v>
          </cell>
          <cell r="B299" t="str">
            <v xml:space="preserve">8.01  </v>
          </cell>
          <cell r="C299" t="str">
            <v>ENERGIA</v>
          </cell>
          <cell r="D299">
            <v>0</v>
          </cell>
          <cell r="E299">
            <v>0</v>
          </cell>
          <cell r="F299">
            <v>0</v>
          </cell>
          <cell r="G299">
            <v>0</v>
          </cell>
        </row>
        <row r="300">
          <cell r="A300" t="str">
            <v>15-07-010</v>
          </cell>
          <cell r="B300" t="str">
            <v>8.01.01</v>
          </cell>
          <cell r="C300" t="str">
            <v>Suministro, transporte e instalación de vestida según norma EPM RA2-017</v>
          </cell>
          <cell r="D300" t="str">
            <v>UN</v>
          </cell>
          <cell r="E300">
            <v>1</v>
          </cell>
          <cell r="F300">
            <v>966967.23899142968</v>
          </cell>
          <cell r="G300">
            <v>966967.23899142968</v>
          </cell>
        </row>
        <row r="301">
          <cell r="A301" t="str">
            <v>15-07-020</v>
          </cell>
          <cell r="B301" t="str">
            <v>8.01.02</v>
          </cell>
          <cell r="C301" t="str">
            <v>Suministro, transporte e instalación de bajante eléctrico en tuberia metalica galvanizada de 4", incluye contratuerca y elementos de fijación.</v>
          </cell>
          <cell r="D301" t="str">
            <v>UN</v>
          </cell>
          <cell r="E301">
            <v>3</v>
          </cell>
          <cell r="F301">
            <v>555396.35790708289</v>
          </cell>
          <cell r="G301">
            <v>1666189.0737212487</v>
          </cell>
        </row>
        <row r="302">
          <cell r="A302" t="str">
            <v>15-07-030</v>
          </cell>
          <cell r="B302" t="str">
            <v>8.01.03</v>
          </cell>
          <cell r="C302" t="str">
            <v xml:space="preserve">Suministro, transporte e instalación de tapa para herraje según norma RS3-002. </v>
          </cell>
          <cell r="D302" t="str">
            <v>UN</v>
          </cell>
          <cell r="E302">
            <v>7</v>
          </cell>
          <cell r="F302">
            <v>410104.85704698518</v>
          </cell>
          <cell r="G302">
            <v>2870733.9993288964</v>
          </cell>
        </row>
        <row r="303">
          <cell r="A303" t="str">
            <v>15-07-040</v>
          </cell>
          <cell r="B303" t="str">
            <v>8.01.04</v>
          </cell>
          <cell r="C303" t="str">
            <v>Suministro, transporte e instalación de Acometida en 3No 1 / 0 XLPE + 1No2 Cu al 133% desde punto de conexión a subestación.</v>
          </cell>
          <cell r="D303" t="str">
            <v>M</v>
          </cell>
          <cell r="E303">
            <v>30</v>
          </cell>
          <cell r="F303">
            <v>119412.45608161924</v>
          </cell>
          <cell r="G303">
            <v>3582373.6824485771</v>
          </cell>
        </row>
        <row r="304">
          <cell r="A304" t="str">
            <v>15-07-050</v>
          </cell>
          <cell r="B304" t="str">
            <v>8.01.05</v>
          </cell>
          <cell r="C304" t="str">
            <v xml:space="preserve">Suministro, transporte e instalación de juego de conos interiores y todos sus accesorios. </v>
          </cell>
          <cell r="D304" t="str">
            <v>UN</v>
          </cell>
          <cell r="E304">
            <v>1</v>
          </cell>
          <cell r="F304">
            <v>381124.68666435254</v>
          </cell>
          <cell r="G304">
            <v>381124.68666435254</v>
          </cell>
        </row>
        <row r="305">
          <cell r="A305" t="str">
            <v>15-07-060</v>
          </cell>
          <cell r="B305" t="str">
            <v>8.01.06</v>
          </cell>
          <cell r="C305" t="str">
            <v xml:space="preserve">Suministro, transporte e instalación de juego de conos exteriores y todos sus accesorios. </v>
          </cell>
          <cell r="D305" t="str">
            <v>UN</v>
          </cell>
          <cell r="E305">
            <v>1</v>
          </cell>
          <cell r="F305">
            <v>494630.68666435243</v>
          </cell>
          <cell r="G305">
            <v>494630.68666435243</v>
          </cell>
        </row>
        <row r="306">
          <cell r="A306" t="str">
            <v>15-07-070</v>
          </cell>
          <cell r="B306" t="str">
            <v>8.01.07</v>
          </cell>
          <cell r="C306" t="str">
            <v xml:space="preserve">Suministro, transporte e instalación de tubería PVC tipo DB de 4". Incluye soldadura PVC , 3 curvas PVC de 4" , 6 entradas a caja PVC de 4''. </v>
          </cell>
          <cell r="D306" t="str">
            <v>M</v>
          </cell>
          <cell r="E306">
            <v>30</v>
          </cell>
          <cell r="F306">
            <v>44190.328870407597</v>
          </cell>
          <cell r="G306">
            <v>1325709.866112228</v>
          </cell>
        </row>
        <row r="307">
          <cell r="A307" t="str">
            <v>15-07-080</v>
          </cell>
          <cell r="B307" t="str">
            <v>8.01.08</v>
          </cell>
          <cell r="C307" t="str">
            <v>Suministro transporte e instalación de avisos en acrílico para marcacion de cable en cajas de energía.</v>
          </cell>
          <cell r="D307" t="str">
            <v>UN</v>
          </cell>
          <cell r="E307">
            <v>10</v>
          </cell>
          <cell r="F307">
            <v>8998.5793203740941</v>
          </cell>
          <cell r="G307">
            <v>89985.793203740934</v>
          </cell>
        </row>
        <row r="308">
          <cell r="A308" t="str">
            <v>15-07-090</v>
          </cell>
          <cell r="B308" t="str">
            <v>8.01.09</v>
          </cell>
          <cell r="C308" t="str">
            <v xml:space="preserve">Suministro, transporte e instalación de tapa para herraje según norma RS3-015. </v>
          </cell>
          <cell r="D308" t="str">
            <v>UN</v>
          </cell>
          <cell r="E308">
            <v>19</v>
          </cell>
          <cell r="F308">
            <v>174867.63125698233</v>
          </cell>
          <cell r="G308">
            <v>3322484.9938826645</v>
          </cell>
        </row>
        <row r="309">
          <cell r="A309" t="str">
            <v>15-07-100</v>
          </cell>
          <cell r="B309" t="str">
            <v>8.01.10</v>
          </cell>
          <cell r="C309" t="str">
            <v>Suministro e instalacion de vestida para Montaje de transformador trifásico en poste (RA2-026)</v>
          </cell>
          <cell r="D309" t="str">
            <v>UN</v>
          </cell>
          <cell r="E309">
            <v>2</v>
          </cell>
          <cell r="F309">
            <v>1406206.9463880016</v>
          </cell>
          <cell r="G309">
            <v>2812413.8927760031</v>
          </cell>
        </row>
        <row r="310">
          <cell r="A310" t="str">
            <v>15-07-110</v>
          </cell>
          <cell r="B310" t="str">
            <v>8.01.11</v>
          </cell>
          <cell r="C310" t="str">
            <v>Suministro e instalacion de Puesta a tierra segun norma (RA6-010)</v>
          </cell>
          <cell r="D310" t="str">
            <v>UN</v>
          </cell>
          <cell r="E310">
            <v>2</v>
          </cell>
          <cell r="F310">
            <v>198118.33505425483</v>
          </cell>
          <cell r="G310">
            <v>396236.67010850966</v>
          </cell>
        </row>
        <row r="311">
          <cell r="A311" t="str">
            <v>15-07-120</v>
          </cell>
          <cell r="B311" t="str">
            <v>8.01.12</v>
          </cell>
          <cell r="C311" t="str">
            <v>Suministro e instalacion de bajante en tuberia TMG de 4" x 6 mts (incluye boquilla de puesta a tierra )</v>
          </cell>
          <cell r="D311" t="str">
            <v>UN</v>
          </cell>
          <cell r="E311">
            <v>2</v>
          </cell>
          <cell r="F311">
            <v>718933.12020536873</v>
          </cell>
          <cell r="G311">
            <v>1437866.2404107375</v>
          </cell>
        </row>
        <row r="312">
          <cell r="A312" t="str">
            <v>15-07-130</v>
          </cell>
          <cell r="B312" t="str">
            <v>8.01.13</v>
          </cell>
          <cell r="C312" t="str">
            <v>Suministro transporte e instalación de transformador en aceite tipo poste de 150KVA 13200 / 208 / 120 V</v>
          </cell>
          <cell r="D312" t="str">
            <v>UN</v>
          </cell>
          <cell r="E312">
            <v>2</v>
          </cell>
          <cell r="F312">
            <v>6766662.3390939701</v>
          </cell>
          <cell r="G312">
            <v>13533324.67818794</v>
          </cell>
        </row>
        <row r="313">
          <cell r="A313" t="str">
            <v>15-08</v>
          </cell>
          <cell r="B313" t="str">
            <v xml:space="preserve">8.02 </v>
          </cell>
          <cell r="C313" t="str">
            <v>REDES EXTERIORES TELEFONOS</v>
          </cell>
          <cell r="D313">
            <v>0</v>
          </cell>
          <cell r="E313">
            <v>0</v>
          </cell>
          <cell r="F313">
            <v>0</v>
          </cell>
          <cell r="G313">
            <v>0</v>
          </cell>
        </row>
        <row r="314">
          <cell r="A314" t="str">
            <v>15-08-010</v>
          </cell>
          <cell r="B314" t="str">
            <v>8.02.01</v>
          </cell>
          <cell r="C314" t="str">
            <v>Suministro, transporte e instalación de tapa para herraje caja telefónica doble tapa de 60x80 cm</v>
          </cell>
          <cell r="D314" t="str">
            <v>UN</v>
          </cell>
          <cell r="E314">
            <v>9</v>
          </cell>
          <cell r="F314">
            <v>181737.2157652654</v>
          </cell>
          <cell r="G314">
            <v>1635634.9418873885</v>
          </cell>
        </row>
        <row r="315">
          <cell r="A315">
            <v>0</v>
          </cell>
          <cell r="B315">
            <v>0</v>
          </cell>
          <cell r="C315">
            <v>0</v>
          </cell>
          <cell r="D315">
            <v>0</v>
          </cell>
          <cell r="E315">
            <v>0</v>
          </cell>
          <cell r="F315">
            <v>0</v>
          </cell>
          <cell r="G315">
            <v>0</v>
          </cell>
        </row>
        <row r="316">
          <cell r="A316">
            <v>0</v>
          </cell>
          <cell r="B316">
            <v>0</v>
          </cell>
          <cell r="C316">
            <v>0</v>
          </cell>
          <cell r="D316">
            <v>0</v>
          </cell>
          <cell r="E316">
            <v>0</v>
          </cell>
          <cell r="F316" t="str">
            <v>SUBTOTAL REDES EXTERIORES ENERGIA</v>
          </cell>
          <cell r="G316">
            <v>34515676.444388069</v>
          </cell>
        </row>
        <row r="317">
          <cell r="A317">
            <v>0</v>
          </cell>
          <cell r="B317">
            <v>0</v>
          </cell>
          <cell r="C317">
            <v>0</v>
          </cell>
          <cell r="D317">
            <v>0</v>
          </cell>
          <cell r="E317">
            <v>0</v>
          </cell>
          <cell r="F317">
            <v>0</v>
          </cell>
          <cell r="G317">
            <v>0</v>
          </cell>
        </row>
        <row r="318">
          <cell r="A318" t="str">
            <v>15-09</v>
          </cell>
          <cell r="B318">
            <v>9</v>
          </cell>
          <cell r="C318" t="str">
            <v>ACOMETIDAS EXTERIORES</v>
          </cell>
          <cell r="D318">
            <v>0</v>
          </cell>
          <cell r="E318">
            <v>0</v>
          </cell>
          <cell r="F318">
            <v>0</v>
          </cell>
          <cell r="G318">
            <v>0</v>
          </cell>
        </row>
        <row r="319">
          <cell r="A319" t="str">
            <v>15-09-010</v>
          </cell>
          <cell r="B319" t="str">
            <v>9.01.01</v>
          </cell>
          <cell r="C319" t="str">
            <v>Suministro, transporte e instalación de acometida en 3#8+1#10 para RCI</v>
          </cell>
          <cell r="D319" t="str">
            <v>M</v>
          </cell>
          <cell r="E319">
            <v>32</v>
          </cell>
          <cell r="F319">
            <v>13089.73005410163</v>
          </cell>
          <cell r="G319">
            <v>418871.36173125217</v>
          </cell>
        </row>
        <row r="320">
          <cell r="A320" t="str">
            <v>15-09-020</v>
          </cell>
          <cell r="B320" t="str">
            <v>9.01.02</v>
          </cell>
          <cell r="C320" t="str">
            <v>Suministro, transporte e instalación de acometida en 3#6+1#8 para RCI</v>
          </cell>
          <cell r="D320" t="str">
            <v>M</v>
          </cell>
          <cell r="E320">
            <v>315</v>
          </cell>
          <cell r="F320">
            <v>19031.07366266672</v>
          </cell>
          <cell r="G320">
            <v>5994788.2037400166</v>
          </cell>
        </row>
        <row r="321">
          <cell r="A321" t="str">
            <v>15-09-030</v>
          </cell>
          <cell r="B321" t="str">
            <v>9.01.03</v>
          </cell>
          <cell r="C321" t="str">
            <v>Suministro, transporte e instalación de acometida en 3#1 / 0+1#2+136 para edificio de administracion.</v>
          </cell>
          <cell r="D321" t="str">
            <v>M</v>
          </cell>
          <cell r="E321">
            <v>15.5</v>
          </cell>
          <cell r="F321">
            <v>69205.859147697542</v>
          </cell>
          <cell r="G321">
            <v>1072690.8167893118</v>
          </cell>
        </row>
        <row r="322">
          <cell r="A322" t="str">
            <v>15-09-040</v>
          </cell>
          <cell r="B322" t="str">
            <v>9.01.04</v>
          </cell>
          <cell r="C322" t="str">
            <v>Suministro, transporte e instalación de acometida en 3#2 / 0+1#1 / 0+#4 para edificio de industrias medianas y livianas.</v>
          </cell>
          <cell r="D322" t="str">
            <v>M</v>
          </cell>
          <cell r="E322">
            <v>117</v>
          </cell>
          <cell r="F322">
            <v>89902.223788545132</v>
          </cell>
          <cell r="G322">
            <v>10518560.18325978</v>
          </cell>
        </row>
        <row r="323">
          <cell r="A323" t="str">
            <v>15-09-050</v>
          </cell>
          <cell r="B323" t="str">
            <v>9.01.05</v>
          </cell>
          <cell r="C323" t="str">
            <v>Suministro, transporte e instalación de acometida en 3#4+1#6+1310 para Bienestar.</v>
          </cell>
          <cell r="D323" t="str">
            <v>M</v>
          </cell>
          <cell r="E323">
            <v>32</v>
          </cell>
          <cell r="F323">
            <v>29794.950102960509</v>
          </cell>
          <cell r="G323">
            <v>953438.40329473629</v>
          </cell>
        </row>
        <row r="324">
          <cell r="A324" t="str">
            <v>15-09-060</v>
          </cell>
          <cell r="B324" t="str">
            <v>9.01.06</v>
          </cell>
          <cell r="C324" t="str">
            <v>Suministro transporte e instalación de acometida en 9#4 / 0+3#2 / 0 CU THHN alimentador secundario incluye bornas terminales , cintas aislantes.para subestaciones en Auditorio y Escuela de Musica.</v>
          </cell>
          <cell r="D324" t="str">
            <v>M</v>
          </cell>
          <cell r="E324">
            <v>105</v>
          </cell>
          <cell r="F324">
            <v>355828.38642374612</v>
          </cell>
          <cell r="G324">
            <v>37361980.574493341</v>
          </cell>
        </row>
        <row r="325">
          <cell r="A325">
            <v>0</v>
          </cell>
          <cell r="B325">
            <v>0</v>
          </cell>
          <cell r="C325">
            <v>0</v>
          </cell>
          <cell r="D325">
            <v>0</v>
          </cell>
          <cell r="E325">
            <v>0</v>
          </cell>
          <cell r="F325" t="str">
            <v>SUBTOTAL ACOMETIDAS EXTERIORES</v>
          </cell>
          <cell r="G325">
            <v>56320329.543308437</v>
          </cell>
        </row>
        <row r="326">
          <cell r="A326">
            <v>0</v>
          </cell>
          <cell r="B326">
            <v>0</v>
          </cell>
          <cell r="C326">
            <v>0</v>
          </cell>
          <cell r="D326">
            <v>0</v>
          </cell>
          <cell r="E326">
            <v>0</v>
          </cell>
          <cell r="F326">
            <v>0</v>
          </cell>
          <cell r="G326">
            <v>0</v>
          </cell>
        </row>
        <row r="327">
          <cell r="A327" t="str">
            <v>15-10</v>
          </cell>
          <cell r="B327">
            <v>10</v>
          </cell>
          <cell r="C327" t="str">
            <v>DUCTOS Y CANALIZACIONES</v>
          </cell>
          <cell r="D327">
            <v>0</v>
          </cell>
          <cell r="E327">
            <v>0</v>
          </cell>
          <cell r="F327">
            <v>0</v>
          </cell>
          <cell r="G327">
            <v>0</v>
          </cell>
        </row>
        <row r="328">
          <cell r="A328" t="str">
            <v>15-10-010</v>
          </cell>
          <cell r="B328" t="str">
            <v>10.01.01</v>
          </cell>
          <cell r="C328" t="str">
            <v xml:space="preserve">Suministro, transporte e instalación de tubería PVC tipo DB de 2x2". Incluye soldadura PVC , 2 curvas PVC de 2" , 4 entradas a caja PVC de 2''. </v>
          </cell>
          <cell r="D328" t="str">
            <v>M</v>
          </cell>
          <cell r="E328">
            <v>224</v>
          </cell>
          <cell r="F328">
            <v>44340.593338661572</v>
          </cell>
          <cell r="G328">
            <v>9932292.9078601915</v>
          </cell>
        </row>
        <row r="329">
          <cell r="A329" t="str">
            <v>15-10-020</v>
          </cell>
          <cell r="B329" t="str">
            <v>10.01.02</v>
          </cell>
          <cell r="C329" t="str">
            <v xml:space="preserve">Suministro, transporte e instalación de tubería PVC tipo DB de 1". Incluye soldadura PVC , curvas PVC de 1" , terminal campana PVC de 1''. </v>
          </cell>
          <cell r="D329" t="str">
            <v>M</v>
          </cell>
          <cell r="E329">
            <v>336</v>
          </cell>
          <cell r="F329">
            <v>29303.697401807087</v>
          </cell>
          <cell r="G329">
            <v>9846042.3270071819</v>
          </cell>
        </row>
        <row r="330">
          <cell r="A330" t="str">
            <v>15-10-030</v>
          </cell>
          <cell r="B330" t="str">
            <v>10.01.03</v>
          </cell>
          <cell r="C330" t="str">
            <v xml:space="preserve">Suministro, transporte e instalación de tubería PVC tipo DB de 2". Incluye soldadura PVC , curvas PVC de 1" , terminal campana PVC de 1''. </v>
          </cell>
          <cell r="D330" t="str">
            <v>M</v>
          </cell>
          <cell r="E330">
            <v>12</v>
          </cell>
          <cell r="F330">
            <v>39242.068814852049</v>
          </cell>
          <cell r="G330">
            <v>470904.82577822462</v>
          </cell>
        </row>
        <row r="331">
          <cell r="A331" t="str">
            <v>15-10-040</v>
          </cell>
          <cell r="B331" t="str">
            <v>10.01.04</v>
          </cell>
          <cell r="C331" t="str">
            <v xml:space="preserve">Suministro, transporte e instalación de tubería PVC tipo DB de 3". Incluye soldadura PVC , curvas PVC de 3" , terminal campana PVC de 3''. </v>
          </cell>
          <cell r="D331" t="str">
            <v>M</v>
          </cell>
          <cell r="E331">
            <v>110</v>
          </cell>
          <cell r="F331">
            <v>39905.36384515508</v>
          </cell>
          <cell r="G331">
            <v>4389590.0229670592</v>
          </cell>
        </row>
        <row r="332">
          <cell r="A332" t="str">
            <v>15-10-050</v>
          </cell>
          <cell r="B332" t="str">
            <v>10.01.05</v>
          </cell>
          <cell r="C332" t="str">
            <v xml:space="preserve">Suministro, transporte e instalación de tubería PVC tipo DB de 11 / 4". Incluye soldadura PVC , curvas PVC de 11 / 4" , terminal campana PVC de 11 / 4''. </v>
          </cell>
          <cell r="D332" t="str">
            <v>M</v>
          </cell>
          <cell r="E332">
            <v>142</v>
          </cell>
          <cell r="F332">
            <v>28988.619987320166</v>
          </cell>
          <cell r="G332">
            <v>4116384.0381994634</v>
          </cell>
        </row>
        <row r="333">
          <cell r="A333" t="str">
            <v>15-10-060</v>
          </cell>
          <cell r="B333" t="str">
            <v>10.01.06</v>
          </cell>
          <cell r="C333" t="str">
            <v>Suministro transporte e instalación de tubería PVC de 3x2'' para acometida secundaria de Auditorio y Escuela de musica.</v>
          </cell>
          <cell r="D333" t="str">
            <v>M</v>
          </cell>
          <cell r="E333">
            <v>95</v>
          </cell>
          <cell r="F333">
            <v>55262.71657776551</v>
          </cell>
          <cell r="G333">
            <v>5249958.0748877237</v>
          </cell>
        </row>
        <row r="334">
          <cell r="A334">
            <v>0</v>
          </cell>
          <cell r="B334">
            <v>0</v>
          </cell>
          <cell r="C334">
            <v>0</v>
          </cell>
          <cell r="D334">
            <v>0</v>
          </cell>
          <cell r="E334">
            <v>0</v>
          </cell>
          <cell r="F334" t="str">
            <v>SUBTOTAL ACOMETIDAS EXTERIORES</v>
          </cell>
          <cell r="G334">
            <v>34005172.196699843</v>
          </cell>
        </row>
        <row r="335">
          <cell r="A335">
            <v>0</v>
          </cell>
          <cell r="B335">
            <v>0</v>
          </cell>
          <cell r="C335">
            <v>0</v>
          </cell>
          <cell r="D335">
            <v>0</v>
          </cell>
          <cell r="E335">
            <v>0</v>
          </cell>
          <cell r="F335">
            <v>0</v>
          </cell>
          <cell r="G335">
            <v>0</v>
          </cell>
        </row>
        <row r="336">
          <cell r="A336" t="str">
            <v>15-11</v>
          </cell>
          <cell r="B336">
            <v>11</v>
          </cell>
          <cell r="C336" t="str">
            <v>SUBESTACIONES ENERGIA</v>
          </cell>
          <cell r="D336">
            <v>0</v>
          </cell>
          <cell r="E336">
            <v>0</v>
          </cell>
          <cell r="F336">
            <v>0</v>
          </cell>
          <cell r="G336">
            <v>0</v>
          </cell>
        </row>
        <row r="337">
          <cell r="A337">
            <v>0</v>
          </cell>
          <cell r="B337" t="str">
            <v xml:space="preserve">11.01  </v>
          </cell>
          <cell r="C337" t="str">
            <v xml:space="preserve">ENERGIA </v>
          </cell>
          <cell r="D337">
            <v>0</v>
          </cell>
          <cell r="E337">
            <v>0</v>
          </cell>
          <cell r="F337">
            <v>0</v>
          </cell>
          <cell r="G337">
            <v>0</v>
          </cell>
        </row>
        <row r="338">
          <cell r="A338" t="str">
            <v>15-11-010</v>
          </cell>
          <cell r="B338" t="str">
            <v>11.01.01</v>
          </cell>
          <cell r="C338" t="str">
            <v>Suministro transporte e instalación de acometida en 12*#4 / 0+4#2 / 0 CU THHN alimentador secundario incluye bornas terminales , cintas aislantes.</v>
          </cell>
          <cell r="D338" t="str">
            <v>M</v>
          </cell>
          <cell r="E338">
            <v>5</v>
          </cell>
          <cell r="F338">
            <v>495973.5250760637</v>
          </cell>
          <cell r="G338">
            <v>2479867.6253803186</v>
          </cell>
        </row>
        <row r="339">
          <cell r="A339" t="str">
            <v>15-11-020</v>
          </cell>
          <cell r="B339" t="str">
            <v>11.01.02</v>
          </cell>
          <cell r="C339" t="str">
            <v>Suministro transporte e instalación de tuberia IMC de 2X4", incluye elementos de fijación para acometida secundaria.</v>
          </cell>
          <cell r="D339" t="str">
            <v>M</v>
          </cell>
          <cell r="E339">
            <v>2.5</v>
          </cell>
          <cell r="F339">
            <v>303548.95220536884</v>
          </cell>
          <cell r="G339">
            <v>758872.38051342207</v>
          </cell>
        </row>
        <row r="340">
          <cell r="A340" t="str">
            <v>15-11-030</v>
          </cell>
          <cell r="B340" t="str">
            <v>11.01.03</v>
          </cell>
          <cell r="C340" t="str">
            <v>Suministro transporte e instalación de transformador tipo seco en de 225 KVA 13200 / 208 / 120 V , incluye celda</v>
          </cell>
          <cell r="D340" t="str">
            <v>UN</v>
          </cell>
          <cell r="E340">
            <v>1</v>
          </cell>
          <cell r="F340">
            <v>23228751.169041783</v>
          </cell>
          <cell r="G340">
            <v>23228751.169041783</v>
          </cell>
        </row>
        <row r="341">
          <cell r="A341" t="str">
            <v>15-11-040</v>
          </cell>
          <cell r="B341" t="str">
            <v>11.01.04</v>
          </cell>
          <cell r="C341" t="str">
            <v>Suninistro, transporte e instalación de celda para seccionador segun diagrama unifilar</v>
          </cell>
          <cell r="D341" t="str">
            <v>UN</v>
          </cell>
          <cell r="E341">
            <v>1</v>
          </cell>
          <cell r="F341">
            <v>6399999.8907857668</v>
          </cell>
          <cell r="G341">
            <v>6399999.8907857668</v>
          </cell>
        </row>
        <row r="342">
          <cell r="A342" t="str">
            <v>15-11-050</v>
          </cell>
          <cell r="B342" t="str">
            <v>11.01.05</v>
          </cell>
          <cell r="C342" t="str">
            <v>Suministro transporte e instalación de gabinete de protección y medida en edificio tecnico según diagrama unifilar con todos los elementos necesarios de fijación y puesta en marcha para su correcto funcionamiento. Incluye transferencia automatica, contado</v>
          </cell>
          <cell r="D342" t="str">
            <v>M</v>
          </cell>
          <cell r="E342">
            <v>1</v>
          </cell>
          <cell r="F342">
            <v>7531289.8628076212</v>
          </cell>
          <cell r="G342">
            <v>7531289.8628076212</v>
          </cell>
        </row>
        <row r="343">
          <cell r="A343" t="str">
            <v>15-11-060</v>
          </cell>
          <cell r="B343" t="str">
            <v>11.01.06</v>
          </cell>
          <cell r="C343" t="str">
            <v>Suministro transporte e instalación de gabinete de protección y medida en auditorio según diagrama unifilar con todos los elementos necesarios de fijación y puesta en marcha para su correcto funcionamiento. Incluye transferencia automatica, contador elect</v>
          </cell>
          <cell r="D343" t="str">
            <v>M</v>
          </cell>
          <cell r="E343">
            <v>1</v>
          </cell>
          <cell r="F343">
            <v>6933889.8628076222</v>
          </cell>
          <cell r="G343">
            <v>6933889.8628076222</v>
          </cell>
        </row>
        <row r="344">
          <cell r="A344" t="str">
            <v>15-11-070</v>
          </cell>
          <cell r="B344" t="str">
            <v>11.01.07</v>
          </cell>
          <cell r="C344" t="str">
            <v>Suministro transporte e instalación de gabinete de protección y medida en Escuela de musica según diagrama unifilar con todos los elementos necesarios de fijación y puesta en marcha para su correcto funcionamiento. Incluye transferencia automatica, contad</v>
          </cell>
          <cell r="D344" t="str">
            <v>M</v>
          </cell>
          <cell r="E344">
            <v>1</v>
          </cell>
          <cell r="F344">
            <v>6933889.8628076222</v>
          </cell>
          <cell r="G344">
            <v>6933889.8628076222</v>
          </cell>
        </row>
        <row r="345">
          <cell r="A345" t="str">
            <v>15-11-080</v>
          </cell>
          <cell r="B345" t="str">
            <v>11.01.08</v>
          </cell>
          <cell r="C345" t="str">
            <v>Caja telefónica metálica 60x80x15 cm fondo madera con troquel para toma y rendijas de ventilación en subestación. Incluye marcación y todo elemento de fijación necesario para su correcta instalación</v>
          </cell>
          <cell r="D345" t="str">
            <v>UN</v>
          </cell>
          <cell r="E345">
            <v>3</v>
          </cell>
          <cell r="F345">
            <v>283352.12093587406</v>
          </cell>
          <cell r="G345">
            <v>850056.36280762218</v>
          </cell>
        </row>
        <row r="346">
          <cell r="A346" t="str">
            <v>15-11-090</v>
          </cell>
          <cell r="B346" t="str">
            <v>11.01.09</v>
          </cell>
          <cell r="C346" t="str">
            <v>Caja TV metálica 40x40x20 cm con troquel para toma y rendijas de ventilación en piso intermedio , Incluye marcación y todo elemento de fijación necesario para su correcta instalación</v>
          </cell>
          <cell r="D346" t="str">
            <v>UN</v>
          </cell>
          <cell r="E346">
            <v>3</v>
          </cell>
          <cell r="F346">
            <v>229586.12093587409</v>
          </cell>
          <cell r="G346">
            <v>688758.3628076223</v>
          </cell>
        </row>
        <row r="347">
          <cell r="A347">
            <v>0</v>
          </cell>
          <cell r="B347">
            <v>0</v>
          </cell>
          <cell r="C347">
            <v>0</v>
          </cell>
          <cell r="D347">
            <v>0</v>
          </cell>
          <cell r="E347">
            <v>0</v>
          </cell>
          <cell r="F347" t="str">
            <v>SUBTOTAL SUBESTACIONES ENERGIA</v>
          </cell>
          <cell r="G347">
            <v>55805375.379759409</v>
          </cell>
        </row>
        <row r="348">
          <cell r="B348">
            <v>0</v>
          </cell>
          <cell r="C348">
            <v>0</v>
          </cell>
          <cell r="D348">
            <v>0</v>
          </cell>
          <cell r="E348">
            <v>0</v>
          </cell>
          <cell r="F348">
            <v>0</v>
          </cell>
          <cell r="G348">
            <v>0</v>
          </cell>
        </row>
        <row r="349">
          <cell r="B349" t="str">
            <v>TOTAL SIN IVA</v>
          </cell>
          <cell r="C349">
            <v>0</v>
          </cell>
          <cell r="D349">
            <v>0</v>
          </cell>
          <cell r="E349">
            <v>0</v>
          </cell>
          <cell r="F349">
            <v>0</v>
          </cell>
          <cell r="G349">
            <v>1098239594.4131219</v>
          </cell>
        </row>
        <row r="350">
          <cell r="B350" t="str">
            <v xml:space="preserve">IVA DEL 16% SOBRE UTILIDAD </v>
          </cell>
          <cell r="C350">
            <v>0</v>
          </cell>
          <cell r="D350">
            <v>0</v>
          </cell>
          <cell r="E350">
            <v>0</v>
          </cell>
          <cell r="F350">
            <v>0.16</v>
          </cell>
          <cell r="G350">
            <v>175718335.10609952</v>
          </cell>
        </row>
        <row r="351">
          <cell r="B351" t="str">
            <v>TOTAL PRESUPUESTO</v>
          </cell>
          <cell r="C351">
            <v>0</v>
          </cell>
          <cell r="D351">
            <v>0</v>
          </cell>
          <cell r="E351">
            <v>0</v>
          </cell>
          <cell r="F351">
            <v>0</v>
          </cell>
          <cell r="G351">
            <v>1273957929.5192215</v>
          </cell>
        </row>
        <row r="352">
          <cell r="B352">
            <v>0</v>
          </cell>
          <cell r="C352">
            <v>0</v>
          </cell>
          <cell r="D352">
            <v>0</v>
          </cell>
          <cell r="E352">
            <v>0</v>
          </cell>
          <cell r="F352">
            <v>0</v>
          </cell>
          <cell r="G352">
            <v>0</v>
          </cell>
        </row>
        <row r="359">
          <cell r="G359">
            <v>0</v>
          </cell>
        </row>
      </sheetData>
      <sheetData sheetId="30"/>
      <sheetData sheetId="31">
        <row r="1">
          <cell r="B1" t="str">
            <v>PARQUE DE ARTES Y OFICIOS - ESCUELA DE MUSICA</v>
          </cell>
          <cell r="C1">
            <v>0</v>
          </cell>
          <cell r="D1">
            <v>0</v>
          </cell>
          <cell r="E1">
            <v>0</v>
          </cell>
          <cell r="F1">
            <v>0</v>
          </cell>
          <cell r="G1">
            <v>0</v>
          </cell>
          <cell r="H1">
            <v>0</v>
          </cell>
        </row>
        <row r="2">
          <cell r="B2" t="str">
            <v>SISTEMA DE ACONDICIONAMIENTO DE AIRE</v>
          </cell>
          <cell r="C2">
            <v>0</v>
          </cell>
          <cell r="D2">
            <v>0</v>
          </cell>
          <cell r="E2">
            <v>0</v>
          </cell>
          <cell r="F2">
            <v>0</v>
          </cell>
          <cell r="G2">
            <v>0</v>
          </cell>
          <cell r="H2">
            <v>0</v>
          </cell>
        </row>
        <row r="3">
          <cell r="B3" t="str">
            <v>CANTIDADES DE OBRA Y PRESUPUESTO</v>
          </cell>
          <cell r="C3">
            <v>0</v>
          </cell>
          <cell r="D3">
            <v>0</v>
          </cell>
          <cell r="E3">
            <v>0</v>
          </cell>
          <cell r="F3">
            <v>0</v>
          </cell>
          <cell r="G3">
            <v>0</v>
          </cell>
          <cell r="H3">
            <v>0</v>
          </cell>
        </row>
        <row r="4">
          <cell r="B4" t="str">
            <v>ITEM</v>
          </cell>
          <cell r="C4" t="str">
            <v>DESCRIPCION</v>
          </cell>
          <cell r="D4" t="str">
            <v>CANT</v>
          </cell>
          <cell r="E4" t="str">
            <v>UNIDAD</v>
          </cell>
          <cell r="F4" t="str">
            <v>VR/UNIDAD</v>
          </cell>
          <cell r="G4" t="str">
            <v>VR/TOTAL</v>
          </cell>
          <cell r="H4" t="str">
            <v>VALOR ITEM</v>
          </cell>
        </row>
        <row r="5">
          <cell r="A5" t="str">
            <v>18-01</v>
          </cell>
          <cell r="B5" t="str">
            <v>1.0</v>
          </cell>
          <cell r="C5" t="str">
            <v>ENFRIADOR DE AGUA</v>
          </cell>
          <cell r="D5">
            <v>0</v>
          </cell>
          <cell r="E5">
            <v>0</v>
          </cell>
          <cell r="F5">
            <v>0</v>
          </cell>
          <cell r="G5">
            <v>0</v>
          </cell>
          <cell r="H5">
            <v>0</v>
          </cell>
          <cell r="I5"/>
        </row>
        <row r="6">
          <cell r="A6" t="str">
            <v>18-01-010</v>
          </cell>
          <cell r="B6" t="str">
            <v>1.1</v>
          </cell>
          <cell r="C6" t="str">
            <v xml:space="preserve">Enfriador de agua #B3-1  </v>
          </cell>
          <cell r="D6">
            <v>1</v>
          </cell>
          <cell r="E6" t="str">
            <v>UN</v>
          </cell>
          <cell r="F6">
            <v>134640000</v>
          </cell>
          <cell r="G6">
            <v>134640000</v>
          </cell>
          <cell r="H6">
            <v>0</v>
          </cell>
          <cell r="I6">
            <v>153220320</v>
          </cell>
        </row>
        <row r="7">
          <cell r="A7" t="str">
            <v>18-01-020</v>
          </cell>
          <cell r="B7" t="str">
            <v>1.1</v>
          </cell>
          <cell r="C7" t="str">
            <v xml:space="preserve">Enfriador de agua #B1-1 </v>
          </cell>
          <cell r="D7">
            <v>0</v>
          </cell>
          <cell r="E7" t="str">
            <v>UN</v>
          </cell>
          <cell r="F7">
            <v>85480000</v>
          </cell>
          <cell r="G7">
            <v>0</v>
          </cell>
          <cell r="H7">
            <v>0</v>
          </cell>
          <cell r="I7">
            <v>97276239.999999985</v>
          </cell>
        </row>
        <row r="8">
          <cell r="B8">
            <v>0</v>
          </cell>
          <cell r="C8">
            <v>0</v>
          </cell>
          <cell r="D8">
            <v>0</v>
          </cell>
          <cell r="E8">
            <v>0</v>
          </cell>
          <cell r="F8"/>
          <cell r="G8">
            <v>0</v>
          </cell>
          <cell r="H8">
            <v>134640000</v>
          </cell>
          <cell r="I8"/>
        </row>
        <row r="9">
          <cell r="A9" t="str">
            <v>18-02</v>
          </cell>
          <cell r="B9" t="str">
            <v>2.0</v>
          </cell>
          <cell r="C9" t="str">
            <v>UNIDADES MANEJADORAS DE AIRE ( incluye  todos los filtros. (Ver especificaciones)</v>
          </cell>
          <cell r="D9">
            <v>0</v>
          </cell>
          <cell r="E9">
            <v>0</v>
          </cell>
          <cell r="F9"/>
          <cell r="G9">
            <v>0</v>
          </cell>
          <cell r="H9">
            <v>0</v>
          </cell>
          <cell r="I9"/>
        </row>
        <row r="10">
          <cell r="A10" t="str">
            <v>18-02-010</v>
          </cell>
          <cell r="B10" t="str">
            <v>2.1</v>
          </cell>
          <cell r="C10" t="str">
            <v>UMA  #B3-01</v>
          </cell>
          <cell r="D10">
            <v>1</v>
          </cell>
          <cell r="E10" t="str">
            <v>UN</v>
          </cell>
          <cell r="F10">
            <v>21648000</v>
          </cell>
          <cell r="G10">
            <v>21648000</v>
          </cell>
          <cell r="H10">
            <v>0</v>
          </cell>
          <cell r="I10">
            <v>24635423.999999996</v>
          </cell>
        </row>
        <row r="11">
          <cell r="A11" t="str">
            <v>18-02-020</v>
          </cell>
          <cell r="B11" t="str">
            <v>2.2</v>
          </cell>
          <cell r="C11" t="str">
            <v>UMA  #B3-02</v>
          </cell>
          <cell r="D11">
            <v>1</v>
          </cell>
          <cell r="E11" t="str">
            <v>UN</v>
          </cell>
          <cell r="F11">
            <v>6534000</v>
          </cell>
          <cell r="G11">
            <v>6534000</v>
          </cell>
          <cell r="H11">
            <v>0</v>
          </cell>
          <cell r="I11">
            <v>7435691.9999999991</v>
          </cell>
        </row>
        <row r="12">
          <cell r="A12" t="str">
            <v>18-02-030</v>
          </cell>
          <cell r="B12" t="str">
            <v>2.3</v>
          </cell>
          <cell r="C12" t="str">
            <v>UMA  #B3-03</v>
          </cell>
          <cell r="D12">
            <v>1</v>
          </cell>
          <cell r="E12" t="str">
            <v>UN</v>
          </cell>
          <cell r="F12">
            <v>8395200</v>
          </cell>
          <cell r="G12">
            <v>8395200</v>
          </cell>
          <cell r="H12">
            <v>0</v>
          </cell>
          <cell r="I12">
            <v>9553737.5999999996</v>
          </cell>
        </row>
        <row r="13">
          <cell r="A13" t="str">
            <v>18-02-040</v>
          </cell>
          <cell r="B13" t="str">
            <v>2.4</v>
          </cell>
          <cell r="C13" t="str">
            <v>UMA  #B3-04</v>
          </cell>
          <cell r="D13">
            <v>1</v>
          </cell>
          <cell r="E13" t="str">
            <v>UN</v>
          </cell>
          <cell r="F13">
            <v>8395200</v>
          </cell>
          <cell r="G13">
            <v>8395200</v>
          </cell>
          <cell r="H13">
            <v>0</v>
          </cell>
          <cell r="I13">
            <v>9553737.5999999996</v>
          </cell>
        </row>
        <row r="14">
          <cell r="A14" t="str">
            <v>18-02-050</v>
          </cell>
          <cell r="B14" t="str">
            <v>2.5</v>
          </cell>
          <cell r="C14" t="str">
            <v>UMA  #B3-05</v>
          </cell>
          <cell r="D14">
            <v>1</v>
          </cell>
          <cell r="E14" t="str">
            <v>UN</v>
          </cell>
          <cell r="F14">
            <v>8395200</v>
          </cell>
          <cell r="G14">
            <v>8395200</v>
          </cell>
          <cell r="H14">
            <v>0</v>
          </cell>
          <cell r="I14">
            <v>9553737.5999999996</v>
          </cell>
        </row>
        <row r="15">
          <cell r="A15" t="str">
            <v>18-02-060</v>
          </cell>
          <cell r="B15" t="str">
            <v>2.6</v>
          </cell>
          <cell r="C15" t="str">
            <v>UMA  #B3-06</v>
          </cell>
          <cell r="D15">
            <v>1</v>
          </cell>
          <cell r="E15" t="str">
            <v>UN</v>
          </cell>
          <cell r="F15">
            <v>8395200</v>
          </cell>
          <cell r="G15">
            <v>8395200</v>
          </cell>
          <cell r="H15">
            <v>0</v>
          </cell>
          <cell r="I15">
            <v>9553737.5999999996</v>
          </cell>
        </row>
        <row r="16">
          <cell r="A16" t="str">
            <v>18-02-070</v>
          </cell>
          <cell r="B16" t="str">
            <v>2.7</v>
          </cell>
          <cell r="C16" t="str">
            <v>UMA  #B3-07</v>
          </cell>
          <cell r="D16">
            <v>1</v>
          </cell>
          <cell r="E16" t="str">
            <v>UN</v>
          </cell>
          <cell r="F16">
            <v>8395200</v>
          </cell>
          <cell r="G16">
            <v>8395200</v>
          </cell>
          <cell r="H16">
            <v>0</v>
          </cell>
          <cell r="I16">
            <v>9553737.5999999996</v>
          </cell>
        </row>
        <row r="17">
          <cell r="A17" t="str">
            <v>18-02-080</v>
          </cell>
          <cell r="B17" t="str">
            <v>2.8</v>
          </cell>
          <cell r="C17" t="str">
            <v>UMA  #B3-08</v>
          </cell>
          <cell r="D17">
            <v>1</v>
          </cell>
          <cell r="E17" t="str">
            <v>UN</v>
          </cell>
          <cell r="F17">
            <v>8395200</v>
          </cell>
          <cell r="G17">
            <v>8395200</v>
          </cell>
          <cell r="H17">
            <v>0</v>
          </cell>
          <cell r="I17">
            <v>9553737.5999999996</v>
          </cell>
        </row>
        <row r="18">
          <cell r="A18" t="str">
            <v>18-02-090</v>
          </cell>
          <cell r="B18" t="str">
            <v>2.9</v>
          </cell>
          <cell r="C18" t="str">
            <v>UMA  #B3-09</v>
          </cell>
          <cell r="D18">
            <v>1</v>
          </cell>
          <cell r="E18" t="str">
            <v>UN</v>
          </cell>
          <cell r="F18">
            <v>8395200</v>
          </cell>
          <cell r="G18">
            <v>8395200</v>
          </cell>
          <cell r="H18">
            <v>0</v>
          </cell>
          <cell r="I18">
            <v>9553737.5999999996</v>
          </cell>
        </row>
        <row r="19">
          <cell r="A19" t="str">
            <v>18-02-100</v>
          </cell>
          <cell r="B19" t="str">
            <v>2.10</v>
          </cell>
          <cell r="C19" t="str">
            <v>UMA  #B3-10</v>
          </cell>
          <cell r="D19">
            <v>1</v>
          </cell>
          <cell r="E19" t="str">
            <v>UN</v>
          </cell>
          <cell r="F19">
            <v>8395200</v>
          </cell>
          <cell r="G19">
            <v>8395200</v>
          </cell>
          <cell r="H19">
            <v>0</v>
          </cell>
          <cell r="I19">
            <v>9553737.5999999996</v>
          </cell>
        </row>
        <row r="20">
          <cell r="A20" t="str">
            <v>18-02-110</v>
          </cell>
          <cell r="B20" t="str">
            <v>2.11</v>
          </cell>
          <cell r="C20" t="str">
            <v>UMA  #B3-11</v>
          </cell>
          <cell r="D20">
            <v>1</v>
          </cell>
          <cell r="E20" t="str">
            <v>UN</v>
          </cell>
          <cell r="F20">
            <v>8395200</v>
          </cell>
          <cell r="G20">
            <v>8395200</v>
          </cell>
          <cell r="H20">
            <v>0</v>
          </cell>
          <cell r="I20">
            <v>9553737.5999999996</v>
          </cell>
        </row>
        <row r="21">
          <cell r="A21" t="str">
            <v>18-02-120</v>
          </cell>
          <cell r="B21" t="str">
            <v>2.12</v>
          </cell>
          <cell r="C21" t="str">
            <v>UMA  #B3-12</v>
          </cell>
          <cell r="D21">
            <v>1</v>
          </cell>
          <cell r="E21" t="str">
            <v>UN</v>
          </cell>
          <cell r="F21">
            <v>8395200</v>
          </cell>
          <cell r="G21">
            <v>8395200</v>
          </cell>
          <cell r="H21">
            <v>0</v>
          </cell>
          <cell r="I21">
            <v>9553737.5999999996</v>
          </cell>
        </row>
        <row r="22">
          <cell r="A22" t="str">
            <v>18-02-130</v>
          </cell>
          <cell r="B22" t="str">
            <v>2.13</v>
          </cell>
          <cell r="C22" t="str">
            <v>UMA  #B3-13</v>
          </cell>
          <cell r="D22">
            <v>1</v>
          </cell>
          <cell r="E22" t="str">
            <v>UN</v>
          </cell>
          <cell r="F22">
            <v>8395200</v>
          </cell>
          <cell r="G22">
            <v>8395200</v>
          </cell>
          <cell r="H22">
            <v>0</v>
          </cell>
          <cell r="I22">
            <v>9553737.5999999996</v>
          </cell>
        </row>
        <row r="23">
          <cell r="A23" t="str">
            <v>18-02-140</v>
          </cell>
          <cell r="B23" t="str">
            <v>2.14</v>
          </cell>
          <cell r="C23" t="str">
            <v>UMA  #B3-14</v>
          </cell>
          <cell r="D23">
            <v>1</v>
          </cell>
          <cell r="E23" t="str">
            <v>UN</v>
          </cell>
          <cell r="F23">
            <v>8395200</v>
          </cell>
          <cell r="G23">
            <v>8395200</v>
          </cell>
          <cell r="H23">
            <v>0</v>
          </cell>
          <cell r="I23">
            <v>9553737.5999999996</v>
          </cell>
        </row>
        <row r="24">
          <cell r="A24" t="str">
            <v>18-02-150</v>
          </cell>
          <cell r="B24" t="str">
            <v>2.15</v>
          </cell>
          <cell r="C24" t="str">
            <v>UMA  #B3-15</v>
          </cell>
          <cell r="D24">
            <v>1</v>
          </cell>
          <cell r="E24" t="str">
            <v>UN</v>
          </cell>
          <cell r="F24">
            <v>8395200</v>
          </cell>
          <cell r="G24">
            <v>8395200</v>
          </cell>
          <cell r="H24">
            <v>0</v>
          </cell>
          <cell r="I24">
            <v>9553737.5999999996</v>
          </cell>
        </row>
        <row r="25">
          <cell r="A25" t="str">
            <v>18-02-160</v>
          </cell>
          <cell r="B25" t="str">
            <v>2.16</v>
          </cell>
          <cell r="C25" t="str">
            <v>UMA  #B3-16</v>
          </cell>
          <cell r="D25">
            <v>1</v>
          </cell>
          <cell r="E25" t="str">
            <v>UN</v>
          </cell>
          <cell r="F25">
            <v>8395200</v>
          </cell>
          <cell r="G25">
            <v>8395200</v>
          </cell>
          <cell r="H25">
            <v>0</v>
          </cell>
          <cell r="I25">
            <v>9553737.5999999996</v>
          </cell>
        </row>
        <row r="26">
          <cell r="A26" t="str">
            <v>18-02-170</v>
          </cell>
          <cell r="B26" t="str">
            <v>2.1</v>
          </cell>
          <cell r="C26" t="str">
            <v>UMA  #B2-01</v>
          </cell>
          <cell r="D26">
            <v>0</v>
          </cell>
          <cell r="E26" t="str">
            <v>UN</v>
          </cell>
          <cell r="F26">
            <v>32740000</v>
          </cell>
          <cell r="G26">
            <v>0</v>
          </cell>
          <cell r="H26">
            <v>0</v>
          </cell>
          <cell r="I26">
            <v>37258120</v>
          </cell>
        </row>
        <row r="27">
          <cell r="A27" t="str">
            <v>18-02-180</v>
          </cell>
          <cell r="B27" t="str">
            <v>2.2</v>
          </cell>
          <cell r="C27" t="str">
            <v>UMA  #B2-02</v>
          </cell>
          <cell r="D27">
            <v>0</v>
          </cell>
          <cell r="E27" t="str">
            <v>UN</v>
          </cell>
          <cell r="F27">
            <v>29220000</v>
          </cell>
          <cell r="G27">
            <v>0</v>
          </cell>
          <cell r="H27">
            <v>0</v>
          </cell>
          <cell r="I27">
            <v>33252359.999999996</v>
          </cell>
        </row>
        <row r="28">
          <cell r="A28" t="str">
            <v>18-02-190</v>
          </cell>
          <cell r="B28" t="str">
            <v>2.1</v>
          </cell>
          <cell r="C28" t="str">
            <v>UMA  #B1-01</v>
          </cell>
          <cell r="D28">
            <v>0</v>
          </cell>
          <cell r="E28" t="str">
            <v>UN</v>
          </cell>
          <cell r="F28">
            <v>8950000</v>
          </cell>
          <cell r="G28">
            <v>0</v>
          </cell>
          <cell r="H28">
            <v>0</v>
          </cell>
          <cell r="I28">
            <v>10185100</v>
          </cell>
        </row>
        <row r="29">
          <cell r="A29" t="str">
            <v>18-02-200</v>
          </cell>
          <cell r="B29" t="str">
            <v>2.2</v>
          </cell>
          <cell r="C29" t="str">
            <v>UMA  #B1-02</v>
          </cell>
          <cell r="D29">
            <v>0</v>
          </cell>
          <cell r="E29" t="str">
            <v>UN</v>
          </cell>
          <cell r="F29">
            <v>8950000</v>
          </cell>
          <cell r="G29">
            <v>0</v>
          </cell>
          <cell r="H29">
            <v>0</v>
          </cell>
          <cell r="I29">
            <v>10185100</v>
          </cell>
        </row>
        <row r="30">
          <cell r="A30" t="str">
            <v>18-02-210</v>
          </cell>
          <cell r="B30" t="str">
            <v>2.3</v>
          </cell>
          <cell r="C30" t="str">
            <v>UMA  #B1-03</v>
          </cell>
          <cell r="D30">
            <v>0</v>
          </cell>
          <cell r="E30" t="str">
            <v>UN</v>
          </cell>
          <cell r="F30">
            <v>6210000</v>
          </cell>
          <cell r="G30">
            <v>0</v>
          </cell>
          <cell r="H30">
            <v>0</v>
          </cell>
          <cell r="I30">
            <v>7066979.9999999991</v>
          </cell>
        </row>
        <row r="31">
          <cell r="A31" t="str">
            <v>18-02-220</v>
          </cell>
          <cell r="B31" t="str">
            <v>2.2</v>
          </cell>
          <cell r="C31" t="str">
            <v>UMA  #B1-04</v>
          </cell>
          <cell r="D31">
            <v>0</v>
          </cell>
          <cell r="E31" t="str">
            <v>UN</v>
          </cell>
          <cell r="F31">
            <v>6210000</v>
          </cell>
          <cell r="G31">
            <v>0</v>
          </cell>
          <cell r="H31">
            <v>0</v>
          </cell>
          <cell r="I31">
            <v>7066979.9999999991</v>
          </cell>
        </row>
        <row r="32">
          <cell r="B32">
            <v>0</v>
          </cell>
          <cell r="C32">
            <v>0</v>
          </cell>
          <cell r="D32">
            <v>0</v>
          </cell>
          <cell r="E32">
            <v>0</v>
          </cell>
          <cell r="F32"/>
          <cell r="G32">
            <v>0</v>
          </cell>
          <cell r="H32">
            <v>145714800</v>
          </cell>
          <cell r="I32"/>
        </row>
        <row r="33">
          <cell r="B33" t="str">
            <v>3.0</v>
          </cell>
          <cell r="C33" t="str">
            <v>UNIDADES FAN&amp;COIL  AGUA HELADA</v>
          </cell>
          <cell r="D33">
            <v>0</v>
          </cell>
          <cell r="E33">
            <v>0</v>
          </cell>
          <cell r="F33"/>
          <cell r="G33">
            <v>0</v>
          </cell>
          <cell r="H33">
            <v>0</v>
          </cell>
          <cell r="I33"/>
        </row>
        <row r="34">
          <cell r="A34" t="str">
            <v>18-03</v>
          </cell>
          <cell r="B34" t="str">
            <v>3.1</v>
          </cell>
          <cell r="C34" t="str">
            <v>UNIDADES FAN&amp;COIL PARED DE LUJO</v>
          </cell>
          <cell r="D34">
            <v>0</v>
          </cell>
          <cell r="E34">
            <v>0</v>
          </cell>
          <cell r="F34">
            <v>0</v>
          </cell>
          <cell r="G34">
            <v>0</v>
          </cell>
          <cell r="H34">
            <v>0</v>
          </cell>
          <cell r="I34"/>
        </row>
        <row r="35">
          <cell r="A35" t="str">
            <v>18-03-010</v>
          </cell>
          <cell r="B35" t="str">
            <v>3.1.1</v>
          </cell>
          <cell r="C35" t="str">
            <v>Fancoil 7.000BTU/h</v>
          </cell>
          <cell r="D35">
            <v>12</v>
          </cell>
          <cell r="E35" t="str">
            <v>UN</v>
          </cell>
          <cell r="F35">
            <v>1199700</v>
          </cell>
          <cell r="G35">
            <v>14396400</v>
          </cell>
          <cell r="H35">
            <v>0</v>
          </cell>
          <cell r="I35">
            <v>1365258.5999999999</v>
          </cell>
        </row>
        <row r="36">
          <cell r="A36" t="str">
            <v>18-03-020</v>
          </cell>
          <cell r="B36" t="str">
            <v>3.1.2</v>
          </cell>
          <cell r="C36" t="str">
            <v>Fancoil 9.000BTU/h</v>
          </cell>
          <cell r="D36">
            <v>4</v>
          </cell>
          <cell r="E36" t="str">
            <v>UN</v>
          </cell>
          <cell r="F36">
            <v>1264200</v>
          </cell>
          <cell r="G36">
            <v>5056800</v>
          </cell>
          <cell r="H36">
            <v>0</v>
          </cell>
          <cell r="I36">
            <v>1438659.5999999999</v>
          </cell>
        </row>
        <row r="37">
          <cell r="A37" t="str">
            <v>18-03-030</v>
          </cell>
          <cell r="B37" t="str">
            <v>3.1.3</v>
          </cell>
          <cell r="C37" t="str">
            <v>Fancoil 12.000BTU/h</v>
          </cell>
          <cell r="D37">
            <v>1</v>
          </cell>
          <cell r="E37" t="str">
            <v>UN</v>
          </cell>
          <cell r="F37">
            <v>1315800</v>
          </cell>
          <cell r="G37">
            <v>1315800</v>
          </cell>
          <cell r="H37">
            <v>0</v>
          </cell>
          <cell r="I37">
            <v>1497380.4</v>
          </cell>
        </row>
        <row r="38">
          <cell r="A38" t="str">
            <v>18-03-040</v>
          </cell>
          <cell r="B38" t="str">
            <v>3.1.4</v>
          </cell>
          <cell r="C38" t="str">
            <v>Fancoil 24.000BTU/h</v>
          </cell>
          <cell r="D38">
            <v>1</v>
          </cell>
          <cell r="E38" t="str">
            <v>UN</v>
          </cell>
          <cell r="F38">
            <v>2128500</v>
          </cell>
          <cell r="G38">
            <v>2128500</v>
          </cell>
          <cell r="H38">
            <v>0</v>
          </cell>
          <cell r="I38">
            <v>2422233</v>
          </cell>
        </row>
        <row r="39">
          <cell r="A39" t="str">
            <v>18-03-050</v>
          </cell>
          <cell r="B39" t="str">
            <v>3.1.4</v>
          </cell>
          <cell r="C39" t="str">
            <v>18.000BTU/h</v>
          </cell>
          <cell r="D39">
            <v>0</v>
          </cell>
          <cell r="E39" t="str">
            <v>UN</v>
          </cell>
          <cell r="F39">
            <v>1548000</v>
          </cell>
          <cell r="G39">
            <v>0</v>
          </cell>
          <cell r="H39">
            <v>0</v>
          </cell>
          <cell r="I39">
            <v>1761623.9999999998</v>
          </cell>
        </row>
        <row r="40">
          <cell r="B40">
            <v>0</v>
          </cell>
          <cell r="C40">
            <v>0</v>
          </cell>
          <cell r="D40">
            <v>0</v>
          </cell>
          <cell r="E40">
            <v>0</v>
          </cell>
          <cell r="F40"/>
          <cell r="G40">
            <v>0</v>
          </cell>
          <cell r="H40">
            <v>22897500</v>
          </cell>
          <cell r="I40"/>
        </row>
        <row r="41">
          <cell r="A41" t="str">
            <v>18-04</v>
          </cell>
          <cell r="B41" t="str">
            <v>3.2</v>
          </cell>
          <cell r="C41" t="str">
            <v>UNIDADES FAN&amp;COIL AGUA HELADA CASSETTE DE LUJO</v>
          </cell>
          <cell r="D41">
            <v>0</v>
          </cell>
          <cell r="E41">
            <v>0</v>
          </cell>
          <cell r="F41"/>
          <cell r="G41">
            <v>0</v>
          </cell>
          <cell r="H41">
            <v>0</v>
          </cell>
          <cell r="I41"/>
        </row>
        <row r="42">
          <cell r="A42" t="str">
            <v>18-04-010</v>
          </cell>
          <cell r="B42" t="str">
            <v>3.2.1</v>
          </cell>
          <cell r="C42" t="str">
            <v>Fancoil cassette 40.000BTU/h</v>
          </cell>
          <cell r="D42">
            <v>2</v>
          </cell>
          <cell r="E42" t="str">
            <v>UN</v>
          </cell>
          <cell r="F42">
            <v>3210000</v>
          </cell>
          <cell r="G42">
            <v>6420000</v>
          </cell>
          <cell r="H42">
            <v>0</v>
          </cell>
          <cell r="I42">
            <v>3652979.9999999995</v>
          </cell>
        </row>
        <row r="43">
          <cell r="A43" t="str">
            <v>18-04-020</v>
          </cell>
          <cell r="B43" t="str">
            <v>3.2.2</v>
          </cell>
          <cell r="C43" t="str">
            <v>36.000BTU/h</v>
          </cell>
          <cell r="D43">
            <v>0</v>
          </cell>
          <cell r="E43" t="str">
            <v>UN</v>
          </cell>
          <cell r="F43">
            <v>2970000</v>
          </cell>
          <cell r="G43">
            <v>0</v>
          </cell>
          <cell r="H43">
            <v>0</v>
          </cell>
          <cell r="I43">
            <v>3379859.9999999995</v>
          </cell>
        </row>
        <row r="44">
          <cell r="A44" t="str">
            <v>18-04-030</v>
          </cell>
          <cell r="B44" t="str">
            <v>3.1.3</v>
          </cell>
          <cell r="C44" t="str">
            <v>24.000BTU/h</v>
          </cell>
          <cell r="D44">
            <v>0</v>
          </cell>
          <cell r="E44" t="str">
            <v>UN</v>
          </cell>
          <cell r="F44">
            <v>2490000</v>
          </cell>
          <cell r="G44">
            <v>0</v>
          </cell>
          <cell r="H44">
            <v>0</v>
          </cell>
          <cell r="I44">
            <v>2833619.9999999995</v>
          </cell>
        </row>
        <row r="45">
          <cell r="A45" t="str">
            <v>18-04-040</v>
          </cell>
          <cell r="B45" t="str">
            <v>3.1.4</v>
          </cell>
          <cell r="C45" t="str">
            <v>40.000BTU/h</v>
          </cell>
          <cell r="D45">
            <v>0</v>
          </cell>
          <cell r="E45" t="str">
            <v>UN</v>
          </cell>
          <cell r="F45">
            <v>2880000</v>
          </cell>
          <cell r="G45">
            <v>0</v>
          </cell>
          <cell r="H45">
            <v>0</v>
          </cell>
          <cell r="I45">
            <v>3277439.9999999995</v>
          </cell>
        </row>
        <row r="46">
          <cell r="B46">
            <v>0</v>
          </cell>
          <cell r="C46">
            <v>0</v>
          </cell>
          <cell r="D46">
            <v>0</v>
          </cell>
          <cell r="E46">
            <v>0</v>
          </cell>
          <cell r="F46"/>
          <cell r="G46">
            <v>0</v>
          </cell>
          <cell r="H46">
            <v>6420000</v>
          </cell>
          <cell r="I46"/>
        </row>
        <row r="47">
          <cell r="A47" t="str">
            <v>18-05</v>
          </cell>
          <cell r="B47" t="str">
            <v>4.0</v>
          </cell>
          <cell r="C47" t="str">
            <v>UNIDADES DE VENTILACION (Ver especificaciones)</v>
          </cell>
          <cell r="D47">
            <v>0</v>
          </cell>
          <cell r="E47">
            <v>0</v>
          </cell>
          <cell r="F47"/>
          <cell r="G47">
            <v>0</v>
          </cell>
          <cell r="H47">
            <v>0</v>
          </cell>
          <cell r="I47"/>
        </row>
        <row r="48">
          <cell r="A48" t="str">
            <v>18-05-010</v>
          </cell>
          <cell r="B48" t="str">
            <v>4.1</v>
          </cell>
          <cell r="C48" t="str">
            <v>VENTILADOR #B3-1</v>
          </cell>
          <cell r="D48">
            <v>1</v>
          </cell>
          <cell r="E48" t="str">
            <v>UN</v>
          </cell>
          <cell r="F48">
            <v>5695560</v>
          </cell>
          <cell r="G48">
            <v>5695560</v>
          </cell>
          <cell r="H48">
            <v>0</v>
          </cell>
          <cell r="I48">
            <v>6481547.2799999993</v>
          </cell>
        </row>
        <row r="49">
          <cell r="A49" t="str">
            <v>18-05-020</v>
          </cell>
          <cell r="B49" t="str">
            <v>4.2</v>
          </cell>
          <cell r="C49" t="str">
            <v>VENTILADOR #B3-2</v>
          </cell>
          <cell r="D49">
            <v>1</v>
          </cell>
          <cell r="E49" t="str">
            <v>UN</v>
          </cell>
          <cell r="F49">
            <v>5695560</v>
          </cell>
          <cell r="G49">
            <v>5695560</v>
          </cell>
          <cell r="H49">
            <v>0</v>
          </cell>
          <cell r="I49">
            <v>6481547.2799999993</v>
          </cell>
        </row>
        <row r="50">
          <cell r="A50" t="str">
            <v>18-05-030</v>
          </cell>
          <cell r="B50" t="str">
            <v>4.3</v>
          </cell>
          <cell r="C50" t="str">
            <v>VENTILADOR #B3-3</v>
          </cell>
          <cell r="D50">
            <v>1</v>
          </cell>
          <cell r="E50" t="str">
            <v>UN</v>
          </cell>
          <cell r="F50">
            <v>5695560</v>
          </cell>
          <cell r="G50">
            <v>5695560</v>
          </cell>
          <cell r="H50">
            <v>0</v>
          </cell>
          <cell r="I50">
            <v>6481547.2799999993</v>
          </cell>
        </row>
        <row r="51">
          <cell r="A51" t="str">
            <v>18-05-040</v>
          </cell>
          <cell r="B51" t="str">
            <v>4.4</v>
          </cell>
          <cell r="C51" t="str">
            <v>VENTILADOR #B3-4</v>
          </cell>
          <cell r="D51">
            <v>1</v>
          </cell>
          <cell r="E51" t="str">
            <v>UN</v>
          </cell>
          <cell r="F51">
            <v>5695560</v>
          </cell>
          <cell r="G51">
            <v>5695560</v>
          </cell>
          <cell r="H51">
            <v>0</v>
          </cell>
          <cell r="I51">
            <v>6481547.2799999993</v>
          </cell>
        </row>
        <row r="52">
          <cell r="A52" t="str">
            <v>18-05-050</v>
          </cell>
          <cell r="B52" t="str">
            <v>4.5</v>
          </cell>
          <cell r="C52" t="str">
            <v>VENTILADOR #B3-5</v>
          </cell>
          <cell r="D52">
            <v>1</v>
          </cell>
          <cell r="E52" t="str">
            <v>UN</v>
          </cell>
          <cell r="F52">
            <v>5695560</v>
          </cell>
          <cell r="G52">
            <v>5695560</v>
          </cell>
          <cell r="H52">
            <v>0</v>
          </cell>
          <cell r="I52">
            <v>6481547.2799999993</v>
          </cell>
        </row>
        <row r="53">
          <cell r="A53" t="str">
            <v>18-05-060</v>
          </cell>
          <cell r="B53" t="str">
            <v>4.6</v>
          </cell>
          <cell r="C53" t="str">
            <v>VENTILADOR #B3-6</v>
          </cell>
          <cell r="D53">
            <v>1</v>
          </cell>
          <cell r="E53" t="str">
            <v>UN</v>
          </cell>
          <cell r="F53">
            <v>5695560</v>
          </cell>
          <cell r="G53">
            <v>5695560</v>
          </cell>
          <cell r="H53">
            <v>0</v>
          </cell>
          <cell r="I53">
            <v>6481547.2799999993</v>
          </cell>
        </row>
        <row r="54">
          <cell r="A54" t="str">
            <v>18-05-070</v>
          </cell>
          <cell r="B54" t="str">
            <v>4.7</v>
          </cell>
          <cell r="C54" t="str">
            <v>VENTILADOR #B3-7</v>
          </cell>
          <cell r="D54">
            <v>1</v>
          </cell>
          <cell r="E54" t="str">
            <v>UN</v>
          </cell>
          <cell r="F54">
            <v>5695560</v>
          </cell>
          <cell r="G54">
            <v>5695560</v>
          </cell>
          <cell r="H54">
            <v>0</v>
          </cell>
          <cell r="I54">
            <v>6481547.2799999993</v>
          </cell>
        </row>
        <row r="55">
          <cell r="A55" t="str">
            <v>18-05-080</v>
          </cell>
          <cell r="B55" t="str">
            <v>4.8</v>
          </cell>
          <cell r="C55" t="str">
            <v>VENTILADOR #B3-8</v>
          </cell>
          <cell r="D55">
            <v>1</v>
          </cell>
          <cell r="E55" t="str">
            <v>UN</v>
          </cell>
          <cell r="F55">
            <v>5695560</v>
          </cell>
          <cell r="G55">
            <v>5695560</v>
          </cell>
          <cell r="H55">
            <v>0</v>
          </cell>
          <cell r="I55">
            <v>6481547.2799999993</v>
          </cell>
        </row>
        <row r="56">
          <cell r="A56" t="str">
            <v>18-05-090</v>
          </cell>
          <cell r="B56" t="str">
            <v>4.9</v>
          </cell>
          <cell r="C56" t="str">
            <v>VENTILADOR #B3-9</v>
          </cell>
          <cell r="D56">
            <v>1</v>
          </cell>
          <cell r="E56" t="str">
            <v>UN</v>
          </cell>
          <cell r="F56">
            <v>5695560</v>
          </cell>
          <cell r="G56">
            <v>5695560</v>
          </cell>
          <cell r="H56">
            <v>0</v>
          </cell>
          <cell r="I56">
            <v>6481547.2799999993</v>
          </cell>
        </row>
        <row r="57">
          <cell r="A57" t="str">
            <v>18-05-100</v>
          </cell>
          <cell r="B57" t="str">
            <v>4.10</v>
          </cell>
          <cell r="C57" t="str">
            <v>VENTILADOR #B3-10</v>
          </cell>
          <cell r="D57">
            <v>1</v>
          </cell>
          <cell r="E57" t="str">
            <v>UN</v>
          </cell>
          <cell r="F57">
            <v>5695560</v>
          </cell>
          <cell r="G57">
            <v>5695560</v>
          </cell>
          <cell r="H57">
            <v>0</v>
          </cell>
          <cell r="I57">
            <v>6481547.2799999993</v>
          </cell>
        </row>
        <row r="58">
          <cell r="A58" t="str">
            <v>18-05-110</v>
          </cell>
          <cell r="B58" t="str">
            <v>4.11</v>
          </cell>
          <cell r="C58" t="str">
            <v>VENTILADOR #B3-11</v>
          </cell>
          <cell r="D58">
            <v>1</v>
          </cell>
          <cell r="E58" t="str">
            <v>UN</v>
          </cell>
          <cell r="F58">
            <v>5695560</v>
          </cell>
          <cell r="G58">
            <v>5695560</v>
          </cell>
          <cell r="H58">
            <v>0</v>
          </cell>
          <cell r="I58">
            <v>6481547.2799999993</v>
          </cell>
        </row>
        <row r="59">
          <cell r="A59" t="str">
            <v>18-05-120</v>
          </cell>
          <cell r="B59" t="str">
            <v>4.12</v>
          </cell>
          <cell r="C59" t="str">
            <v>VENTILADOR #B3-12</v>
          </cell>
          <cell r="D59">
            <v>1</v>
          </cell>
          <cell r="E59" t="str">
            <v>UN</v>
          </cell>
          <cell r="F59">
            <v>5695560</v>
          </cell>
          <cell r="G59">
            <v>5695560</v>
          </cell>
          <cell r="H59">
            <v>0</v>
          </cell>
          <cell r="I59">
            <v>6481547.2799999993</v>
          </cell>
        </row>
        <row r="60">
          <cell r="A60" t="str">
            <v>18-05-130</v>
          </cell>
          <cell r="B60" t="str">
            <v>4.13</v>
          </cell>
          <cell r="C60" t="str">
            <v>VENTILADOR #B3-13</v>
          </cell>
          <cell r="D60">
            <v>1</v>
          </cell>
          <cell r="E60" t="str">
            <v>UN</v>
          </cell>
          <cell r="F60">
            <v>5695560</v>
          </cell>
          <cell r="G60">
            <v>5695560</v>
          </cell>
          <cell r="H60">
            <v>0</v>
          </cell>
          <cell r="I60">
            <v>6481547.2799999993</v>
          </cell>
        </row>
        <row r="61">
          <cell r="A61" t="str">
            <v>18-05-140</v>
          </cell>
          <cell r="B61" t="str">
            <v>4.14</v>
          </cell>
          <cell r="C61" t="str">
            <v>VENTILADOR #B3-14</v>
          </cell>
          <cell r="D61">
            <v>1</v>
          </cell>
          <cell r="E61" t="str">
            <v>UN</v>
          </cell>
          <cell r="F61">
            <v>5695560</v>
          </cell>
          <cell r="G61">
            <v>5695560</v>
          </cell>
          <cell r="H61">
            <v>0</v>
          </cell>
          <cell r="I61">
            <v>6481547.2799999993</v>
          </cell>
        </row>
        <row r="62">
          <cell r="A62" t="str">
            <v>18-05-150</v>
          </cell>
          <cell r="B62" t="str">
            <v>4.15</v>
          </cell>
          <cell r="C62" t="str">
            <v>VENTILADOR #B3-15</v>
          </cell>
          <cell r="D62">
            <v>1</v>
          </cell>
          <cell r="E62" t="str">
            <v>UN</v>
          </cell>
          <cell r="F62">
            <v>5122000</v>
          </cell>
          <cell r="G62">
            <v>5122000</v>
          </cell>
          <cell r="H62">
            <v>0</v>
          </cell>
          <cell r="I62">
            <v>5828835.9999999991</v>
          </cell>
        </row>
        <row r="63">
          <cell r="A63" t="str">
            <v>18-05-160</v>
          </cell>
          <cell r="B63" t="str">
            <v>4.16</v>
          </cell>
          <cell r="C63" t="str">
            <v>VENTILADOR #B3-16</v>
          </cell>
          <cell r="D63">
            <v>1</v>
          </cell>
          <cell r="E63" t="str">
            <v>UN</v>
          </cell>
          <cell r="F63">
            <v>3580200</v>
          </cell>
          <cell r="G63">
            <v>3580200</v>
          </cell>
          <cell r="H63">
            <v>0</v>
          </cell>
          <cell r="I63">
            <v>4074267.5999999996</v>
          </cell>
        </row>
        <row r="64">
          <cell r="A64" t="str">
            <v>18-05-170</v>
          </cell>
          <cell r="B64" t="str">
            <v>4.1</v>
          </cell>
          <cell r="C64" t="str">
            <v xml:space="preserve">VENTILADOR #B2-1 </v>
          </cell>
          <cell r="D64">
            <v>0</v>
          </cell>
          <cell r="E64" t="str">
            <v>UN</v>
          </cell>
          <cell r="F64">
            <v>2880000</v>
          </cell>
          <cell r="G64">
            <v>0</v>
          </cell>
          <cell r="H64">
            <v>0</v>
          </cell>
          <cell r="I64">
            <v>3277439.9999999995</v>
          </cell>
        </row>
        <row r="65">
          <cell r="A65" t="str">
            <v>18-05-180</v>
          </cell>
          <cell r="B65" t="str">
            <v>4.2</v>
          </cell>
          <cell r="C65" t="str">
            <v>VENTILADOR #B2-2</v>
          </cell>
          <cell r="D65">
            <v>0</v>
          </cell>
          <cell r="E65" t="str">
            <v>UN</v>
          </cell>
          <cell r="F65">
            <v>4990000</v>
          </cell>
          <cell r="G65">
            <v>0</v>
          </cell>
          <cell r="H65">
            <v>0</v>
          </cell>
          <cell r="I65">
            <v>5678619.9999999991</v>
          </cell>
        </row>
        <row r="66">
          <cell r="A66" t="str">
            <v>18-05-190</v>
          </cell>
          <cell r="B66" t="str">
            <v>4.3</v>
          </cell>
          <cell r="C66" t="str">
            <v>VENTILADOR #B2-3</v>
          </cell>
          <cell r="D66">
            <v>0</v>
          </cell>
          <cell r="E66" t="str">
            <v>UN</v>
          </cell>
          <cell r="F66">
            <v>4990000</v>
          </cell>
          <cell r="G66">
            <v>0</v>
          </cell>
          <cell r="H66">
            <v>0</v>
          </cell>
          <cell r="I66">
            <v>5678619.9999999991</v>
          </cell>
        </row>
        <row r="67">
          <cell r="A67" t="str">
            <v>18-05-200</v>
          </cell>
          <cell r="B67" t="str">
            <v>4.1</v>
          </cell>
          <cell r="C67" t="str">
            <v xml:space="preserve">VENTILADOR #B1-1 </v>
          </cell>
          <cell r="D67">
            <v>0</v>
          </cell>
          <cell r="E67" t="str">
            <v>UN</v>
          </cell>
          <cell r="F67">
            <v>3240000</v>
          </cell>
          <cell r="G67">
            <v>0</v>
          </cell>
          <cell r="H67">
            <v>0</v>
          </cell>
          <cell r="I67">
            <v>3687119.9999999995</v>
          </cell>
        </row>
        <row r="68">
          <cell r="A68" t="str">
            <v>18-05-210</v>
          </cell>
          <cell r="B68" t="str">
            <v>4.2</v>
          </cell>
          <cell r="C68" t="str">
            <v>VENTILADOR #B1-2</v>
          </cell>
          <cell r="D68">
            <v>0</v>
          </cell>
          <cell r="E68" t="str">
            <v>UN</v>
          </cell>
          <cell r="F68">
            <v>3240000</v>
          </cell>
          <cell r="G68">
            <v>0</v>
          </cell>
          <cell r="H68">
            <v>0</v>
          </cell>
          <cell r="I68">
            <v>3687119.9999999995</v>
          </cell>
        </row>
        <row r="69">
          <cell r="A69" t="str">
            <v>18-05-220</v>
          </cell>
          <cell r="B69" t="str">
            <v>4.3</v>
          </cell>
          <cell r="C69" t="str">
            <v>VENTILADOR #B1-3</v>
          </cell>
          <cell r="D69">
            <v>0</v>
          </cell>
          <cell r="E69" t="str">
            <v>UN</v>
          </cell>
          <cell r="F69">
            <v>2850000</v>
          </cell>
          <cell r="G69">
            <v>0</v>
          </cell>
          <cell r="H69">
            <v>0</v>
          </cell>
          <cell r="I69">
            <v>3243299.9999999995</v>
          </cell>
        </row>
        <row r="70">
          <cell r="A70" t="str">
            <v>18-05-230</v>
          </cell>
          <cell r="B70" t="str">
            <v>4.4</v>
          </cell>
          <cell r="C70" t="str">
            <v>VENTILADOR #B1-4</v>
          </cell>
          <cell r="D70">
            <v>0</v>
          </cell>
          <cell r="E70" t="str">
            <v>UN</v>
          </cell>
          <cell r="F70">
            <v>2850000</v>
          </cell>
          <cell r="G70">
            <v>0</v>
          </cell>
          <cell r="H70">
            <v>0</v>
          </cell>
          <cell r="I70">
            <v>3243299.9999999995</v>
          </cell>
        </row>
        <row r="71">
          <cell r="A71" t="str">
            <v>18-05-240</v>
          </cell>
          <cell r="B71" t="str">
            <v>4.5</v>
          </cell>
          <cell r="C71" t="str">
            <v>VENTILADOR #B1-5</v>
          </cell>
          <cell r="D71">
            <v>0</v>
          </cell>
          <cell r="E71" t="str">
            <v>UN</v>
          </cell>
          <cell r="F71">
            <v>3425000</v>
          </cell>
          <cell r="G71">
            <v>0</v>
          </cell>
          <cell r="H71">
            <v>0</v>
          </cell>
          <cell r="I71">
            <v>3897649.9999999995</v>
          </cell>
        </row>
        <row r="72">
          <cell r="A72" t="str">
            <v>18-05-250</v>
          </cell>
          <cell r="B72" t="str">
            <v>4.6</v>
          </cell>
          <cell r="C72" t="str">
            <v>VENTILADOR #B1-6</v>
          </cell>
          <cell r="D72">
            <v>0</v>
          </cell>
          <cell r="E72" t="str">
            <v>UN</v>
          </cell>
          <cell r="F72">
            <v>3425000</v>
          </cell>
          <cell r="G72">
            <v>0</v>
          </cell>
          <cell r="H72">
            <v>0</v>
          </cell>
          <cell r="I72">
            <v>3897649.9999999995</v>
          </cell>
        </row>
        <row r="73">
          <cell r="B73">
            <v>0</v>
          </cell>
          <cell r="C73">
            <v>0</v>
          </cell>
          <cell r="D73">
            <v>0</v>
          </cell>
          <cell r="E73">
            <v>0</v>
          </cell>
          <cell r="F73"/>
          <cell r="G73">
            <v>0</v>
          </cell>
          <cell r="H73">
            <v>88440040</v>
          </cell>
          <cell r="I73"/>
        </row>
        <row r="74">
          <cell r="B74" t="str">
            <v>5.0</v>
          </cell>
          <cell r="C74" t="str">
            <v>CONDUCTOS METALICOS</v>
          </cell>
          <cell r="D74">
            <v>0</v>
          </cell>
          <cell r="E74">
            <v>0</v>
          </cell>
          <cell r="F74"/>
          <cell r="G74">
            <v>0</v>
          </cell>
          <cell r="H74">
            <v>0</v>
          </cell>
          <cell r="I74"/>
        </row>
        <row r="75">
          <cell r="A75" t="str">
            <v>18-06</v>
          </cell>
          <cell r="B75" t="str">
            <v>5.1</v>
          </cell>
          <cell r="C75" t="str">
            <v>CONDUCTOS METALICOS AISLADOS</v>
          </cell>
          <cell r="D75">
            <v>0</v>
          </cell>
          <cell r="E75">
            <v>0</v>
          </cell>
          <cell r="F75"/>
          <cell r="G75">
            <v>0</v>
          </cell>
          <cell r="H75">
            <v>0</v>
          </cell>
          <cell r="I75"/>
        </row>
        <row r="76">
          <cell r="A76" t="str">
            <v>18-06-010</v>
          </cell>
          <cell r="B76" t="str">
            <v>5.1.1</v>
          </cell>
          <cell r="C76" t="str">
            <v xml:space="preserve">Conductos metalicos </v>
          </cell>
          <cell r="D76">
            <v>880</v>
          </cell>
          <cell r="E76" t="str">
            <v>Kg</v>
          </cell>
          <cell r="F76">
            <v>12064</v>
          </cell>
          <cell r="G76">
            <v>10616320</v>
          </cell>
          <cell r="H76">
            <v>0</v>
          </cell>
          <cell r="I76">
            <v>13728.831999999999</v>
          </cell>
        </row>
        <row r="77">
          <cell r="A77" t="str">
            <v>18-06-020</v>
          </cell>
          <cell r="B77" t="str">
            <v>5.1.2</v>
          </cell>
          <cell r="C77" t="str">
            <v>Aislamiento Ductowrap</v>
          </cell>
          <cell r="D77">
            <v>152</v>
          </cell>
          <cell r="E77" t="str">
            <v>m²</v>
          </cell>
          <cell r="F77">
            <v>20068</v>
          </cell>
          <cell r="G77">
            <v>3050336</v>
          </cell>
          <cell r="H77">
            <v>0</v>
          </cell>
          <cell r="I77">
            <v>22837.383999999998</v>
          </cell>
        </row>
        <row r="78">
          <cell r="B78">
            <v>0</v>
          </cell>
          <cell r="C78">
            <v>0</v>
          </cell>
          <cell r="D78">
            <v>0</v>
          </cell>
          <cell r="E78">
            <v>0</v>
          </cell>
          <cell r="F78"/>
          <cell r="G78">
            <v>0</v>
          </cell>
          <cell r="H78">
            <v>0</v>
          </cell>
          <cell r="I78"/>
        </row>
        <row r="79">
          <cell r="A79" t="str">
            <v>18-07</v>
          </cell>
          <cell r="B79" t="str">
            <v>5.2</v>
          </cell>
          <cell r="C79" t="str">
            <v>CONDUCTOS METALICOS DESNUDOS</v>
          </cell>
          <cell r="D79">
            <v>0</v>
          </cell>
          <cell r="E79">
            <v>0</v>
          </cell>
          <cell r="F79"/>
          <cell r="G79">
            <v>0</v>
          </cell>
          <cell r="H79">
            <v>0</v>
          </cell>
          <cell r="I79"/>
        </row>
        <row r="80">
          <cell r="A80" t="str">
            <v>18-07-010</v>
          </cell>
          <cell r="B80" t="str">
            <v>5.2.1</v>
          </cell>
          <cell r="C80" t="str">
            <v xml:space="preserve">Conductos metalicos </v>
          </cell>
          <cell r="D80">
            <v>2360</v>
          </cell>
          <cell r="E80" t="str">
            <v>Kg</v>
          </cell>
          <cell r="F80">
            <v>12064</v>
          </cell>
          <cell r="G80">
            <v>28471040</v>
          </cell>
          <cell r="H80">
            <v>0</v>
          </cell>
          <cell r="I80">
            <v>13728.831999999999</v>
          </cell>
        </row>
        <row r="81">
          <cell r="B81">
            <v>0</v>
          </cell>
          <cell r="C81">
            <v>0</v>
          </cell>
          <cell r="D81">
            <v>0</v>
          </cell>
          <cell r="E81">
            <v>0</v>
          </cell>
          <cell r="F81"/>
          <cell r="G81">
            <v>0</v>
          </cell>
          <cell r="H81">
            <v>42137696</v>
          </cell>
          <cell r="I81"/>
        </row>
        <row r="82">
          <cell r="A82" t="str">
            <v>18-08</v>
          </cell>
          <cell r="B82" t="str">
            <v>6.0</v>
          </cell>
          <cell r="C82" t="str">
            <v>CONDUCTOS DE FIBRA DE VIDRIO</v>
          </cell>
          <cell r="D82">
            <v>0</v>
          </cell>
          <cell r="E82">
            <v>0</v>
          </cell>
          <cell r="F82"/>
          <cell r="G82">
            <v>0</v>
          </cell>
          <cell r="H82">
            <v>0</v>
          </cell>
          <cell r="I82"/>
        </row>
        <row r="83">
          <cell r="A83" t="str">
            <v>18-08-010</v>
          </cell>
          <cell r="B83" t="str">
            <v>6.1</v>
          </cell>
          <cell r="C83" t="str">
            <v>Conductos de fibra de vidrio</v>
          </cell>
          <cell r="D83">
            <v>422</v>
          </cell>
          <cell r="E83" t="str">
            <v>m²</v>
          </cell>
          <cell r="F83">
            <v>51174.999999999993</v>
          </cell>
          <cell r="G83">
            <v>21595849.999999996</v>
          </cell>
          <cell r="H83">
            <v>0</v>
          </cell>
          <cell r="I83">
            <v>58237.149999999987</v>
          </cell>
        </row>
        <row r="84">
          <cell r="B84">
            <v>0</v>
          </cell>
          <cell r="C84">
            <v>0</v>
          </cell>
          <cell r="D84">
            <v>0</v>
          </cell>
          <cell r="E84">
            <v>0</v>
          </cell>
          <cell r="F84"/>
          <cell r="G84">
            <v>0</v>
          </cell>
          <cell r="H84">
            <v>21595849.999999996</v>
          </cell>
          <cell r="I84"/>
        </row>
        <row r="85">
          <cell r="B85" t="str">
            <v>7.0</v>
          </cell>
          <cell r="C85" t="str">
            <v>DIFUSORES Y REJILLAS (TODOS PINTADO ELECTROSTATICO BLANCO)</v>
          </cell>
          <cell r="D85">
            <v>0</v>
          </cell>
          <cell r="E85">
            <v>0</v>
          </cell>
          <cell r="F85"/>
          <cell r="G85">
            <v>0</v>
          </cell>
          <cell r="H85">
            <v>0</v>
          </cell>
          <cell r="I85"/>
        </row>
        <row r="86">
          <cell r="B86">
            <v>0</v>
          </cell>
          <cell r="C86">
            <v>0</v>
          </cell>
          <cell r="D86">
            <v>0</v>
          </cell>
          <cell r="E86">
            <v>0</v>
          </cell>
          <cell r="F86"/>
          <cell r="G86">
            <v>0</v>
          </cell>
          <cell r="H86">
            <v>0</v>
          </cell>
          <cell r="I86"/>
        </row>
        <row r="87">
          <cell r="A87" t="str">
            <v>18-09</v>
          </cell>
          <cell r="B87" t="str">
            <v>7.1</v>
          </cell>
          <cell r="C87" t="str">
            <v xml:space="preserve">DIFUSORES 3V MARCO DESCOLGADO CON DAMPER </v>
          </cell>
          <cell r="D87">
            <v>0</v>
          </cell>
          <cell r="E87">
            <v>0</v>
          </cell>
          <cell r="F87"/>
          <cell r="G87">
            <v>0</v>
          </cell>
          <cell r="H87">
            <v>0</v>
          </cell>
          <cell r="I87"/>
        </row>
        <row r="88">
          <cell r="A88" t="str">
            <v>18-09-010</v>
          </cell>
          <cell r="B88" t="str">
            <v>7.1.1</v>
          </cell>
          <cell r="C88" t="str">
            <v>Difusor 18" X 09"</v>
          </cell>
          <cell r="D88">
            <v>12</v>
          </cell>
          <cell r="E88" t="str">
            <v>UN</v>
          </cell>
          <cell r="F88">
            <v>167000</v>
          </cell>
          <cell r="G88">
            <v>2004000</v>
          </cell>
          <cell r="H88">
            <v>0</v>
          </cell>
          <cell r="I88">
            <v>190045.99999999997</v>
          </cell>
        </row>
        <row r="89">
          <cell r="A89" t="str">
            <v>18-09-020</v>
          </cell>
          <cell r="B89" t="str">
            <v>7.1.2</v>
          </cell>
          <cell r="C89" t="str">
            <v>Difusor 12" X 09"</v>
          </cell>
          <cell r="D89">
            <v>24</v>
          </cell>
          <cell r="E89" t="str">
            <v>UN</v>
          </cell>
          <cell r="F89">
            <v>135000</v>
          </cell>
          <cell r="G89">
            <v>3240000</v>
          </cell>
          <cell r="H89">
            <v>0</v>
          </cell>
          <cell r="I89">
            <v>153630</v>
          </cell>
        </row>
        <row r="90">
          <cell r="A90" t="str">
            <v>18-09-030</v>
          </cell>
          <cell r="B90" t="str">
            <v>7.1.3</v>
          </cell>
          <cell r="C90" t="str">
            <v>Difusor 09" X 09"</v>
          </cell>
          <cell r="D90">
            <v>1</v>
          </cell>
          <cell r="E90" t="str">
            <v>UN</v>
          </cell>
          <cell r="F90">
            <v>125000</v>
          </cell>
          <cell r="G90">
            <v>125000</v>
          </cell>
          <cell r="H90">
            <v>0</v>
          </cell>
          <cell r="I90">
            <v>142250</v>
          </cell>
        </row>
        <row r="91">
          <cell r="B91">
            <v>0</v>
          </cell>
          <cell r="C91">
            <v>0</v>
          </cell>
          <cell r="D91">
            <v>0</v>
          </cell>
          <cell r="E91">
            <v>0</v>
          </cell>
          <cell r="F91">
            <v>0</v>
          </cell>
          <cell r="G91">
            <v>0</v>
          </cell>
          <cell r="H91">
            <v>0</v>
          </cell>
          <cell r="I91"/>
        </row>
        <row r="92">
          <cell r="A92" t="str">
            <v>18-10</v>
          </cell>
          <cell r="B92" t="str">
            <v>7.2</v>
          </cell>
          <cell r="C92" t="str">
            <v xml:space="preserve">DIFUSORES 4V MARCO DESCOLGADO CON DAMPER </v>
          </cell>
          <cell r="D92">
            <v>0</v>
          </cell>
          <cell r="E92">
            <v>0</v>
          </cell>
          <cell r="F92"/>
          <cell r="G92">
            <v>0</v>
          </cell>
          <cell r="H92">
            <v>0</v>
          </cell>
          <cell r="I92"/>
        </row>
        <row r="93">
          <cell r="A93" t="str">
            <v>18-10-010</v>
          </cell>
          <cell r="B93" t="str">
            <v>7.2.1</v>
          </cell>
          <cell r="C93" t="str">
            <v>Difusor 18" X 18"</v>
          </cell>
          <cell r="D93">
            <v>2</v>
          </cell>
          <cell r="E93" t="str">
            <v>UN</v>
          </cell>
          <cell r="F93">
            <v>261000</v>
          </cell>
          <cell r="G93">
            <v>522000</v>
          </cell>
          <cell r="H93">
            <v>0</v>
          </cell>
          <cell r="I93">
            <v>297018</v>
          </cell>
        </row>
        <row r="94">
          <cell r="A94" t="str">
            <v>18-10-020</v>
          </cell>
          <cell r="B94" t="str">
            <v>7.2.2</v>
          </cell>
          <cell r="C94" t="str">
            <v>Difusor 15" X 12"</v>
          </cell>
          <cell r="D94">
            <v>1</v>
          </cell>
          <cell r="E94" t="str">
            <v>UN</v>
          </cell>
          <cell r="F94">
            <v>212000</v>
          </cell>
          <cell r="G94">
            <v>212000</v>
          </cell>
          <cell r="H94">
            <v>0</v>
          </cell>
          <cell r="I94">
            <v>241255.99999999997</v>
          </cell>
        </row>
        <row r="95">
          <cell r="B95">
            <v>0</v>
          </cell>
          <cell r="C95">
            <v>0</v>
          </cell>
          <cell r="D95">
            <v>0</v>
          </cell>
          <cell r="E95">
            <v>0</v>
          </cell>
          <cell r="F95"/>
          <cell r="G95">
            <v>0</v>
          </cell>
          <cell r="H95">
            <v>0</v>
          </cell>
          <cell r="I95"/>
        </row>
        <row r="96">
          <cell r="A96" t="str">
            <v>18-11</v>
          </cell>
          <cell r="B96" t="str">
            <v>7.3</v>
          </cell>
          <cell r="C96" t="str">
            <v>REJILLAS DE RETORNO TIPO PERSIANA CON DAMPER</v>
          </cell>
          <cell r="D96">
            <v>0</v>
          </cell>
          <cell r="E96">
            <v>0</v>
          </cell>
          <cell r="F96"/>
          <cell r="G96">
            <v>0</v>
          </cell>
          <cell r="H96">
            <v>0</v>
          </cell>
          <cell r="I96"/>
        </row>
        <row r="97">
          <cell r="A97" t="str">
            <v>18-11-010</v>
          </cell>
          <cell r="B97" t="str">
            <v>7.3.1</v>
          </cell>
          <cell r="C97" t="str">
            <v>Rejilla Retorno 20" X 20"</v>
          </cell>
          <cell r="D97">
            <v>1</v>
          </cell>
          <cell r="E97" t="str">
            <v>UN</v>
          </cell>
          <cell r="F97">
            <v>262160</v>
          </cell>
          <cell r="G97">
            <v>262160</v>
          </cell>
          <cell r="H97">
            <v>0</v>
          </cell>
          <cell r="I97">
            <v>298338.07999999996</v>
          </cell>
        </row>
        <row r="98">
          <cell r="A98" t="str">
            <v>18-11-020</v>
          </cell>
          <cell r="B98" t="str">
            <v>7.3.2</v>
          </cell>
          <cell r="C98" t="str">
            <v>Rejilla Retorno 14" X 12"</v>
          </cell>
          <cell r="D98">
            <v>1</v>
          </cell>
          <cell r="E98" t="str">
            <v>UN</v>
          </cell>
          <cell r="F98">
            <v>148480</v>
          </cell>
          <cell r="G98">
            <v>148480</v>
          </cell>
          <cell r="H98">
            <v>0</v>
          </cell>
          <cell r="I98">
            <v>168970.23999999999</v>
          </cell>
        </row>
        <row r="99">
          <cell r="A99" t="str">
            <v>18-11-030</v>
          </cell>
          <cell r="B99" t="str">
            <v>7.3.3</v>
          </cell>
          <cell r="C99" t="str">
            <v>Rejilla Retorno 12"X10"</v>
          </cell>
          <cell r="D99">
            <v>7</v>
          </cell>
          <cell r="E99" t="str">
            <v>UN</v>
          </cell>
          <cell r="F99">
            <v>113853.99999999999</v>
          </cell>
          <cell r="G99">
            <v>796977.99999999988</v>
          </cell>
          <cell r="H99">
            <v>0</v>
          </cell>
          <cell r="I99">
            <v>129565.85199999997</v>
          </cell>
        </row>
        <row r="100">
          <cell r="A100" t="str">
            <v>18-11-040</v>
          </cell>
          <cell r="B100" t="str">
            <v>7.3.4</v>
          </cell>
          <cell r="C100" t="str">
            <v>Rejilla Retorno 18" X 10"</v>
          </cell>
          <cell r="D100">
            <v>28</v>
          </cell>
          <cell r="E100" t="str">
            <v>UN</v>
          </cell>
          <cell r="F100">
            <v>176320</v>
          </cell>
          <cell r="G100">
            <v>4936960</v>
          </cell>
          <cell r="H100">
            <v>0</v>
          </cell>
          <cell r="I100">
            <v>200652.15999999997</v>
          </cell>
        </row>
        <row r="101">
          <cell r="A101" t="str">
            <v>18-11-050</v>
          </cell>
          <cell r="B101" t="str">
            <v>7.3.1</v>
          </cell>
          <cell r="C101" t="str">
            <v>12" X 10"</v>
          </cell>
          <cell r="D101">
            <v>0</v>
          </cell>
          <cell r="E101" t="str">
            <v>UN</v>
          </cell>
          <cell r="F101">
            <v>98150</v>
          </cell>
          <cell r="G101">
            <v>0</v>
          </cell>
          <cell r="H101">
            <v>0</v>
          </cell>
          <cell r="I101">
            <v>111694.7</v>
          </cell>
        </row>
        <row r="102">
          <cell r="A102" t="str">
            <v>18-11-060</v>
          </cell>
          <cell r="B102" t="str">
            <v>7.3.2</v>
          </cell>
          <cell r="C102" t="str">
            <v>10" X 10"</v>
          </cell>
          <cell r="D102">
            <v>0</v>
          </cell>
          <cell r="E102" t="str">
            <v>UN</v>
          </cell>
          <cell r="F102">
            <v>91230</v>
          </cell>
          <cell r="G102">
            <v>0</v>
          </cell>
          <cell r="H102">
            <v>0</v>
          </cell>
          <cell r="I102">
            <v>103819.73999999999</v>
          </cell>
        </row>
        <row r="103">
          <cell r="A103" t="str">
            <v>18-11-070</v>
          </cell>
          <cell r="B103" t="str">
            <v>7.3.3</v>
          </cell>
          <cell r="C103" t="str">
            <v>08" X 08"</v>
          </cell>
          <cell r="D103">
            <v>0</v>
          </cell>
          <cell r="E103" t="str">
            <v>UN</v>
          </cell>
          <cell r="F103">
            <v>71200</v>
          </cell>
          <cell r="G103">
            <v>0</v>
          </cell>
          <cell r="H103">
            <v>0</v>
          </cell>
          <cell r="I103">
            <v>81025.599999999991</v>
          </cell>
        </row>
        <row r="104">
          <cell r="A104" t="str">
            <v>18-11-080</v>
          </cell>
          <cell r="B104" t="str">
            <v>7.3.4</v>
          </cell>
          <cell r="C104" t="str">
            <v>06" X 06"</v>
          </cell>
          <cell r="D104">
            <v>0</v>
          </cell>
          <cell r="E104" t="str">
            <v>UN</v>
          </cell>
          <cell r="F104">
            <v>48300</v>
          </cell>
          <cell r="G104">
            <v>0</v>
          </cell>
          <cell r="H104">
            <v>0</v>
          </cell>
          <cell r="I104">
            <v>54965.399999999994</v>
          </cell>
        </row>
        <row r="105">
          <cell r="B105">
            <v>0</v>
          </cell>
          <cell r="C105">
            <v>0</v>
          </cell>
          <cell r="D105">
            <v>0</v>
          </cell>
          <cell r="E105">
            <v>0</v>
          </cell>
          <cell r="F105">
            <v>0</v>
          </cell>
          <cell r="G105">
            <v>0</v>
          </cell>
          <cell r="H105">
            <v>0</v>
          </cell>
          <cell r="I105"/>
        </row>
        <row r="106">
          <cell r="A106" t="str">
            <v>18-12</v>
          </cell>
          <cell r="B106" t="str">
            <v>7.4</v>
          </cell>
          <cell r="C106" t="str">
            <v>REJILLAS DE SUMINISTRO CON DAMPER</v>
          </cell>
          <cell r="D106">
            <v>0</v>
          </cell>
          <cell r="E106">
            <v>0</v>
          </cell>
          <cell r="F106"/>
          <cell r="G106">
            <v>0</v>
          </cell>
          <cell r="H106">
            <v>0</v>
          </cell>
          <cell r="I106"/>
        </row>
        <row r="107">
          <cell r="A107" t="str">
            <v>18-12-010</v>
          </cell>
          <cell r="B107" t="str">
            <v>7.4.1</v>
          </cell>
          <cell r="C107" t="str">
            <v>Rejilla Suministro 56" X 16"</v>
          </cell>
          <cell r="D107">
            <v>3</v>
          </cell>
          <cell r="E107" t="str">
            <v>UN</v>
          </cell>
          <cell r="F107">
            <v>526640</v>
          </cell>
          <cell r="G107">
            <v>1579920</v>
          </cell>
          <cell r="H107">
            <v>0</v>
          </cell>
          <cell r="I107">
            <v>599316.31999999995</v>
          </cell>
        </row>
        <row r="108">
          <cell r="A108" t="str">
            <v>18-12-020</v>
          </cell>
          <cell r="B108" t="str">
            <v>7.4.2</v>
          </cell>
          <cell r="C108" t="str">
            <v>Rejilla Suministro 56" X 09"</v>
          </cell>
          <cell r="D108">
            <v>3</v>
          </cell>
          <cell r="E108" t="str">
            <v>UN</v>
          </cell>
          <cell r="F108">
            <v>477919.99999999994</v>
          </cell>
          <cell r="G108">
            <v>1433759.9999999998</v>
          </cell>
          <cell r="H108">
            <v>0</v>
          </cell>
          <cell r="I108">
            <v>543872.95999999985</v>
          </cell>
        </row>
        <row r="109">
          <cell r="A109" t="str">
            <v>18-12-030</v>
          </cell>
          <cell r="B109" t="str">
            <v>7.2.1</v>
          </cell>
          <cell r="C109" t="str">
            <v>52" X 20"</v>
          </cell>
          <cell r="D109">
            <v>0</v>
          </cell>
          <cell r="E109" t="str">
            <v>UN</v>
          </cell>
          <cell r="F109">
            <v>389100</v>
          </cell>
          <cell r="G109">
            <v>0</v>
          </cell>
          <cell r="H109">
            <v>0</v>
          </cell>
          <cell r="I109">
            <v>442795.8</v>
          </cell>
        </row>
        <row r="110">
          <cell r="A110" t="str">
            <v>18-12-040</v>
          </cell>
          <cell r="B110">
            <v>0</v>
          </cell>
          <cell r="C110" t="str">
            <v>52" X 18"</v>
          </cell>
          <cell r="D110">
            <v>0</v>
          </cell>
          <cell r="E110" t="str">
            <v>UN</v>
          </cell>
          <cell r="F110">
            <v>344500</v>
          </cell>
          <cell r="G110">
            <v>0</v>
          </cell>
          <cell r="H110">
            <v>0</v>
          </cell>
          <cell r="I110">
            <v>392040.99999999994</v>
          </cell>
        </row>
        <row r="111">
          <cell r="A111" t="str">
            <v>18-12-050</v>
          </cell>
          <cell r="B111">
            <v>0</v>
          </cell>
          <cell r="C111" t="str">
            <v>46" X 16"</v>
          </cell>
          <cell r="D111">
            <v>0</v>
          </cell>
          <cell r="E111" t="str">
            <v>UN</v>
          </cell>
          <cell r="F111">
            <v>271600</v>
          </cell>
          <cell r="G111">
            <v>0</v>
          </cell>
          <cell r="H111">
            <v>0</v>
          </cell>
          <cell r="I111">
            <v>309080.8</v>
          </cell>
        </row>
        <row r="112">
          <cell r="A112" t="str">
            <v>18-12-060</v>
          </cell>
          <cell r="B112">
            <v>0</v>
          </cell>
          <cell r="C112" t="str">
            <v>36" X 16"</v>
          </cell>
          <cell r="D112">
            <v>0</v>
          </cell>
          <cell r="E112" t="str">
            <v>UN</v>
          </cell>
          <cell r="F112">
            <v>215600</v>
          </cell>
          <cell r="G112">
            <v>0</v>
          </cell>
          <cell r="H112">
            <v>0</v>
          </cell>
          <cell r="I112">
            <v>245352.8</v>
          </cell>
        </row>
        <row r="113">
          <cell r="A113" t="str">
            <v>18-12-070</v>
          </cell>
          <cell r="B113">
            <v>0</v>
          </cell>
          <cell r="C113" t="str">
            <v>30" X 16"</v>
          </cell>
          <cell r="D113">
            <v>0</v>
          </cell>
          <cell r="E113" t="str">
            <v>UN</v>
          </cell>
          <cell r="F113">
            <v>187800</v>
          </cell>
          <cell r="G113">
            <v>0</v>
          </cell>
          <cell r="H113">
            <v>0</v>
          </cell>
          <cell r="I113">
            <v>213716.4</v>
          </cell>
        </row>
        <row r="114">
          <cell r="A114" t="str">
            <v>18-12-080</v>
          </cell>
          <cell r="B114" t="str">
            <v>7.1.1</v>
          </cell>
          <cell r="C114" t="str">
            <v>66" X 32"</v>
          </cell>
          <cell r="D114">
            <v>0</v>
          </cell>
          <cell r="E114" t="str">
            <v>UN</v>
          </cell>
          <cell r="F114">
            <v>543600</v>
          </cell>
          <cell r="G114">
            <v>0</v>
          </cell>
          <cell r="H114">
            <v>0</v>
          </cell>
          <cell r="I114">
            <v>618616.79999999993</v>
          </cell>
        </row>
        <row r="115">
          <cell r="B115">
            <v>0</v>
          </cell>
          <cell r="C115">
            <v>0</v>
          </cell>
          <cell r="D115">
            <v>0</v>
          </cell>
          <cell r="E115">
            <v>0</v>
          </cell>
          <cell r="F115"/>
          <cell r="G115">
            <v>0</v>
          </cell>
          <cell r="H115">
            <v>15261258</v>
          </cell>
          <cell r="I115"/>
        </row>
        <row r="116">
          <cell r="A116">
            <v>0</v>
          </cell>
          <cell r="B116" t="str">
            <v>8.0</v>
          </cell>
          <cell r="C116" t="str">
            <v xml:space="preserve">TUBERIA PVC </v>
          </cell>
          <cell r="D116">
            <v>0</v>
          </cell>
          <cell r="E116">
            <v>0</v>
          </cell>
          <cell r="F116">
            <v>0</v>
          </cell>
          <cell r="G116">
            <v>0</v>
          </cell>
          <cell r="H116">
            <v>0</v>
          </cell>
          <cell r="I116"/>
        </row>
        <row r="117">
          <cell r="A117" t="str">
            <v>18-13</v>
          </cell>
          <cell r="B117" t="str">
            <v>8.1</v>
          </cell>
          <cell r="C117" t="str">
            <v>TUBERIA Y ACCESORIOS PVC RDE21 AISLADA POLIURETANO CON CUBIERTA ALUMINIO 0,7MM</v>
          </cell>
          <cell r="D117">
            <v>0</v>
          </cell>
          <cell r="E117">
            <v>0</v>
          </cell>
          <cell r="F117"/>
          <cell r="G117">
            <v>0</v>
          </cell>
          <cell r="H117">
            <v>0</v>
          </cell>
          <cell r="I117"/>
        </row>
        <row r="118">
          <cell r="B118" t="str">
            <v>8.1.1</v>
          </cell>
          <cell r="C118" t="str">
            <v>TUBERIAS</v>
          </cell>
          <cell r="D118">
            <v>0</v>
          </cell>
          <cell r="E118">
            <v>0</v>
          </cell>
          <cell r="F118"/>
          <cell r="G118">
            <v>0</v>
          </cell>
          <cell r="H118">
            <v>0</v>
          </cell>
          <cell r="I118"/>
        </row>
        <row r="119">
          <cell r="A119" t="str">
            <v>18-13-010</v>
          </cell>
          <cell r="B119" t="str">
            <v>8.1.1.1</v>
          </cell>
          <cell r="C119" t="str">
            <v>Tuberia PVC 4"</v>
          </cell>
          <cell r="D119">
            <v>40</v>
          </cell>
          <cell r="E119" t="str">
            <v>m</v>
          </cell>
          <cell r="F119">
            <v>113239.2</v>
          </cell>
          <cell r="G119">
            <v>4529568</v>
          </cell>
          <cell r="H119">
            <v>0</v>
          </cell>
          <cell r="I119">
            <v>128866.20959999999</v>
          </cell>
        </row>
        <row r="120">
          <cell r="A120" t="str">
            <v>18-13-020</v>
          </cell>
          <cell r="B120" t="str">
            <v>8.1.1.2</v>
          </cell>
          <cell r="C120" t="str">
            <v>Tuberia PVC 3"</v>
          </cell>
          <cell r="D120">
            <v>10</v>
          </cell>
          <cell r="E120" t="str">
            <v>m</v>
          </cell>
          <cell r="F120">
            <v>95769.599999999991</v>
          </cell>
          <cell r="G120">
            <v>957695.99999999988</v>
          </cell>
          <cell r="H120">
            <v>0</v>
          </cell>
          <cell r="I120">
            <v>108985.80479999998</v>
          </cell>
        </row>
        <row r="121">
          <cell r="A121" t="str">
            <v>18-13-030</v>
          </cell>
          <cell r="B121" t="str">
            <v>8.1.1.3</v>
          </cell>
          <cell r="C121" t="str">
            <v>Tuberia PVC 2-1/2"</v>
          </cell>
          <cell r="D121">
            <v>92</v>
          </cell>
          <cell r="E121" t="str">
            <v>m</v>
          </cell>
          <cell r="F121">
            <v>86926.903759999987</v>
          </cell>
          <cell r="G121">
            <v>7997275.1459199991</v>
          </cell>
          <cell r="H121">
            <v>0</v>
          </cell>
          <cell r="I121">
            <v>98922.816478879977</v>
          </cell>
        </row>
        <row r="122">
          <cell r="A122" t="str">
            <v>18-13-040</v>
          </cell>
          <cell r="B122" t="str">
            <v>8.1.1.4</v>
          </cell>
          <cell r="C122" t="str">
            <v>Tuberia PVC 2"</v>
          </cell>
          <cell r="D122">
            <v>114</v>
          </cell>
          <cell r="E122" t="str">
            <v>m</v>
          </cell>
          <cell r="F122">
            <v>67396</v>
          </cell>
          <cell r="G122">
            <v>7683144</v>
          </cell>
          <cell r="H122">
            <v>0</v>
          </cell>
          <cell r="I122">
            <v>76696.647999999986</v>
          </cell>
        </row>
        <row r="123">
          <cell r="A123" t="str">
            <v>18-13-050</v>
          </cell>
          <cell r="B123" t="str">
            <v>8.1.1.5</v>
          </cell>
          <cell r="C123" t="str">
            <v>Tuberia PVC 1-1/2"</v>
          </cell>
          <cell r="D123">
            <v>24</v>
          </cell>
          <cell r="E123" t="str">
            <v>m</v>
          </cell>
          <cell r="F123">
            <v>54900.479999999989</v>
          </cell>
          <cell r="G123">
            <v>1317611.5199999998</v>
          </cell>
          <cell r="H123">
            <v>0</v>
          </cell>
          <cell r="I123">
            <v>62476.746239999979</v>
          </cell>
        </row>
        <row r="124">
          <cell r="A124" t="str">
            <v>18-13-060</v>
          </cell>
          <cell r="B124" t="str">
            <v>8.1.1.6</v>
          </cell>
          <cell r="C124" t="str">
            <v>Tuberia PVC 1-1/4"</v>
          </cell>
          <cell r="D124">
            <v>42</v>
          </cell>
          <cell r="E124" t="str">
            <v>m</v>
          </cell>
          <cell r="F124">
            <v>46894.159999999989</v>
          </cell>
          <cell r="G124">
            <v>1969554.7199999995</v>
          </cell>
          <cell r="H124">
            <v>0</v>
          </cell>
          <cell r="I124">
            <v>53365.55407999998</v>
          </cell>
        </row>
        <row r="125">
          <cell r="A125" t="str">
            <v>18-13-070</v>
          </cell>
          <cell r="B125" t="str">
            <v>8.1.1.7</v>
          </cell>
          <cell r="C125" t="str">
            <v>Tuberia PVC 1"</v>
          </cell>
          <cell r="D125">
            <v>56</v>
          </cell>
          <cell r="E125" t="str">
            <v>m</v>
          </cell>
          <cell r="F125">
            <v>41175.360000000001</v>
          </cell>
          <cell r="G125">
            <v>2305820.16</v>
          </cell>
          <cell r="H125">
            <v>0</v>
          </cell>
          <cell r="I125">
            <v>46857.559679999998</v>
          </cell>
        </row>
        <row r="126">
          <cell r="A126" t="str">
            <v>18-13-080</v>
          </cell>
          <cell r="B126" t="str">
            <v>8.1.1.8</v>
          </cell>
          <cell r="C126" t="str">
            <v>Tuberia PVC 3/4"</v>
          </cell>
          <cell r="D126">
            <v>106</v>
          </cell>
          <cell r="E126" t="str">
            <v>m</v>
          </cell>
          <cell r="F126">
            <v>34312.799999999996</v>
          </cell>
          <cell r="G126">
            <v>3637156.7999999993</v>
          </cell>
          <cell r="H126">
            <v>0</v>
          </cell>
          <cell r="I126">
            <v>39047.96639999999</v>
          </cell>
        </row>
        <row r="127">
          <cell r="A127" t="str">
            <v>18-13-090</v>
          </cell>
          <cell r="B127" t="str">
            <v>8.1.1.9</v>
          </cell>
          <cell r="C127" t="str">
            <v>Tuberia PVC 1/2"</v>
          </cell>
          <cell r="D127">
            <v>90</v>
          </cell>
          <cell r="E127" t="str">
            <v>m</v>
          </cell>
          <cell r="F127">
            <v>29737.759999999998</v>
          </cell>
          <cell r="G127">
            <v>2676398.4</v>
          </cell>
          <cell r="H127">
            <v>0</v>
          </cell>
          <cell r="I127">
            <v>33841.570879999992</v>
          </cell>
        </row>
        <row r="128">
          <cell r="B128">
            <v>0</v>
          </cell>
          <cell r="C128">
            <v>0</v>
          </cell>
          <cell r="D128">
            <v>0</v>
          </cell>
          <cell r="E128">
            <v>0</v>
          </cell>
          <cell r="F128"/>
          <cell r="G128">
            <v>0</v>
          </cell>
          <cell r="H128">
            <v>0</v>
          </cell>
          <cell r="I128"/>
        </row>
        <row r="129">
          <cell r="B129" t="str">
            <v>8.1.2</v>
          </cell>
          <cell r="C129" t="str">
            <v>CODOS</v>
          </cell>
          <cell r="D129">
            <v>0</v>
          </cell>
          <cell r="E129">
            <v>0</v>
          </cell>
          <cell r="F129"/>
          <cell r="G129">
            <v>0</v>
          </cell>
          <cell r="H129">
            <v>0</v>
          </cell>
          <cell r="I129"/>
        </row>
        <row r="130">
          <cell r="A130" t="str">
            <v>18-13-100</v>
          </cell>
          <cell r="B130" t="str">
            <v>8.1.2.1</v>
          </cell>
          <cell r="C130" t="str">
            <v>Codo PVC 4"</v>
          </cell>
          <cell r="D130">
            <v>8</v>
          </cell>
          <cell r="E130" t="str">
            <v>UN</v>
          </cell>
          <cell r="F130">
            <v>72857.279999999999</v>
          </cell>
          <cell r="G130">
            <v>582858.23999999999</v>
          </cell>
          <cell r="H130">
            <v>0</v>
          </cell>
          <cell r="I130">
            <v>82911.584639999986</v>
          </cell>
        </row>
        <row r="131">
          <cell r="A131" t="str">
            <v>18-13-110</v>
          </cell>
          <cell r="B131" t="str">
            <v>8.1.2.2</v>
          </cell>
          <cell r="C131" t="str">
            <v>Codo PVC 3"</v>
          </cell>
          <cell r="D131">
            <v>8</v>
          </cell>
          <cell r="E131" t="str">
            <v>UN</v>
          </cell>
          <cell r="F131">
            <v>67048</v>
          </cell>
          <cell r="G131">
            <v>536384</v>
          </cell>
          <cell r="H131">
            <v>0</v>
          </cell>
          <cell r="I131">
            <v>76300.623999999996</v>
          </cell>
        </row>
        <row r="132">
          <cell r="A132" t="str">
            <v>18-13-120</v>
          </cell>
          <cell r="B132" t="str">
            <v>8.1.2.3</v>
          </cell>
          <cell r="C132" t="str">
            <v>Codo PVC 2-1/2"</v>
          </cell>
          <cell r="D132">
            <v>2</v>
          </cell>
          <cell r="E132" t="str">
            <v>UN</v>
          </cell>
          <cell r="F132">
            <v>61321</v>
          </cell>
          <cell r="G132">
            <v>122642</v>
          </cell>
          <cell r="H132">
            <v>0</v>
          </cell>
          <cell r="I132">
            <v>69783.297999999995</v>
          </cell>
        </row>
        <row r="133">
          <cell r="A133" t="str">
            <v>18-13-130</v>
          </cell>
          <cell r="B133" t="str">
            <v>8.1.2.4</v>
          </cell>
          <cell r="C133" t="str">
            <v>Codo PVC 2"</v>
          </cell>
          <cell r="D133">
            <v>2</v>
          </cell>
          <cell r="E133" t="str">
            <v>UN</v>
          </cell>
          <cell r="F133">
            <v>56122</v>
          </cell>
          <cell r="G133">
            <v>112244</v>
          </cell>
          <cell r="H133">
            <v>0</v>
          </cell>
          <cell r="I133">
            <v>63866.835999999996</v>
          </cell>
        </row>
        <row r="134">
          <cell r="A134" t="str">
            <v>18-13-140</v>
          </cell>
          <cell r="B134" t="str">
            <v>8.1.2.5</v>
          </cell>
          <cell r="C134" t="str">
            <v>Codo PVC 1-1/2"</v>
          </cell>
          <cell r="D134">
            <v>2</v>
          </cell>
          <cell r="E134" t="str">
            <v>UN</v>
          </cell>
          <cell r="F134">
            <v>43700</v>
          </cell>
          <cell r="G134">
            <v>87400</v>
          </cell>
          <cell r="H134">
            <v>0</v>
          </cell>
          <cell r="I134">
            <v>49730.6</v>
          </cell>
        </row>
        <row r="135">
          <cell r="A135" t="str">
            <v>18-13-150</v>
          </cell>
          <cell r="B135" t="str">
            <v>8.1.2.6</v>
          </cell>
          <cell r="C135" t="str">
            <v>Codo PVC 1-1/4"</v>
          </cell>
          <cell r="D135">
            <v>12</v>
          </cell>
          <cell r="E135" t="str">
            <v>UN</v>
          </cell>
          <cell r="F135">
            <v>34587.72</v>
          </cell>
          <cell r="G135">
            <v>415052.64</v>
          </cell>
          <cell r="H135">
            <v>0</v>
          </cell>
          <cell r="I135">
            <v>39360.825359999995</v>
          </cell>
        </row>
        <row r="136">
          <cell r="A136" t="str">
            <v>18-13-160</v>
          </cell>
          <cell r="B136" t="str">
            <v>8.1.2.7</v>
          </cell>
          <cell r="C136" t="str">
            <v>Codo PVC 1"</v>
          </cell>
          <cell r="D136">
            <v>22</v>
          </cell>
          <cell r="E136" t="str">
            <v>UN</v>
          </cell>
          <cell r="F136">
            <v>24844.879999999997</v>
          </cell>
          <cell r="G136">
            <v>546587.36</v>
          </cell>
          <cell r="H136">
            <v>0</v>
          </cell>
          <cell r="I136">
            <v>28273.473439999994</v>
          </cell>
        </row>
        <row r="137">
          <cell r="A137" t="str">
            <v>18-13-170</v>
          </cell>
          <cell r="B137" t="str">
            <v>8.1.2.8</v>
          </cell>
          <cell r="C137" t="str">
            <v>Codo PVC 3/4"</v>
          </cell>
          <cell r="D137">
            <v>24</v>
          </cell>
          <cell r="E137" t="str">
            <v>UN</v>
          </cell>
          <cell r="F137">
            <v>22508.639999999999</v>
          </cell>
          <cell r="G137">
            <v>540207.35999999999</v>
          </cell>
          <cell r="H137">
            <v>0</v>
          </cell>
          <cell r="I137">
            <v>25614.832319999998</v>
          </cell>
        </row>
        <row r="138">
          <cell r="A138" t="str">
            <v>18-13-180</v>
          </cell>
          <cell r="B138" t="str">
            <v>8.1.2.9</v>
          </cell>
          <cell r="C138" t="str">
            <v>Codo PVC 1/2"</v>
          </cell>
          <cell r="D138">
            <v>28</v>
          </cell>
          <cell r="E138" t="str">
            <v>UN</v>
          </cell>
          <cell r="F138">
            <v>19764.079999999998</v>
          </cell>
          <cell r="G138">
            <v>553394.24</v>
          </cell>
          <cell r="H138">
            <v>0</v>
          </cell>
          <cell r="I138">
            <v>22491.523039999996</v>
          </cell>
        </row>
        <row r="139">
          <cell r="B139">
            <v>0</v>
          </cell>
          <cell r="C139">
            <v>0</v>
          </cell>
          <cell r="D139">
            <v>0</v>
          </cell>
          <cell r="E139">
            <v>0</v>
          </cell>
          <cell r="F139"/>
          <cell r="G139">
            <v>0</v>
          </cell>
          <cell r="H139">
            <v>0</v>
          </cell>
          <cell r="I139"/>
        </row>
        <row r="140">
          <cell r="B140" t="str">
            <v>8.1.3</v>
          </cell>
          <cell r="C140" t="str">
            <v>TEE</v>
          </cell>
          <cell r="D140">
            <v>0</v>
          </cell>
          <cell r="E140">
            <v>0</v>
          </cell>
          <cell r="F140"/>
          <cell r="G140">
            <v>0</v>
          </cell>
          <cell r="H140">
            <v>0</v>
          </cell>
          <cell r="I140"/>
        </row>
        <row r="141">
          <cell r="A141" t="str">
            <v>18-13-190</v>
          </cell>
          <cell r="B141" t="str">
            <v>8.1.3.1</v>
          </cell>
          <cell r="C141" t="str">
            <v>Tee PVC 4"</v>
          </cell>
          <cell r="D141">
            <v>10</v>
          </cell>
          <cell r="E141" t="str">
            <v>UN</v>
          </cell>
          <cell r="F141">
            <v>76860.439999999988</v>
          </cell>
          <cell r="G141">
            <v>768604.39999999991</v>
          </cell>
          <cell r="H141">
            <v>0</v>
          </cell>
          <cell r="I141">
            <v>87467.180719999975</v>
          </cell>
        </row>
        <row r="142">
          <cell r="A142" t="str">
            <v>18-13-200</v>
          </cell>
          <cell r="B142" t="str">
            <v>8.1.3.2</v>
          </cell>
          <cell r="C142" t="str">
            <v>Tee PVC 3"</v>
          </cell>
          <cell r="D142">
            <v>11</v>
          </cell>
          <cell r="E142" t="str">
            <v>UN</v>
          </cell>
          <cell r="F142">
            <v>69386.559999999998</v>
          </cell>
          <cell r="G142">
            <v>763252.15999999992</v>
          </cell>
          <cell r="H142">
            <v>0</v>
          </cell>
          <cell r="I142">
            <v>78961.905279999992</v>
          </cell>
        </row>
        <row r="143">
          <cell r="A143" t="str">
            <v>18-13-210</v>
          </cell>
          <cell r="B143" t="str">
            <v>8.1.3.3</v>
          </cell>
          <cell r="C143" t="str">
            <v>Tee PVC 2-1/2"</v>
          </cell>
          <cell r="D143">
            <v>2</v>
          </cell>
          <cell r="E143" t="str">
            <v>UN</v>
          </cell>
          <cell r="F143">
            <v>61648.2</v>
          </cell>
          <cell r="G143">
            <v>123296.4</v>
          </cell>
          <cell r="H143">
            <v>0</v>
          </cell>
          <cell r="I143">
            <v>70155.651599999997</v>
          </cell>
        </row>
        <row r="144">
          <cell r="A144" t="str">
            <v>18-13-220</v>
          </cell>
          <cell r="B144" t="str">
            <v>8.1.3.4</v>
          </cell>
          <cell r="C144" t="str">
            <v>Tee PVC 2"</v>
          </cell>
          <cell r="D144">
            <v>2</v>
          </cell>
          <cell r="E144" t="str">
            <v>UN</v>
          </cell>
          <cell r="F144">
            <v>46226</v>
          </cell>
          <cell r="G144">
            <v>92452</v>
          </cell>
          <cell r="H144">
            <v>0</v>
          </cell>
          <cell r="I144">
            <v>52605.187999999995</v>
          </cell>
        </row>
        <row r="145">
          <cell r="A145" t="str">
            <v>18-13-230</v>
          </cell>
          <cell r="B145" t="str">
            <v>8.1.3.5</v>
          </cell>
          <cell r="C145" t="str">
            <v>Tee PVC 1-1/2"</v>
          </cell>
          <cell r="D145">
            <v>4</v>
          </cell>
          <cell r="E145" t="str">
            <v>UN</v>
          </cell>
          <cell r="F145">
            <v>35905.479999999996</v>
          </cell>
          <cell r="G145">
            <v>143621.91999999998</v>
          </cell>
          <cell r="H145">
            <v>0</v>
          </cell>
          <cell r="I145">
            <v>40860.436239999988</v>
          </cell>
        </row>
        <row r="146">
          <cell r="A146" t="str">
            <v>18-13-240</v>
          </cell>
          <cell r="B146" t="str">
            <v>8.1.3.6</v>
          </cell>
          <cell r="C146" t="str">
            <v>Tee PVC 1-1/4"</v>
          </cell>
          <cell r="D146">
            <v>6</v>
          </cell>
          <cell r="E146" t="str">
            <v>UN</v>
          </cell>
          <cell r="F146">
            <v>29852.135999999995</v>
          </cell>
          <cell r="G146">
            <v>179112.81599999996</v>
          </cell>
          <cell r="H146">
            <v>0</v>
          </cell>
          <cell r="I146">
            <v>33971.730767999994</v>
          </cell>
        </row>
        <row r="147">
          <cell r="A147" t="str">
            <v>18-13-250</v>
          </cell>
          <cell r="B147" t="str">
            <v>8.1.3.7</v>
          </cell>
          <cell r="C147" t="str">
            <v>Tee PVC 1"</v>
          </cell>
          <cell r="D147">
            <v>10</v>
          </cell>
          <cell r="E147" t="str">
            <v>UN</v>
          </cell>
          <cell r="F147">
            <v>26077.727999999999</v>
          </cell>
          <cell r="G147">
            <v>260777.28</v>
          </cell>
          <cell r="H147">
            <v>0</v>
          </cell>
          <cell r="I147">
            <v>29676.454463999995</v>
          </cell>
        </row>
        <row r="148">
          <cell r="A148" t="str">
            <v>18-13-260</v>
          </cell>
          <cell r="B148" t="str">
            <v>8.1.3.8</v>
          </cell>
          <cell r="C148" t="str">
            <v>Tee PVC 3/4"</v>
          </cell>
          <cell r="D148">
            <v>12</v>
          </cell>
          <cell r="E148" t="str">
            <v>UN</v>
          </cell>
          <cell r="F148">
            <v>22303.319999999992</v>
          </cell>
          <cell r="G148">
            <v>267639.83999999991</v>
          </cell>
          <cell r="H148">
            <v>0</v>
          </cell>
          <cell r="I148">
            <v>25381.178159999989</v>
          </cell>
        </row>
        <row r="149">
          <cell r="A149" t="str">
            <v>18-13-270</v>
          </cell>
          <cell r="B149" t="str">
            <v>8.1.3.9</v>
          </cell>
          <cell r="C149" t="str">
            <v>Tee PVC 1/2"</v>
          </cell>
          <cell r="D149">
            <v>2</v>
          </cell>
          <cell r="E149" t="str">
            <v>UN</v>
          </cell>
          <cell r="F149">
            <v>19443.919999999995</v>
          </cell>
          <cell r="G149">
            <v>38887.839999999989</v>
          </cell>
          <cell r="H149">
            <v>0</v>
          </cell>
          <cell r="I149">
            <v>22127.180959999991</v>
          </cell>
        </row>
        <row r="150">
          <cell r="B150">
            <v>0</v>
          </cell>
          <cell r="C150">
            <v>0</v>
          </cell>
          <cell r="D150">
            <v>0</v>
          </cell>
          <cell r="E150">
            <v>0</v>
          </cell>
          <cell r="F150"/>
          <cell r="G150">
            <v>0</v>
          </cell>
          <cell r="H150">
            <v>0</v>
          </cell>
          <cell r="I150"/>
        </row>
        <row r="151">
          <cell r="B151" t="str">
            <v>8.1.4</v>
          </cell>
          <cell r="C151" t="str">
            <v>VALVULAS DE CORTE</v>
          </cell>
          <cell r="D151">
            <v>0</v>
          </cell>
          <cell r="E151">
            <v>0</v>
          </cell>
          <cell r="F151"/>
          <cell r="G151">
            <v>0</v>
          </cell>
          <cell r="H151">
            <v>0</v>
          </cell>
          <cell r="I151"/>
        </row>
        <row r="152">
          <cell r="A152" t="str">
            <v>18-13-280</v>
          </cell>
          <cell r="B152" t="str">
            <v>8.1.4.1</v>
          </cell>
          <cell r="C152" t="str">
            <v>Valvula 4"</v>
          </cell>
          <cell r="D152">
            <v>2</v>
          </cell>
          <cell r="E152" t="str">
            <v>UN</v>
          </cell>
          <cell r="F152">
            <v>735463.2</v>
          </cell>
          <cell r="G152">
            <v>1470926.4</v>
          </cell>
          <cell r="H152">
            <v>0</v>
          </cell>
          <cell r="I152">
            <v>836957.12159999984</v>
          </cell>
        </row>
        <row r="153">
          <cell r="A153" t="str">
            <v>18-13-290</v>
          </cell>
          <cell r="B153" t="str">
            <v>8.1.4.2</v>
          </cell>
          <cell r="C153" t="str">
            <v>Valvula 3"</v>
          </cell>
          <cell r="D153">
            <v>3</v>
          </cell>
          <cell r="E153" t="str">
            <v>UN</v>
          </cell>
          <cell r="F153">
            <v>574780</v>
          </cell>
          <cell r="G153">
            <v>1724340</v>
          </cell>
          <cell r="H153">
            <v>0</v>
          </cell>
          <cell r="I153">
            <v>654099.6399999999</v>
          </cell>
        </row>
        <row r="154">
          <cell r="A154" t="str">
            <v>18-13-300</v>
          </cell>
          <cell r="B154" t="str">
            <v>8.1.4.3</v>
          </cell>
          <cell r="C154" t="str">
            <v>Valvula 2-1/2"</v>
          </cell>
          <cell r="D154">
            <v>2</v>
          </cell>
          <cell r="E154" t="str">
            <v>UN</v>
          </cell>
          <cell r="F154">
            <v>443119.99999999994</v>
          </cell>
          <cell r="G154">
            <v>886239.99999999988</v>
          </cell>
          <cell r="H154">
            <v>0</v>
          </cell>
          <cell r="I154">
            <v>504270.55999999988</v>
          </cell>
        </row>
        <row r="155">
          <cell r="A155" t="str">
            <v>18-13-400</v>
          </cell>
          <cell r="B155" t="str">
            <v>7.1.4.3</v>
          </cell>
          <cell r="C155" t="str">
            <v>Valvula 1-1/4"</v>
          </cell>
          <cell r="D155">
            <v>2</v>
          </cell>
          <cell r="E155" t="str">
            <v>UN</v>
          </cell>
          <cell r="F155">
            <v>145000</v>
          </cell>
          <cell r="G155">
            <v>290000</v>
          </cell>
          <cell r="H155">
            <v>0</v>
          </cell>
          <cell r="I155">
            <v>165010</v>
          </cell>
        </row>
        <row r="156">
          <cell r="A156" t="str">
            <v>18-13-310</v>
          </cell>
          <cell r="B156" t="str">
            <v>8.1.4.4</v>
          </cell>
          <cell r="C156" t="str">
            <v>Valvula 1"</v>
          </cell>
          <cell r="D156">
            <v>12</v>
          </cell>
          <cell r="E156" t="str">
            <v>UN</v>
          </cell>
          <cell r="F156">
            <v>63500</v>
          </cell>
          <cell r="G156">
            <v>762000</v>
          </cell>
          <cell r="H156">
            <v>0</v>
          </cell>
          <cell r="I156">
            <v>72263</v>
          </cell>
        </row>
        <row r="157">
          <cell r="A157" t="str">
            <v>18-13-320</v>
          </cell>
          <cell r="B157" t="str">
            <v>8.1.4.5</v>
          </cell>
          <cell r="C157" t="str">
            <v>Valvula 3/4"</v>
          </cell>
          <cell r="D157">
            <v>4</v>
          </cell>
          <cell r="E157" t="str">
            <v>UN</v>
          </cell>
          <cell r="F157">
            <v>39800</v>
          </cell>
          <cell r="G157">
            <v>159200</v>
          </cell>
          <cell r="H157">
            <v>0</v>
          </cell>
          <cell r="I157">
            <v>45292.399999999994</v>
          </cell>
        </row>
        <row r="158">
          <cell r="A158" t="str">
            <v>18-13-330</v>
          </cell>
          <cell r="B158" t="str">
            <v>8.1.4.6</v>
          </cell>
          <cell r="C158" t="str">
            <v>Valvula 1/2"</v>
          </cell>
          <cell r="D158">
            <v>14</v>
          </cell>
          <cell r="E158" t="str">
            <v>UN</v>
          </cell>
          <cell r="F158">
            <v>33600</v>
          </cell>
          <cell r="G158">
            <v>470400</v>
          </cell>
          <cell r="H158">
            <v>0</v>
          </cell>
          <cell r="I158">
            <v>38236.799999999996</v>
          </cell>
        </row>
        <row r="159">
          <cell r="A159" t="str">
            <v>18-13-340</v>
          </cell>
          <cell r="B159" t="str">
            <v>8.1.4.7</v>
          </cell>
          <cell r="C159" t="str">
            <v>VALVULAS DE CORTE 1/2"</v>
          </cell>
          <cell r="D159">
            <v>0</v>
          </cell>
          <cell r="E159" t="str">
            <v>UN</v>
          </cell>
          <cell r="F159">
            <v>21830</v>
          </cell>
          <cell r="G159">
            <v>0</v>
          </cell>
          <cell r="H159">
            <v>0</v>
          </cell>
          <cell r="I159">
            <v>24842.539999999997</v>
          </cell>
        </row>
        <row r="160">
          <cell r="B160">
            <v>0</v>
          </cell>
          <cell r="C160">
            <v>0</v>
          </cell>
          <cell r="D160">
            <v>0</v>
          </cell>
          <cell r="E160">
            <v>0</v>
          </cell>
          <cell r="F160"/>
          <cell r="G160">
            <v>0</v>
          </cell>
          <cell r="H160">
            <v>0</v>
          </cell>
          <cell r="I160"/>
        </row>
        <row r="161">
          <cell r="B161" t="str">
            <v>8.1.5</v>
          </cell>
          <cell r="C161" t="str">
            <v>ACOPLES</v>
          </cell>
          <cell r="D161">
            <v>0</v>
          </cell>
          <cell r="E161">
            <v>0</v>
          </cell>
          <cell r="F161"/>
          <cell r="G161">
            <v>0</v>
          </cell>
          <cell r="H161">
            <v>0</v>
          </cell>
          <cell r="I161"/>
        </row>
        <row r="162">
          <cell r="A162" t="str">
            <v>18-13-350</v>
          </cell>
          <cell r="B162" t="str">
            <v>8.1.5.1</v>
          </cell>
          <cell r="C162" t="str">
            <v>Acople bridado de neopreno 4"</v>
          </cell>
          <cell r="D162">
            <v>2</v>
          </cell>
          <cell r="E162" t="str">
            <v>UN</v>
          </cell>
          <cell r="F162">
            <v>342300</v>
          </cell>
          <cell r="G162">
            <v>684600</v>
          </cell>
          <cell r="H162">
            <v>0</v>
          </cell>
          <cell r="I162">
            <v>389537.39999999997</v>
          </cell>
        </row>
        <row r="163">
          <cell r="A163" t="str">
            <v>18-13-410</v>
          </cell>
          <cell r="B163" t="str">
            <v>7.1.5.1</v>
          </cell>
          <cell r="C163" t="str">
            <v>Acople bridado de neopreno 3"</v>
          </cell>
          <cell r="D163">
            <v>0</v>
          </cell>
          <cell r="E163" t="str">
            <v>UN</v>
          </cell>
          <cell r="F163">
            <v>255000</v>
          </cell>
          <cell r="G163">
            <v>0</v>
          </cell>
          <cell r="H163">
            <v>0</v>
          </cell>
          <cell r="I163">
            <v>290190</v>
          </cell>
        </row>
        <row r="164">
          <cell r="B164">
            <v>0</v>
          </cell>
          <cell r="C164">
            <v>0</v>
          </cell>
          <cell r="D164">
            <v>0</v>
          </cell>
          <cell r="E164">
            <v>0</v>
          </cell>
          <cell r="F164">
            <v>0</v>
          </cell>
          <cell r="G164">
            <v>0</v>
          </cell>
          <cell r="H164">
            <v>0</v>
          </cell>
          <cell r="I164"/>
        </row>
        <row r="165">
          <cell r="B165" t="str">
            <v>8.1.6</v>
          </cell>
          <cell r="C165" t="str">
            <v xml:space="preserve">TERMOMETRO COLUMNA </v>
          </cell>
          <cell r="D165">
            <v>0</v>
          </cell>
          <cell r="E165">
            <v>0</v>
          </cell>
          <cell r="F165"/>
          <cell r="G165">
            <v>0</v>
          </cell>
          <cell r="H165">
            <v>0</v>
          </cell>
          <cell r="I165"/>
        </row>
        <row r="166">
          <cell r="A166" t="str">
            <v>18-13-360</v>
          </cell>
          <cell r="B166" t="str">
            <v>8.1.6.1</v>
          </cell>
          <cell r="C166" t="str">
            <v>Termometro intemperie columna -30°C - 30°C</v>
          </cell>
          <cell r="D166">
            <v>2</v>
          </cell>
          <cell r="E166" t="str">
            <v>UN</v>
          </cell>
          <cell r="F166">
            <v>289760</v>
          </cell>
          <cell r="G166">
            <v>579520</v>
          </cell>
          <cell r="H166">
            <v>0</v>
          </cell>
          <cell r="I166">
            <v>329746.87999999995</v>
          </cell>
        </row>
        <row r="167">
          <cell r="B167">
            <v>0</v>
          </cell>
          <cell r="C167">
            <v>0</v>
          </cell>
          <cell r="D167">
            <v>0</v>
          </cell>
          <cell r="E167">
            <v>0</v>
          </cell>
          <cell r="F167">
            <v>0</v>
          </cell>
          <cell r="G167">
            <v>0</v>
          </cell>
          <cell r="H167">
            <v>0</v>
          </cell>
          <cell r="I167"/>
        </row>
        <row r="168">
          <cell r="B168" t="str">
            <v>8.1.7</v>
          </cell>
          <cell r="C168" t="str">
            <v>MANOMETRO DIFERENCIAL</v>
          </cell>
          <cell r="D168">
            <v>0</v>
          </cell>
          <cell r="E168">
            <v>0</v>
          </cell>
          <cell r="F168"/>
          <cell r="G168">
            <v>0</v>
          </cell>
          <cell r="H168">
            <v>0</v>
          </cell>
          <cell r="I168"/>
        </row>
        <row r="169">
          <cell r="A169" t="str">
            <v>18-13-370</v>
          </cell>
          <cell r="B169" t="str">
            <v>8.1.7.1</v>
          </cell>
          <cell r="C169" t="str">
            <v>Manometro intemperie caratula 4" 0-60psi en conexión diferencial</v>
          </cell>
          <cell r="D169">
            <v>1</v>
          </cell>
          <cell r="E169" t="str">
            <v>UN</v>
          </cell>
          <cell r="F169">
            <v>388900</v>
          </cell>
          <cell r="G169">
            <v>388900</v>
          </cell>
          <cell r="H169">
            <v>0</v>
          </cell>
          <cell r="I169">
            <v>442568.19999999995</v>
          </cell>
        </row>
        <row r="170">
          <cell r="B170">
            <v>0</v>
          </cell>
          <cell r="C170">
            <v>0</v>
          </cell>
          <cell r="D170">
            <v>0</v>
          </cell>
          <cell r="E170">
            <v>0</v>
          </cell>
          <cell r="F170">
            <v>0</v>
          </cell>
          <cell r="G170">
            <v>0</v>
          </cell>
          <cell r="H170">
            <v>0</v>
          </cell>
          <cell r="I170"/>
        </row>
        <row r="171">
          <cell r="B171" t="str">
            <v>8.1.8</v>
          </cell>
          <cell r="C171" t="str">
            <v>SENSOR DE PRESION DIFERENCIAL</v>
          </cell>
          <cell r="D171">
            <v>0</v>
          </cell>
          <cell r="E171">
            <v>0</v>
          </cell>
          <cell r="F171"/>
          <cell r="G171">
            <v>0</v>
          </cell>
          <cell r="H171">
            <v>0</v>
          </cell>
          <cell r="I171"/>
        </row>
        <row r="172">
          <cell r="A172" t="str">
            <v>18-13-380</v>
          </cell>
          <cell r="B172" t="str">
            <v>8.1.8.1</v>
          </cell>
          <cell r="C172" t="str">
            <v>Swiche - sensor de presion diferencial de agua</v>
          </cell>
          <cell r="D172">
            <v>1</v>
          </cell>
          <cell r="E172" t="str">
            <v>UN</v>
          </cell>
          <cell r="F172">
            <v>328120</v>
          </cell>
          <cell r="G172">
            <v>328120</v>
          </cell>
          <cell r="H172">
            <v>0</v>
          </cell>
          <cell r="I172">
            <v>373400.55999999994</v>
          </cell>
        </row>
        <row r="173">
          <cell r="B173">
            <v>0</v>
          </cell>
          <cell r="C173">
            <v>0</v>
          </cell>
          <cell r="D173">
            <v>0</v>
          </cell>
          <cell r="E173">
            <v>0</v>
          </cell>
          <cell r="F173">
            <v>0</v>
          </cell>
          <cell r="G173">
            <v>0</v>
          </cell>
          <cell r="H173">
            <v>0</v>
          </cell>
          <cell r="I173"/>
        </row>
        <row r="174">
          <cell r="B174" t="str">
            <v>8.1.9</v>
          </cell>
          <cell r="C174" t="str">
            <v>FILTRO DE AGUA</v>
          </cell>
          <cell r="D174">
            <v>0</v>
          </cell>
          <cell r="E174">
            <v>0</v>
          </cell>
          <cell r="F174"/>
          <cell r="G174">
            <v>0</v>
          </cell>
          <cell r="H174">
            <v>0</v>
          </cell>
          <cell r="I174"/>
        </row>
        <row r="175">
          <cell r="A175" t="str">
            <v>18-13-390</v>
          </cell>
          <cell r="B175" t="str">
            <v>8.1.9.1</v>
          </cell>
          <cell r="C175" t="str">
            <v>Filtro de agua 4" bridado</v>
          </cell>
          <cell r="D175">
            <v>1</v>
          </cell>
          <cell r="E175" t="str">
            <v>UN</v>
          </cell>
          <cell r="F175">
            <v>898600</v>
          </cell>
          <cell r="G175">
            <v>898600</v>
          </cell>
          <cell r="H175">
            <v>0</v>
          </cell>
          <cell r="I175">
            <v>1022606.7999999999</v>
          </cell>
        </row>
        <row r="176">
          <cell r="A176" t="str">
            <v>18-13-420</v>
          </cell>
          <cell r="B176" t="str">
            <v>7.1.9.1</v>
          </cell>
          <cell r="C176" t="str">
            <v>Filtro de agua 3" bridado</v>
          </cell>
          <cell r="D176">
            <v>0</v>
          </cell>
          <cell r="E176" t="str">
            <v>UN</v>
          </cell>
          <cell r="F176">
            <v>378500</v>
          </cell>
          <cell r="G176">
            <v>0</v>
          </cell>
          <cell r="H176">
            <v>0</v>
          </cell>
          <cell r="I176">
            <v>430732.99999999994</v>
          </cell>
        </row>
        <row r="177">
          <cell r="B177">
            <v>0</v>
          </cell>
          <cell r="C177">
            <v>0</v>
          </cell>
          <cell r="D177">
            <v>0</v>
          </cell>
          <cell r="E177">
            <v>0</v>
          </cell>
          <cell r="F177">
            <v>0</v>
          </cell>
          <cell r="G177">
            <v>0</v>
          </cell>
          <cell r="H177">
            <v>0</v>
          </cell>
          <cell r="I177"/>
        </row>
        <row r="178">
          <cell r="A178" t="str">
            <v>18-14</v>
          </cell>
          <cell r="B178" t="str">
            <v>8.2</v>
          </cell>
          <cell r="C178" t="str">
            <v>TUBERIA PVC RDE21 DESNUDA</v>
          </cell>
          <cell r="D178">
            <v>0</v>
          </cell>
          <cell r="E178">
            <v>0</v>
          </cell>
          <cell r="F178">
            <v>0</v>
          </cell>
          <cell r="G178">
            <v>0</v>
          </cell>
          <cell r="H178">
            <v>0</v>
          </cell>
          <cell r="I178"/>
        </row>
        <row r="179">
          <cell r="B179" t="str">
            <v>8.2.1</v>
          </cell>
          <cell r="C179" t="str">
            <v>TUBERIAS</v>
          </cell>
          <cell r="D179">
            <v>0</v>
          </cell>
          <cell r="E179">
            <v>0</v>
          </cell>
          <cell r="F179">
            <v>0</v>
          </cell>
          <cell r="G179">
            <v>0</v>
          </cell>
          <cell r="H179">
            <v>0</v>
          </cell>
          <cell r="I179"/>
        </row>
        <row r="180">
          <cell r="A180" t="str">
            <v>18-14-010</v>
          </cell>
          <cell r="B180" t="str">
            <v>8.2.1.1</v>
          </cell>
          <cell r="C180" t="str">
            <v>TUBERIA PVC RDE 21 DESNUDA 4"</v>
          </cell>
          <cell r="D180">
            <v>40</v>
          </cell>
          <cell r="E180" t="str">
            <v>m</v>
          </cell>
          <cell r="F180">
            <v>58028</v>
          </cell>
          <cell r="G180">
            <v>2321120</v>
          </cell>
          <cell r="H180">
            <v>0</v>
          </cell>
          <cell r="I180">
            <v>66035.864000000001</v>
          </cell>
        </row>
        <row r="181">
          <cell r="B181">
            <v>0</v>
          </cell>
          <cell r="C181">
            <v>0</v>
          </cell>
          <cell r="D181">
            <v>0</v>
          </cell>
          <cell r="E181">
            <v>0</v>
          </cell>
          <cell r="F181">
            <v>0</v>
          </cell>
          <cell r="G181">
            <v>0</v>
          </cell>
          <cell r="H181">
            <v>0</v>
          </cell>
          <cell r="I181"/>
        </row>
        <row r="182">
          <cell r="B182" t="str">
            <v>8.2.2</v>
          </cell>
          <cell r="C182" t="str">
            <v>CODOS</v>
          </cell>
          <cell r="D182">
            <v>0</v>
          </cell>
          <cell r="E182">
            <v>0</v>
          </cell>
          <cell r="F182">
            <v>0</v>
          </cell>
          <cell r="G182">
            <v>0</v>
          </cell>
          <cell r="H182">
            <v>0</v>
          </cell>
          <cell r="I182"/>
        </row>
        <row r="183">
          <cell r="A183" t="str">
            <v>18-14-020</v>
          </cell>
          <cell r="B183" t="str">
            <v>8.2.2.1</v>
          </cell>
          <cell r="C183" t="str">
            <v>CODO PVC RDE 21 DESNUDO 4"</v>
          </cell>
          <cell r="D183">
            <v>8</v>
          </cell>
          <cell r="E183" t="str">
            <v>UN</v>
          </cell>
          <cell r="F183">
            <v>43200</v>
          </cell>
          <cell r="G183">
            <v>345600</v>
          </cell>
          <cell r="H183">
            <v>0</v>
          </cell>
          <cell r="I183">
            <v>49161.599999999999</v>
          </cell>
        </row>
        <row r="184">
          <cell r="B184">
            <v>0</v>
          </cell>
          <cell r="C184">
            <v>0</v>
          </cell>
          <cell r="D184">
            <v>0</v>
          </cell>
          <cell r="E184">
            <v>0</v>
          </cell>
          <cell r="F184">
            <v>0</v>
          </cell>
          <cell r="G184">
            <v>0</v>
          </cell>
          <cell r="H184">
            <v>0</v>
          </cell>
          <cell r="I184"/>
        </row>
        <row r="185">
          <cell r="B185" t="str">
            <v>8.2.3</v>
          </cell>
          <cell r="C185" t="str">
            <v>TEE</v>
          </cell>
          <cell r="D185">
            <v>0</v>
          </cell>
          <cell r="E185">
            <v>0</v>
          </cell>
          <cell r="F185">
            <v>0</v>
          </cell>
          <cell r="G185">
            <v>0</v>
          </cell>
          <cell r="H185">
            <v>0</v>
          </cell>
          <cell r="I185"/>
        </row>
        <row r="186">
          <cell r="A186" t="str">
            <v>18-14-030</v>
          </cell>
          <cell r="B186" t="str">
            <v>8.2.3.1</v>
          </cell>
          <cell r="C186" t="str">
            <v>TEE PVC RDE 21 DESNUDA 4"</v>
          </cell>
          <cell r="D186">
            <v>10</v>
          </cell>
          <cell r="E186" t="str">
            <v>UN</v>
          </cell>
          <cell r="F186">
            <v>45300</v>
          </cell>
          <cell r="G186">
            <v>453000</v>
          </cell>
          <cell r="H186">
            <v>0</v>
          </cell>
          <cell r="I186">
            <v>51551.399999999994</v>
          </cell>
        </row>
        <row r="187">
          <cell r="B187">
            <v>0</v>
          </cell>
          <cell r="C187">
            <v>0</v>
          </cell>
          <cell r="D187">
            <v>0</v>
          </cell>
          <cell r="E187">
            <v>0</v>
          </cell>
          <cell r="F187">
            <v>0</v>
          </cell>
          <cell r="G187">
            <v>0</v>
          </cell>
          <cell r="H187">
            <v>0</v>
          </cell>
          <cell r="I187"/>
        </row>
        <row r="188">
          <cell r="B188" t="str">
            <v>8.2.4</v>
          </cell>
          <cell r="C188" t="str">
            <v>VALVULAS DE CORTE</v>
          </cell>
          <cell r="D188">
            <v>0</v>
          </cell>
          <cell r="E188">
            <v>0</v>
          </cell>
          <cell r="F188">
            <v>0</v>
          </cell>
          <cell r="G188">
            <v>0</v>
          </cell>
          <cell r="H188">
            <v>0</v>
          </cell>
          <cell r="I188"/>
        </row>
        <row r="189">
          <cell r="A189" t="str">
            <v>18-14-040</v>
          </cell>
          <cell r="B189" t="str">
            <v>8.2.4.1</v>
          </cell>
          <cell r="C189" t="str">
            <v>VALVULA DE CORTE 4"</v>
          </cell>
          <cell r="D189">
            <v>2</v>
          </cell>
          <cell r="E189" t="str">
            <v>UN</v>
          </cell>
          <cell r="F189">
            <v>678900</v>
          </cell>
          <cell r="G189">
            <v>1357800</v>
          </cell>
          <cell r="H189">
            <v>0</v>
          </cell>
          <cell r="I189">
            <v>772588.2</v>
          </cell>
        </row>
        <row r="190">
          <cell r="B190">
            <v>0</v>
          </cell>
          <cell r="C190">
            <v>0</v>
          </cell>
          <cell r="D190">
            <v>0</v>
          </cell>
          <cell r="E190">
            <v>0</v>
          </cell>
          <cell r="F190">
            <v>0</v>
          </cell>
          <cell r="G190">
            <v>0</v>
          </cell>
          <cell r="H190">
            <v>0</v>
          </cell>
          <cell r="I190"/>
        </row>
        <row r="191">
          <cell r="B191" t="str">
            <v>8.2.5</v>
          </cell>
          <cell r="C191" t="str">
            <v>ACOPLES</v>
          </cell>
          <cell r="D191">
            <v>0</v>
          </cell>
          <cell r="E191">
            <v>0</v>
          </cell>
          <cell r="F191">
            <v>0</v>
          </cell>
          <cell r="G191">
            <v>0</v>
          </cell>
          <cell r="H191">
            <v>0</v>
          </cell>
          <cell r="I191"/>
        </row>
        <row r="192">
          <cell r="A192" t="str">
            <v>18-14-050</v>
          </cell>
          <cell r="B192" t="str">
            <v>8.2.5.1</v>
          </cell>
          <cell r="C192" t="str">
            <v>Acople bridado de neopreno 4"</v>
          </cell>
          <cell r="D192">
            <v>2</v>
          </cell>
          <cell r="E192" t="str">
            <v>UN</v>
          </cell>
          <cell r="F192">
            <v>342300</v>
          </cell>
          <cell r="G192">
            <v>684600</v>
          </cell>
          <cell r="H192">
            <v>0</v>
          </cell>
          <cell r="I192">
            <v>389537.39999999997</v>
          </cell>
        </row>
        <row r="193">
          <cell r="B193">
            <v>0</v>
          </cell>
          <cell r="C193">
            <v>0</v>
          </cell>
          <cell r="D193">
            <v>0</v>
          </cell>
          <cell r="E193">
            <v>0</v>
          </cell>
          <cell r="F193">
            <v>0</v>
          </cell>
          <cell r="G193">
            <v>0</v>
          </cell>
          <cell r="H193">
            <v>0</v>
          </cell>
          <cell r="I193"/>
        </row>
        <row r="194">
          <cell r="B194" t="str">
            <v>8.2.6</v>
          </cell>
          <cell r="C194" t="str">
            <v xml:space="preserve">TERMOMETRO COLUMNA </v>
          </cell>
          <cell r="D194">
            <v>0</v>
          </cell>
          <cell r="E194">
            <v>0</v>
          </cell>
          <cell r="F194"/>
          <cell r="G194">
            <v>0</v>
          </cell>
          <cell r="H194">
            <v>0</v>
          </cell>
          <cell r="I194"/>
        </row>
        <row r="195">
          <cell r="A195" t="str">
            <v>18-14-060</v>
          </cell>
          <cell r="B195" t="str">
            <v>8.2.6.1</v>
          </cell>
          <cell r="C195" t="str">
            <v>Termometro intemperie columna -30°C - 30°C</v>
          </cell>
          <cell r="D195">
            <v>2</v>
          </cell>
          <cell r="E195" t="str">
            <v>UN</v>
          </cell>
          <cell r="F195">
            <v>215000</v>
          </cell>
          <cell r="G195">
            <v>430000</v>
          </cell>
          <cell r="H195">
            <v>0</v>
          </cell>
          <cell r="I195">
            <v>244669.99999999997</v>
          </cell>
        </row>
        <row r="196">
          <cell r="B196">
            <v>0</v>
          </cell>
          <cell r="C196">
            <v>0</v>
          </cell>
          <cell r="D196">
            <v>0</v>
          </cell>
          <cell r="E196">
            <v>0</v>
          </cell>
          <cell r="F196">
            <v>0</v>
          </cell>
          <cell r="G196">
            <v>0</v>
          </cell>
          <cell r="H196">
            <v>0</v>
          </cell>
          <cell r="I196"/>
        </row>
        <row r="197">
          <cell r="B197" t="str">
            <v>8.2.7</v>
          </cell>
          <cell r="C197" t="str">
            <v>MANOMETRO DIFERENCIAL</v>
          </cell>
          <cell r="D197">
            <v>0</v>
          </cell>
          <cell r="E197">
            <v>0</v>
          </cell>
          <cell r="F197"/>
          <cell r="G197">
            <v>0</v>
          </cell>
          <cell r="H197">
            <v>0</v>
          </cell>
          <cell r="I197"/>
        </row>
        <row r="198">
          <cell r="A198" t="str">
            <v>18-14-070</v>
          </cell>
          <cell r="B198" t="str">
            <v>8.2.7.1</v>
          </cell>
          <cell r="C198" t="str">
            <v>Manometro intemperie caratula 4" 0-60psi en conexión diferencial</v>
          </cell>
          <cell r="D198">
            <v>1</v>
          </cell>
          <cell r="E198" t="str">
            <v>UN</v>
          </cell>
          <cell r="F198">
            <v>335000</v>
          </cell>
          <cell r="G198">
            <v>335000</v>
          </cell>
          <cell r="H198">
            <v>0</v>
          </cell>
          <cell r="I198">
            <v>381229.99999999994</v>
          </cell>
        </row>
        <row r="199">
          <cell r="B199">
            <v>0</v>
          </cell>
          <cell r="C199">
            <v>0</v>
          </cell>
          <cell r="D199">
            <v>0</v>
          </cell>
          <cell r="E199">
            <v>0</v>
          </cell>
          <cell r="F199">
            <v>0</v>
          </cell>
          <cell r="G199">
            <v>0</v>
          </cell>
          <cell r="H199">
            <v>0</v>
          </cell>
          <cell r="I199"/>
        </row>
        <row r="200">
          <cell r="B200" t="str">
            <v>8.2.8</v>
          </cell>
          <cell r="C200" t="str">
            <v>SENSOR DE PRESION DIFERENCIAL</v>
          </cell>
          <cell r="D200">
            <v>0</v>
          </cell>
          <cell r="E200">
            <v>0</v>
          </cell>
          <cell r="F200"/>
          <cell r="G200">
            <v>0</v>
          </cell>
          <cell r="H200">
            <v>0</v>
          </cell>
          <cell r="I200"/>
        </row>
        <row r="201">
          <cell r="A201" t="str">
            <v>18-14-080</v>
          </cell>
          <cell r="B201" t="str">
            <v>8.2.8.1</v>
          </cell>
          <cell r="C201" t="str">
            <v>Swiche - sensor de presion diferencial de agua</v>
          </cell>
          <cell r="D201">
            <v>1</v>
          </cell>
          <cell r="E201" t="str">
            <v>UN</v>
          </cell>
          <cell r="F201">
            <v>276000</v>
          </cell>
          <cell r="G201">
            <v>276000</v>
          </cell>
          <cell r="H201">
            <v>0</v>
          </cell>
          <cell r="I201">
            <v>314088</v>
          </cell>
        </row>
        <row r="202">
          <cell r="B202">
            <v>0</v>
          </cell>
          <cell r="C202">
            <v>0</v>
          </cell>
          <cell r="D202">
            <v>0</v>
          </cell>
          <cell r="E202">
            <v>0</v>
          </cell>
          <cell r="F202">
            <v>0</v>
          </cell>
          <cell r="G202">
            <v>0</v>
          </cell>
          <cell r="H202">
            <v>0</v>
          </cell>
          <cell r="I202"/>
        </row>
        <row r="203">
          <cell r="B203" t="str">
            <v>8.2.9</v>
          </cell>
          <cell r="C203" t="str">
            <v>FILTRO DE AGUA</v>
          </cell>
          <cell r="D203">
            <v>0</v>
          </cell>
          <cell r="E203">
            <v>0</v>
          </cell>
          <cell r="F203"/>
          <cell r="G203">
            <v>0</v>
          </cell>
          <cell r="H203">
            <v>0</v>
          </cell>
          <cell r="I203"/>
        </row>
        <row r="204">
          <cell r="A204" t="str">
            <v>18-14-090</v>
          </cell>
          <cell r="B204" t="str">
            <v>8.2.9.1</v>
          </cell>
          <cell r="C204" t="str">
            <v>Filtro de agua 4" bridado</v>
          </cell>
          <cell r="D204">
            <v>1</v>
          </cell>
          <cell r="E204" t="str">
            <v>UN</v>
          </cell>
          <cell r="F204">
            <v>858190</v>
          </cell>
          <cell r="G204">
            <v>858190</v>
          </cell>
          <cell r="H204">
            <v>0</v>
          </cell>
          <cell r="I204">
            <v>976620.22</v>
          </cell>
        </row>
        <row r="205">
          <cell r="B205">
            <v>0</v>
          </cell>
          <cell r="C205">
            <v>0</v>
          </cell>
          <cell r="D205">
            <v>0</v>
          </cell>
          <cell r="E205">
            <v>0</v>
          </cell>
          <cell r="F205">
            <v>0</v>
          </cell>
          <cell r="G205">
            <v>0</v>
          </cell>
          <cell r="H205">
            <v>0</v>
          </cell>
          <cell r="I205"/>
        </row>
        <row r="206">
          <cell r="B206" t="str">
            <v>8.2.10</v>
          </cell>
          <cell r="C206" t="str">
            <v>TANQUE DE EXPANSION</v>
          </cell>
          <cell r="D206">
            <v>0</v>
          </cell>
          <cell r="E206">
            <v>0</v>
          </cell>
          <cell r="F206"/>
          <cell r="G206">
            <v>0</v>
          </cell>
          <cell r="H206">
            <v>0</v>
          </cell>
          <cell r="I206"/>
        </row>
        <row r="207">
          <cell r="A207" t="str">
            <v>18-14-100</v>
          </cell>
          <cell r="B207" t="str">
            <v>8.2.10.1</v>
          </cell>
          <cell r="C207" t="str">
            <v>Tanque expansion instalado</v>
          </cell>
          <cell r="D207">
            <v>1</v>
          </cell>
          <cell r="E207" t="str">
            <v>UN</v>
          </cell>
          <cell r="F207">
            <v>2450000</v>
          </cell>
          <cell r="G207">
            <v>2450000</v>
          </cell>
          <cell r="H207">
            <v>0</v>
          </cell>
          <cell r="I207">
            <v>2788099.9999999995</v>
          </cell>
        </row>
        <row r="208">
          <cell r="A208" t="str">
            <v>18-14-110</v>
          </cell>
          <cell r="B208" t="str">
            <v>8.2.10.1</v>
          </cell>
          <cell r="C208" t="str">
            <v>Tanque expansion instalado</v>
          </cell>
          <cell r="D208">
            <v>0</v>
          </cell>
          <cell r="E208" t="str">
            <v>UN</v>
          </cell>
          <cell r="F208">
            <v>390000</v>
          </cell>
          <cell r="G208">
            <v>0</v>
          </cell>
          <cell r="H208">
            <v>0</v>
          </cell>
          <cell r="I208">
            <v>443819.99999999994</v>
          </cell>
        </row>
        <row r="209">
          <cell r="B209">
            <v>0</v>
          </cell>
          <cell r="C209">
            <v>0</v>
          </cell>
          <cell r="D209">
            <v>0</v>
          </cell>
          <cell r="E209">
            <v>0</v>
          </cell>
          <cell r="F209"/>
          <cell r="G209">
            <v>0</v>
          </cell>
          <cell r="H209">
            <v>57362795.64192</v>
          </cell>
          <cell r="I209"/>
        </row>
        <row r="210">
          <cell r="B210" t="str">
            <v>9.0</v>
          </cell>
          <cell r="C210" t="str">
            <v xml:space="preserve">CONTROL INTEGRAL DE TEMPERATURA </v>
          </cell>
          <cell r="D210">
            <v>0</v>
          </cell>
          <cell r="E210">
            <v>0</v>
          </cell>
          <cell r="F210"/>
          <cell r="G210">
            <v>0</v>
          </cell>
          <cell r="H210">
            <v>0</v>
          </cell>
          <cell r="I210"/>
        </row>
        <row r="211">
          <cell r="A211" t="str">
            <v>18-15</v>
          </cell>
          <cell r="B211" t="str">
            <v>9.1</v>
          </cell>
          <cell r="C211" t="str">
            <v>Control integral de temperatura UMAS (valvula 3 vias proporcional y termostato proporcional + circuit setter)</v>
          </cell>
          <cell r="D211">
            <v>0</v>
          </cell>
          <cell r="E211">
            <v>0</v>
          </cell>
          <cell r="F211"/>
          <cell r="G211">
            <v>0</v>
          </cell>
          <cell r="H211">
            <v>0</v>
          </cell>
          <cell r="I211"/>
        </row>
        <row r="212">
          <cell r="A212" t="str">
            <v>18-15-010</v>
          </cell>
          <cell r="B212" t="str">
            <v>9.1.1</v>
          </cell>
          <cell r="C212" t="str">
            <v>VALVULA - TERMOSTATO PROPORCIONAL  UMA#B3-01</v>
          </cell>
          <cell r="D212">
            <v>1</v>
          </cell>
          <cell r="E212" t="str">
            <v>UN</v>
          </cell>
          <cell r="F212">
            <v>1265000</v>
          </cell>
          <cell r="G212">
            <v>1265000</v>
          </cell>
          <cell r="H212">
            <v>0</v>
          </cell>
          <cell r="I212">
            <v>1439569.9999999998</v>
          </cell>
        </row>
        <row r="213">
          <cell r="A213" t="str">
            <v>18-15-020</v>
          </cell>
          <cell r="B213" t="str">
            <v>9.1.2</v>
          </cell>
          <cell r="C213" t="str">
            <v>VALVULA - TERMOSTATO PROPORCIONAL  UMA#B3-02</v>
          </cell>
          <cell r="D213">
            <v>1</v>
          </cell>
          <cell r="E213" t="str">
            <v>UN</v>
          </cell>
          <cell r="F213">
            <v>895000</v>
          </cell>
          <cell r="G213">
            <v>895000</v>
          </cell>
          <cell r="H213">
            <v>0</v>
          </cell>
          <cell r="I213">
            <v>1018509.9999999999</v>
          </cell>
        </row>
        <row r="214">
          <cell r="A214" t="str">
            <v>18-15-030</v>
          </cell>
          <cell r="B214" t="str">
            <v>9.1.3</v>
          </cell>
          <cell r="C214" t="str">
            <v>VALVULA - TERMOSTATO PROPORCIONAL  UMA#B3-03</v>
          </cell>
          <cell r="D214">
            <v>1</v>
          </cell>
          <cell r="E214" t="str">
            <v>UN</v>
          </cell>
          <cell r="F214">
            <v>895000</v>
          </cell>
          <cell r="G214">
            <v>895000</v>
          </cell>
          <cell r="H214">
            <v>0</v>
          </cell>
          <cell r="I214">
            <v>1018509.9999999999</v>
          </cell>
        </row>
        <row r="215">
          <cell r="A215" t="str">
            <v>18-15-040</v>
          </cell>
          <cell r="B215" t="str">
            <v>9.1.4</v>
          </cell>
          <cell r="C215" t="str">
            <v>VALVULA - TERMOSTATO PROPORCIONAL UMA  #B3-04</v>
          </cell>
          <cell r="D215">
            <v>1</v>
          </cell>
          <cell r="E215" t="str">
            <v>UN</v>
          </cell>
          <cell r="F215">
            <v>895000</v>
          </cell>
          <cell r="G215">
            <v>895000</v>
          </cell>
          <cell r="H215">
            <v>0</v>
          </cell>
          <cell r="I215">
            <v>1018509.9999999999</v>
          </cell>
        </row>
        <row r="216">
          <cell r="A216" t="str">
            <v>18-15-050</v>
          </cell>
          <cell r="B216" t="str">
            <v>9.1.5</v>
          </cell>
          <cell r="C216" t="str">
            <v>VALVULA - TERMOSTATO PROPORCIONAL UMA  #B3-05</v>
          </cell>
          <cell r="D216">
            <v>1</v>
          </cell>
          <cell r="E216" t="str">
            <v>UN</v>
          </cell>
          <cell r="F216">
            <v>895000</v>
          </cell>
          <cell r="G216">
            <v>895000</v>
          </cell>
          <cell r="H216">
            <v>0</v>
          </cell>
          <cell r="I216">
            <v>1018509.9999999999</v>
          </cell>
        </row>
        <row r="217">
          <cell r="A217" t="str">
            <v>18-15-060</v>
          </cell>
          <cell r="B217" t="str">
            <v>9.1.6</v>
          </cell>
          <cell r="C217" t="str">
            <v>VALVULA - TERMOSTATO PROPORCIONAL UMA  #B3-06</v>
          </cell>
          <cell r="D217">
            <v>1</v>
          </cell>
          <cell r="E217" t="str">
            <v>UN</v>
          </cell>
          <cell r="F217">
            <v>895000</v>
          </cell>
          <cell r="G217">
            <v>895000</v>
          </cell>
          <cell r="H217">
            <v>0</v>
          </cell>
          <cell r="I217">
            <v>1018509.9999999999</v>
          </cell>
        </row>
        <row r="218">
          <cell r="A218" t="str">
            <v>18-15-070</v>
          </cell>
          <cell r="B218" t="str">
            <v>9.1.7</v>
          </cell>
          <cell r="C218" t="str">
            <v>VALVULA - TERMOSTATO PROPORCIONAL UMA  #B3-07</v>
          </cell>
          <cell r="D218">
            <v>1</v>
          </cell>
          <cell r="E218" t="str">
            <v>UN</v>
          </cell>
          <cell r="F218">
            <v>895000</v>
          </cell>
          <cell r="G218">
            <v>895000</v>
          </cell>
          <cell r="H218">
            <v>0</v>
          </cell>
          <cell r="I218">
            <v>1018509.9999999999</v>
          </cell>
        </row>
        <row r="219">
          <cell r="A219" t="str">
            <v>18-15-080</v>
          </cell>
          <cell r="B219" t="str">
            <v>9.1.8</v>
          </cell>
          <cell r="C219" t="str">
            <v>VALVULA - TERMOSTATO PROPORCIONAL UMA  #B3-08</v>
          </cell>
          <cell r="D219">
            <v>1</v>
          </cell>
          <cell r="E219" t="str">
            <v>UN</v>
          </cell>
          <cell r="F219">
            <v>895000</v>
          </cell>
          <cell r="G219">
            <v>895000</v>
          </cell>
          <cell r="H219">
            <v>0</v>
          </cell>
          <cell r="I219">
            <v>1018509.9999999999</v>
          </cell>
        </row>
        <row r="220">
          <cell r="A220" t="str">
            <v>18-15-090</v>
          </cell>
          <cell r="B220" t="str">
            <v>9.1.9</v>
          </cell>
          <cell r="C220" t="str">
            <v>VALVULA - TERMOSTATO PROPORCIONAL UMA  #B3-09</v>
          </cell>
          <cell r="D220">
            <v>1</v>
          </cell>
          <cell r="E220" t="str">
            <v>UN</v>
          </cell>
          <cell r="F220">
            <v>895000</v>
          </cell>
          <cell r="G220">
            <v>895000</v>
          </cell>
          <cell r="H220">
            <v>0</v>
          </cell>
          <cell r="I220">
            <v>1018509.9999999999</v>
          </cell>
        </row>
        <row r="221">
          <cell r="A221" t="str">
            <v>18-15-100</v>
          </cell>
          <cell r="B221" t="str">
            <v>9.1.10</v>
          </cell>
          <cell r="C221" t="str">
            <v>VALVULA - TERMOSTATO PROPORCIONAL UMA  #B3-10</v>
          </cell>
          <cell r="D221">
            <v>1</v>
          </cell>
          <cell r="E221" t="str">
            <v>UN</v>
          </cell>
          <cell r="F221">
            <v>895000</v>
          </cell>
          <cell r="G221">
            <v>895000</v>
          </cell>
          <cell r="H221">
            <v>0</v>
          </cell>
          <cell r="I221">
            <v>1018509.9999999999</v>
          </cell>
        </row>
        <row r="222">
          <cell r="A222" t="str">
            <v>18-15-110</v>
          </cell>
          <cell r="B222" t="str">
            <v>9.1.11</v>
          </cell>
          <cell r="C222" t="str">
            <v>VALVULA - TERMOSTATO PROPORCIONAL UMA  #B3-11</v>
          </cell>
          <cell r="D222">
            <v>1</v>
          </cell>
          <cell r="E222" t="str">
            <v>UN</v>
          </cell>
          <cell r="F222">
            <v>895000</v>
          </cell>
          <cell r="G222">
            <v>895000</v>
          </cell>
          <cell r="H222">
            <v>0</v>
          </cell>
          <cell r="I222">
            <v>1018509.9999999999</v>
          </cell>
        </row>
        <row r="223">
          <cell r="A223" t="str">
            <v>18-15-120</v>
          </cell>
          <cell r="B223" t="str">
            <v>9.1.12</v>
          </cell>
          <cell r="C223" t="str">
            <v>VALVULA - TERMOSTATO PROPORCIONAL UMA  #B3-12</v>
          </cell>
          <cell r="D223">
            <v>1</v>
          </cell>
          <cell r="E223" t="str">
            <v>UN</v>
          </cell>
          <cell r="F223">
            <v>895000</v>
          </cell>
          <cell r="G223">
            <v>895000</v>
          </cell>
          <cell r="H223">
            <v>0</v>
          </cell>
          <cell r="I223">
            <v>1018509.9999999999</v>
          </cell>
        </row>
        <row r="224">
          <cell r="A224" t="str">
            <v>18-15-130</v>
          </cell>
          <cell r="B224" t="str">
            <v>9.1.13</v>
          </cell>
          <cell r="C224" t="str">
            <v>VALVULA - TERMOSTATO PROPORCIONAL UMA  #B3-13</v>
          </cell>
          <cell r="D224">
            <v>1</v>
          </cell>
          <cell r="E224" t="str">
            <v>UN</v>
          </cell>
          <cell r="F224">
            <v>895000</v>
          </cell>
          <cell r="G224">
            <v>895000</v>
          </cell>
          <cell r="H224">
            <v>0</v>
          </cell>
          <cell r="I224">
            <v>1018509.9999999999</v>
          </cell>
        </row>
        <row r="225">
          <cell r="A225" t="str">
            <v>18-15-140</v>
          </cell>
          <cell r="B225" t="str">
            <v>9.1.14</v>
          </cell>
          <cell r="C225" t="str">
            <v>VALVULA - TERMOSTATO PROPORCIONAL UMA  #B3-14</v>
          </cell>
          <cell r="D225">
            <v>1</v>
          </cell>
          <cell r="E225" t="str">
            <v>UN</v>
          </cell>
          <cell r="F225">
            <v>895000</v>
          </cell>
          <cell r="G225">
            <v>895000</v>
          </cell>
          <cell r="H225">
            <v>0</v>
          </cell>
          <cell r="I225">
            <v>1018509.9999999999</v>
          </cell>
        </row>
        <row r="226">
          <cell r="A226" t="str">
            <v>18-15-150</v>
          </cell>
          <cell r="B226" t="str">
            <v>9.1.15</v>
          </cell>
          <cell r="C226" t="str">
            <v>VALVULA - TERMOSTATO PROPORCIONAL UMA  #B3-15</v>
          </cell>
          <cell r="D226">
            <v>1</v>
          </cell>
          <cell r="E226" t="str">
            <v>UN</v>
          </cell>
          <cell r="F226">
            <v>895000</v>
          </cell>
          <cell r="G226">
            <v>895000</v>
          </cell>
          <cell r="H226">
            <v>0</v>
          </cell>
          <cell r="I226">
            <v>1018509.9999999999</v>
          </cell>
        </row>
        <row r="227">
          <cell r="A227" t="str">
            <v>18-15-160</v>
          </cell>
          <cell r="B227" t="str">
            <v>9.1.16</v>
          </cell>
          <cell r="C227" t="str">
            <v>VALVULA - TERMOSTATO PROPORCIONALUMA  #B3-16</v>
          </cell>
          <cell r="D227">
            <v>1</v>
          </cell>
          <cell r="E227" t="str">
            <v>UN</v>
          </cell>
          <cell r="F227">
            <v>895000</v>
          </cell>
          <cell r="G227">
            <v>895000</v>
          </cell>
          <cell r="H227">
            <v>0</v>
          </cell>
          <cell r="I227">
            <v>1018509.9999999999</v>
          </cell>
        </row>
        <row r="228">
          <cell r="A228" t="str">
            <v>18-15-170</v>
          </cell>
          <cell r="B228" t="str">
            <v>8.1.1</v>
          </cell>
          <cell r="C228" t="str">
            <v>UMA  #B1-01</v>
          </cell>
          <cell r="D228">
            <v>0</v>
          </cell>
          <cell r="E228" t="str">
            <v>UN</v>
          </cell>
          <cell r="F228">
            <v>685000</v>
          </cell>
          <cell r="G228">
            <v>0</v>
          </cell>
          <cell r="H228">
            <v>0</v>
          </cell>
          <cell r="I228">
            <v>779529.99999999988</v>
          </cell>
        </row>
        <row r="229">
          <cell r="A229" t="str">
            <v>18-15-180</v>
          </cell>
          <cell r="B229" t="str">
            <v>8.1.2</v>
          </cell>
          <cell r="C229" t="str">
            <v>UMA  #B1-02</v>
          </cell>
          <cell r="D229">
            <v>0</v>
          </cell>
          <cell r="E229" t="str">
            <v>UN</v>
          </cell>
          <cell r="F229">
            <v>685000</v>
          </cell>
          <cell r="G229">
            <v>0</v>
          </cell>
          <cell r="H229">
            <v>0</v>
          </cell>
          <cell r="I229">
            <v>779529.99999999988</v>
          </cell>
        </row>
        <row r="230">
          <cell r="A230" t="str">
            <v>18-15-190</v>
          </cell>
          <cell r="B230" t="str">
            <v>8.1.3</v>
          </cell>
          <cell r="C230" t="str">
            <v>UMA  #B1-03</v>
          </cell>
          <cell r="D230">
            <v>0</v>
          </cell>
          <cell r="E230" t="str">
            <v>UN</v>
          </cell>
          <cell r="F230">
            <v>495000</v>
          </cell>
          <cell r="G230">
            <v>0</v>
          </cell>
          <cell r="H230">
            <v>0</v>
          </cell>
          <cell r="I230">
            <v>563310</v>
          </cell>
        </row>
        <row r="231">
          <cell r="A231" t="str">
            <v>18-15-200</v>
          </cell>
          <cell r="B231" t="str">
            <v>8.1.4</v>
          </cell>
          <cell r="C231" t="str">
            <v>UMA  #B1-04</v>
          </cell>
          <cell r="D231">
            <v>0</v>
          </cell>
          <cell r="E231" t="str">
            <v>UN</v>
          </cell>
          <cell r="F231">
            <v>495000</v>
          </cell>
          <cell r="G231">
            <v>0</v>
          </cell>
          <cell r="H231">
            <v>0</v>
          </cell>
          <cell r="I231">
            <v>563310</v>
          </cell>
        </row>
        <row r="232">
          <cell r="B232">
            <v>0</v>
          </cell>
          <cell r="C232">
            <v>0</v>
          </cell>
          <cell r="D232">
            <v>0</v>
          </cell>
          <cell r="E232">
            <v>0</v>
          </cell>
          <cell r="F232"/>
          <cell r="G232">
            <v>0</v>
          </cell>
          <cell r="H232">
            <v>0</v>
          </cell>
          <cell r="I232"/>
        </row>
        <row r="233">
          <cell r="A233" t="str">
            <v>18-16</v>
          </cell>
          <cell r="B233" t="str">
            <v>9.2</v>
          </cell>
          <cell r="C233" t="str">
            <v>FANCOILS PARED (Valvula 3 Vias ON-OFF)</v>
          </cell>
          <cell r="D233">
            <v>0</v>
          </cell>
          <cell r="E233">
            <v>0</v>
          </cell>
          <cell r="F233"/>
          <cell r="G233">
            <v>0</v>
          </cell>
          <cell r="H233">
            <v>0</v>
          </cell>
          <cell r="I233"/>
        </row>
        <row r="234">
          <cell r="A234" t="str">
            <v>18-16-010</v>
          </cell>
          <cell r="B234" t="str">
            <v>9.2.1</v>
          </cell>
          <cell r="C234" t="str">
            <v>VALVULA-FAN&amp;COIL #B3-01</v>
          </cell>
          <cell r="D234">
            <v>1</v>
          </cell>
          <cell r="E234" t="str">
            <v>UN</v>
          </cell>
          <cell r="F234">
            <v>414700</v>
          </cell>
          <cell r="G234">
            <v>414700</v>
          </cell>
          <cell r="H234">
            <v>0</v>
          </cell>
          <cell r="I234">
            <v>471928.6</v>
          </cell>
        </row>
        <row r="235">
          <cell r="A235" t="str">
            <v>18-16-020</v>
          </cell>
          <cell r="B235" t="str">
            <v>9.2.2</v>
          </cell>
          <cell r="C235" t="str">
            <v>VALVULA-FAN&amp;COIL #B3-02</v>
          </cell>
          <cell r="D235">
            <v>1</v>
          </cell>
          <cell r="E235" t="str">
            <v>UN</v>
          </cell>
          <cell r="F235">
            <v>414700</v>
          </cell>
          <cell r="G235">
            <v>414700</v>
          </cell>
          <cell r="H235">
            <v>0</v>
          </cell>
          <cell r="I235">
            <v>471928.6</v>
          </cell>
        </row>
        <row r="236">
          <cell r="A236" t="str">
            <v>18-16-030</v>
          </cell>
          <cell r="B236" t="str">
            <v>9.2.3</v>
          </cell>
          <cell r="C236" t="str">
            <v>VALVULA-FAN&amp;COIL #B3-03</v>
          </cell>
          <cell r="D236">
            <v>1</v>
          </cell>
          <cell r="E236" t="str">
            <v>UN</v>
          </cell>
          <cell r="F236">
            <v>414700</v>
          </cell>
          <cell r="G236">
            <v>414700</v>
          </cell>
          <cell r="H236">
            <v>0</v>
          </cell>
          <cell r="I236">
            <v>471928.6</v>
          </cell>
        </row>
        <row r="237">
          <cell r="A237" t="str">
            <v>18-16-040</v>
          </cell>
          <cell r="B237" t="str">
            <v>9.2.4</v>
          </cell>
          <cell r="C237" t="str">
            <v>VALVULA-FAN&amp;COIL #B3-04</v>
          </cell>
          <cell r="D237">
            <v>1</v>
          </cell>
          <cell r="E237" t="str">
            <v>UN</v>
          </cell>
          <cell r="F237">
            <v>414700</v>
          </cell>
          <cell r="G237">
            <v>414700</v>
          </cell>
          <cell r="H237">
            <v>0</v>
          </cell>
          <cell r="I237">
            <v>471928.6</v>
          </cell>
        </row>
        <row r="238">
          <cell r="A238" t="str">
            <v>18-16-050</v>
          </cell>
          <cell r="B238" t="str">
            <v>9.2.5</v>
          </cell>
          <cell r="C238" t="str">
            <v>VALVULA-FAN&amp;COIL #B3-05</v>
          </cell>
          <cell r="D238">
            <v>1</v>
          </cell>
          <cell r="E238" t="str">
            <v>UN</v>
          </cell>
          <cell r="F238">
            <v>414700</v>
          </cell>
          <cell r="G238">
            <v>414700</v>
          </cell>
          <cell r="H238">
            <v>0</v>
          </cell>
          <cell r="I238">
            <v>471928.6</v>
          </cell>
        </row>
        <row r="239">
          <cell r="A239" t="str">
            <v>18-16-060</v>
          </cell>
          <cell r="B239" t="str">
            <v>9.2.6</v>
          </cell>
          <cell r="C239" t="str">
            <v>VALVULA-FAN&amp;COIL #B3-06</v>
          </cell>
          <cell r="D239">
            <v>1</v>
          </cell>
          <cell r="E239" t="str">
            <v>UN</v>
          </cell>
          <cell r="F239">
            <v>414700</v>
          </cell>
          <cell r="G239">
            <v>414700</v>
          </cell>
          <cell r="H239">
            <v>0</v>
          </cell>
          <cell r="I239">
            <v>471928.6</v>
          </cell>
        </row>
        <row r="240">
          <cell r="A240" t="str">
            <v>18-16-070</v>
          </cell>
          <cell r="B240" t="str">
            <v>9.2.7</v>
          </cell>
          <cell r="C240" t="str">
            <v>VALVULA-FAN&amp;COIL #B3-07</v>
          </cell>
          <cell r="D240">
            <v>1</v>
          </cell>
          <cell r="E240" t="str">
            <v>UN</v>
          </cell>
          <cell r="F240">
            <v>414700</v>
          </cell>
          <cell r="G240">
            <v>414700</v>
          </cell>
          <cell r="H240">
            <v>0</v>
          </cell>
          <cell r="I240">
            <v>471928.6</v>
          </cell>
        </row>
        <row r="241">
          <cell r="A241" t="str">
            <v>18-16-080</v>
          </cell>
          <cell r="B241" t="str">
            <v>9.2.8</v>
          </cell>
          <cell r="C241" t="str">
            <v>VALVULA-FAN&amp;COIL #B3-08</v>
          </cell>
          <cell r="D241">
            <v>1</v>
          </cell>
          <cell r="E241" t="str">
            <v>UN</v>
          </cell>
          <cell r="F241">
            <v>414700</v>
          </cell>
          <cell r="G241">
            <v>414700</v>
          </cell>
          <cell r="H241">
            <v>0</v>
          </cell>
          <cell r="I241">
            <v>471928.6</v>
          </cell>
        </row>
        <row r="242">
          <cell r="A242" t="str">
            <v>18-16-090</v>
          </cell>
          <cell r="B242" t="str">
            <v>9.2.9</v>
          </cell>
          <cell r="C242" t="str">
            <v>VALVULA-FAN&amp;COIL #B3-09</v>
          </cell>
          <cell r="D242">
            <v>1</v>
          </cell>
          <cell r="E242" t="str">
            <v>UN</v>
          </cell>
          <cell r="F242">
            <v>414700</v>
          </cell>
          <cell r="G242">
            <v>414700</v>
          </cell>
          <cell r="H242">
            <v>0</v>
          </cell>
          <cell r="I242">
            <v>471928.6</v>
          </cell>
        </row>
        <row r="243">
          <cell r="A243" t="str">
            <v>18-16-100</v>
          </cell>
          <cell r="B243" t="str">
            <v>9.2.10</v>
          </cell>
          <cell r="C243" t="str">
            <v>VALVULA-FAN&amp;COIL #B3-10</v>
          </cell>
          <cell r="D243">
            <v>1</v>
          </cell>
          <cell r="E243" t="str">
            <v>UN</v>
          </cell>
          <cell r="F243">
            <v>414700</v>
          </cell>
          <cell r="G243">
            <v>414700</v>
          </cell>
          <cell r="H243">
            <v>0</v>
          </cell>
          <cell r="I243">
            <v>471928.6</v>
          </cell>
        </row>
        <row r="244">
          <cell r="A244" t="str">
            <v>18-16-110</v>
          </cell>
          <cell r="B244" t="str">
            <v>9.2.11</v>
          </cell>
          <cell r="C244" t="str">
            <v>VALVULA-FAN&amp;COIL #B3-11</v>
          </cell>
          <cell r="D244">
            <v>1</v>
          </cell>
          <cell r="E244" t="str">
            <v>UN</v>
          </cell>
          <cell r="F244">
            <v>414700</v>
          </cell>
          <cell r="G244">
            <v>414700</v>
          </cell>
          <cell r="H244">
            <v>0</v>
          </cell>
          <cell r="I244">
            <v>471928.6</v>
          </cell>
        </row>
        <row r="245">
          <cell r="A245" t="str">
            <v>18-16-120</v>
          </cell>
          <cell r="B245" t="str">
            <v>9.2.12</v>
          </cell>
          <cell r="C245" t="str">
            <v>VALVULA-FAN&amp;COIL #B3-12</v>
          </cell>
          <cell r="D245">
            <v>1</v>
          </cell>
          <cell r="E245" t="str">
            <v>UN</v>
          </cell>
          <cell r="F245">
            <v>414700</v>
          </cell>
          <cell r="G245">
            <v>414700</v>
          </cell>
          <cell r="H245">
            <v>0</v>
          </cell>
          <cell r="I245">
            <v>471928.6</v>
          </cell>
        </row>
        <row r="246">
          <cell r="A246" t="str">
            <v>18-16-130</v>
          </cell>
          <cell r="B246" t="str">
            <v>9.2.13</v>
          </cell>
          <cell r="C246" t="str">
            <v>VALVULA-FAN&amp;COIL #B3-13</v>
          </cell>
          <cell r="D246">
            <v>1</v>
          </cell>
          <cell r="E246" t="str">
            <v>UN</v>
          </cell>
          <cell r="F246">
            <v>414700</v>
          </cell>
          <cell r="G246">
            <v>414700</v>
          </cell>
          <cell r="H246">
            <v>0</v>
          </cell>
          <cell r="I246">
            <v>471928.6</v>
          </cell>
        </row>
        <row r="247">
          <cell r="A247" t="str">
            <v>18-16-140</v>
          </cell>
          <cell r="B247" t="str">
            <v>9.2.14</v>
          </cell>
          <cell r="C247" t="str">
            <v>VALVULA-FAN&amp;COIL #B3-14</v>
          </cell>
          <cell r="D247">
            <v>1</v>
          </cell>
          <cell r="E247" t="str">
            <v>UN</v>
          </cell>
          <cell r="F247">
            <v>414700</v>
          </cell>
          <cell r="G247">
            <v>414700</v>
          </cell>
          <cell r="H247">
            <v>0</v>
          </cell>
          <cell r="I247">
            <v>471928.6</v>
          </cell>
        </row>
        <row r="248">
          <cell r="A248" t="str">
            <v>18-16-150</v>
          </cell>
          <cell r="B248" t="str">
            <v>9.2.15</v>
          </cell>
          <cell r="C248" t="str">
            <v>VALVULA-FAN&amp;COIL #B3-15</v>
          </cell>
          <cell r="D248">
            <v>1</v>
          </cell>
          <cell r="E248" t="str">
            <v>UN</v>
          </cell>
          <cell r="F248">
            <v>414700</v>
          </cell>
          <cell r="G248">
            <v>414700</v>
          </cell>
          <cell r="H248">
            <v>0</v>
          </cell>
          <cell r="I248">
            <v>471928.6</v>
          </cell>
        </row>
        <row r="249">
          <cell r="A249" t="str">
            <v>18-16-160</v>
          </cell>
          <cell r="B249" t="str">
            <v>9.2.16</v>
          </cell>
          <cell r="C249" t="str">
            <v>VALVULA-FAN&amp;COIL #B3-16</v>
          </cell>
          <cell r="D249">
            <v>1</v>
          </cell>
          <cell r="E249" t="str">
            <v>UN</v>
          </cell>
          <cell r="F249">
            <v>414700</v>
          </cell>
          <cell r="G249">
            <v>414700</v>
          </cell>
          <cell r="H249">
            <v>0</v>
          </cell>
          <cell r="I249">
            <v>471928.6</v>
          </cell>
        </row>
        <row r="250">
          <cell r="A250" t="str">
            <v>18-16-170</v>
          </cell>
          <cell r="B250" t="str">
            <v>9.2.17</v>
          </cell>
          <cell r="C250" t="str">
            <v>VALVULA-FAN&amp;COIL #B3-17</v>
          </cell>
          <cell r="D250">
            <v>1</v>
          </cell>
          <cell r="E250" t="str">
            <v>UN</v>
          </cell>
          <cell r="F250">
            <v>414700</v>
          </cell>
          <cell r="G250">
            <v>414700</v>
          </cell>
          <cell r="H250">
            <v>0</v>
          </cell>
          <cell r="I250">
            <v>471928.6</v>
          </cell>
        </row>
        <row r="251">
          <cell r="A251" t="str">
            <v>18-16-180</v>
          </cell>
          <cell r="B251" t="str">
            <v>9.2.18</v>
          </cell>
          <cell r="C251" t="str">
            <v>VALVULA-FAN&amp;COIL #B3-18</v>
          </cell>
          <cell r="D251">
            <v>1</v>
          </cell>
          <cell r="E251" t="str">
            <v>UN</v>
          </cell>
          <cell r="F251">
            <v>414700</v>
          </cell>
          <cell r="G251">
            <v>414700</v>
          </cell>
          <cell r="H251">
            <v>0</v>
          </cell>
          <cell r="I251">
            <v>471928.6</v>
          </cell>
        </row>
        <row r="252">
          <cell r="A252" t="str">
            <v>18-16-190</v>
          </cell>
          <cell r="B252" t="str">
            <v>9.2.1</v>
          </cell>
          <cell r="C252" t="str">
            <v>Fancoil pared</v>
          </cell>
          <cell r="D252">
            <v>0</v>
          </cell>
          <cell r="E252" t="str">
            <v>UN</v>
          </cell>
          <cell r="F252">
            <v>286000</v>
          </cell>
          <cell r="G252">
            <v>0</v>
          </cell>
          <cell r="H252">
            <v>0</v>
          </cell>
          <cell r="I252">
            <v>325468</v>
          </cell>
        </row>
        <row r="253">
          <cell r="B253">
            <v>0</v>
          </cell>
          <cell r="C253">
            <v>0</v>
          </cell>
          <cell r="D253">
            <v>0</v>
          </cell>
          <cell r="E253">
            <v>0</v>
          </cell>
          <cell r="F253"/>
          <cell r="G253">
            <v>0</v>
          </cell>
          <cell r="H253">
            <v>0</v>
          </cell>
          <cell r="I253"/>
        </row>
        <row r="254">
          <cell r="A254" t="str">
            <v>18-17</v>
          </cell>
          <cell r="B254" t="str">
            <v>9.3</v>
          </cell>
          <cell r="C254" t="str">
            <v>FANCOILS CASSETTE(Valvula 3Vias ON-OFF)</v>
          </cell>
          <cell r="D254">
            <v>0</v>
          </cell>
          <cell r="E254">
            <v>0</v>
          </cell>
          <cell r="F254"/>
          <cell r="G254">
            <v>0</v>
          </cell>
          <cell r="H254">
            <v>0</v>
          </cell>
          <cell r="I254"/>
        </row>
        <row r="255">
          <cell r="A255" t="str">
            <v>18-17-010</v>
          </cell>
          <cell r="B255" t="str">
            <v>9.3.1</v>
          </cell>
          <cell r="C255" t="str">
            <v>FAN&amp;COIL #B3-01</v>
          </cell>
          <cell r="D255">
            <v>1</v>
          </cell>
          <cell r="E255" t="str">
            <v>UN</v>
          </cell>
          <cell r="F255">
            <v>414700</v>
          </cell>
          <cell r="G255">
            <v>414700</v>
          </cell>
          <cell r="H255">
            <v>0</v>
          </cell>
          <cell r="I255">
            <v>471928.6</v>
          </cell>
        </row>
        <row r="256">
          <cell r="A256" t="str">
            <v>18-17-020</v>
          </cell>
          <cell r="B256" t="str">
            <v>9.3.2</v>
          </cell>
          <cell r="C256" t="str">
            <v>FAN&amp;COIL #B3-02</v>
          </cell>
          <cell r="D256">
            <v>1</v>
          </cell>
          <cell r="E256" t="str">
            <v>UN</v>
          </cell>
          <cell r="F256">
            <v>414700</v>
          </cell>
          <cell r="G256">
            <v>414700</v>
          </cell>
          <cell r="H256">
            <v>0</v>
          </cell>
          <cell r="I256">
            <v>471928.6</v>
          </cell>
        </row>
        <row r="257">
          <cell r="A257" t="str">
            <v>18-17-030</v>
          </cell>
          <cell r="B257" t="str">
            <v>8.2.1</v>
          </cell>
          <cell r="C257" t="str">
            <v>Fancoil cassette 3/4"</v>
          </cell>
          <cell r="D257">
            <v>0</v>
          </cell>
          <cell r="E257" t="str">
            <v>UN</v>
          </cell>
          <cell r="F257">
            <v>325000</v>
          </cell>
          <cell r="G257">
            <v>0</v>
          </cell>
          <cell r="H257">
            <v>0</v>
          </cell>
          <cell r="I257">
            <v>369849.99999999994</v>
          </cell>
        </row>
        <row r="258">
          <cell r="B258">
            <v>0</v>
          </cell>
          <cell r="C258">
            <v>0</v>
          </cell>
          <cell r="D258">
            <v>0</v>
          </cell>
          <cell r="E258">
            <v>0</v>
          </cell>
          <cell r="F258"/>
          <cell r="G258">
            <v>0</v>
          </cell>
          <cell r="H258">
            <v>22984000</v>
          </cell>
          <cell r="I258"/>
        </row>
        <row r="259">
          <cell r="B259" t="str">
            <v>10.0</v>
          </cell>
          <cell r="C259" t="str">
            <v xml:space="preserve">ARRANCADORES </v>
          </cell>
          <cell r="D259">
            <v>0</v>
          </cell>
          <cell r="E259">
            <v>0</v>
          </cell>
          <cell r="F259"/>
          <cell r="G259">
            <v>0</v>
          </cell>
          <cell r="H259">
            <v>0</v>
          </cell>
          <cell r="I259"/>
        </row>
        <row r="260">
          <cell r="A260" t="str">
            <v>18-18</v>
          </cell>
          <cell r="B260" t="str">
            <v>10.1</v>
          </cell>
          <cell r="C260" t="str">
            <v>ARRANCADORES UMAS (Variador de frecuencia)</v>
          </cell>
          <cell r="D260">
            <v>0</v>
          </cell>
          <cell r="E260">
            <v>0</v>
          </cell>
          <cell r="F260"/>
          <cell r="G260">
            <v>0</v>
          </cell>
          <cell r="H260">
            <v>0</v>
          </cell>
          <cell r="I260"/>
        </row>
        <row r="261">
          <cell r="A261" t="str">
            <v>18-18-010</v>
          </cell>
          <cell r="B261" t="str">
            <v>10.1.1</v>
          </cell>
          <cell r="C261" t="str">
            <v>ARRANCADOR UMA  #B3-01</v>
          </cell>
          <cell r="D261">
            <v>1</v>
          </cell>
          <cell r="E261" t="str">
            <v>UN</v>
          </cell>
          <cell r="F261">
            <v>1370250</v>
          </cell>
          <cell r="G261">
            <v>1370250</v>
          </cell>
          <cell r="H261">
            <v>0</v>
          </cell>
          <cell r="I261">
            <v>1559344.4999999998</v>
          </cell>
        </row>
        <row r="262">
          <cell r="A262" t="str">
            <v>18-18-020</v>
          </cell>
          <cell r="B262" t="str">
            <v>10.1.2</v>
          </cell>
          <cell r="C262" t="str">
            <v>ARRANCADOR UMA  #B3-02</v>
          </cell>
          <cell r="D262">
            <v>1</v>
          </cell>
          <cell r="E262" t="str">
            <v>UN</v>
          </cell>
          <cell r="F262">
            <v>1007750</v>
          </cell>
          <cell r="G262">
            <v>1007750</v>
          </cell>
          <cell r="H262">
            <v>0</v>
          </cell>
          <cell r="I262">
            <v>1146819.5</v>
          </cell>
        </row>
        <row r="263">
          <cell r="A263" t="str">
            <v>18-18-030</v>
          </cell>
          <cell r="B263" t="str">
            <v>10.1.3</v>
          </cell>
          <cell r="C263" t="str">
            <v>ARRANCADOR UMA  #B3-03</v>
          </cell>
          <cell r="D263">
            <v>1</v>
          </cell>
          <cell r="E263" t="str">
            <v>UN</v>
          </cell>
          <cell r="F263">
            <v>1007750</v>
          </cell>
          <cell r="G263">
            <v>1007750</v>
          </cell>
          <cell r="H263">
            <v>0</v>
          </cell>
          <cell r="I263">
            <v>1146819.5</v>
          </cell>
        </row>
        <row r="264">
          <cell r="A264" t="str">
            <v>18-18-040</v>
          </cell>
          <cell r="B264" t="str">
            <v>10.1.4</v>
          </cell>
          <cell r="C264" t="str">
            <v>ARRANCADOR UMA  #B3-04</v>
          </cell>
          <cell r="D264">
            <v>1</v>
          </cell>
          <cell r="E264" t="str">
            <v>UN</v>
          </cell>
          <cell r="F264">
            <v>1007750</v>
          </cell>
          <cell r="G264">
            <v>1007750</v>
          </cell>
          <cell r="H264">
            <v>0</v>
          </cell>
          <cell r="I264">
            <v>1146819.5</v>
          </cell>
        </row>
        <row r="265">
          <cell r="A265" t="str">
            <v>18-18-050</v>
          </cell>
          <cell r="B265" t="str">
            <v>10.1.5</v>
          </cell>
          <cell r="C265" t="str">
            <v>ARRANCADOR UMA  #B3-05</v>
          </cell>
          <cell r="D265">
            <v>1</v>
          </cell>
          <cell r="E265" t="str">
            <v>UN</v>
          </cell>
          <cell r="F265">
            <v>1007750</v>
          </cell>
          <cell r="G265">
            <v>1007750</v>
          </cell>
          <cell r="H265">
            <v>0</v>
          </cell>
          <cell r="I265">
            <v>1146819.5</v>
          </cell>
        </row>
        <row r="266">
          <cell r="A266" t="str">
            <v>18-18-060</v>
          </cell>
          <cell r="B266" t="str">
            <v>10.1.6</v>
          </cell>
          <cell r="C266" t="str">
            <v>ARRANCADOR UMA  #B3-06</v>
          </cell>
          <cell r="D266">
            <v>1</v>
          </cell>
          <cell r="E266" t="str">
            <v>UN</v>
          </cell>
          <cell r="F266">
            <v>1007750</v>
          </cell>
          <cell r="G266">
            <v>1007750</v>
          </cell>
          <cell r="H266">
            <v>0</v>
          </cell>
          <cell r="I266">
            <v>1146819.5</v>
          </cell>
        </row>
        <row r="267">
          <cell r="A267" t="str">
            <v>18-18-070</v>
          </cell>
          <cell r="B267" t="str">
            <v>10.1.7</v>
          </cell>
          <cell r="C267" t="str">
            <v>ARRANCADOR UMA  #B3-07</v>
          </cell>
          <cell r="D267">
            <v>1</v>
          </cell>
          <cell r="E267" t="str">
            <v>UN</v>
          </cell>
          <cell r="F267">
            <v>1007750</v>
          </cell>
          <cell r="G267">
            <v>1007750</v>
          </cell>
          <cell r="H267">
            <v>0</v>
          </cell>
          <cell r="I267">
            <v>1146819.5</v>
          </cell>
        </row>
        <row r="268">
          <cell r="A268" t="str">
            <v>18-18-080</v>
          </cell>
          <cell r="B268" t="str">
            <v>10.1.8</v>
          </cell>
          <cell r="C268" t="str">
            <v>ARRANCADOR UMA  #B3-08</v>
          </cell>
          <cell r="D268">
            <v>1</v>
          </cell>
          <cell r="E268" t="str">
            <v>UN</v>
          </cell>
          <cell r="F268">
            <v>1007750</v>
          </cell>
          <cell r="G268">
            <v>1007750</v>
          </cell>
          <cell r="H268">
            <v>0</v>
          </cell>
          <cell r="I268">
            <v>1146819.5</v>
          </cell>
        </row>
        <row r="269">
          <cell r="A269" t="str">
            <v>18-18-090</v>
          </cell>
          <cell r="B269" t="str">
            <v>10.1.9</v>
          </cell>
          <cell r="C269" t="str">
            <v>ARRANCADOR UMA  #B3-09</v>
          </cell>
          <cell r="D269">
            <v>1</v>
          </cell>
          <cell r="E269" t="str">
            <v>UN</v>
          </cell>
          <cell r="F269">
            <v>1007750</v>
          </cell>
          <cell r="G269">
            <v>1007750</v>
          </cell>
          <cell r="H269">
            <v>0</v>
          </cell>
          <cell r="I269">
            <v>1146819.5</v>
          </cell>
        </row>
        <row r="270">
          <cell r="A270" t="str">
            <v>18-18-100</v>
          </cell>
          <cell r="B270" t="str">
            <v>10.1.10</v>
          </cell>
          <cell r="C270" t="str">
            <v>ARRANCADOR UMA  #B3-10</v>
          </cell>
          <cell r="D270">
            <v>1</v>
          </cell>
          <cell r="E270" t="str">
            <v>UN</v>
          </cell>
          <cell r="F270">
            <v>1007750</v>
          </cell>
          <cell r="G270">
            <v>1007750</v>
          </cell>
          <cell r="H270">
            <v>0</v>
          </cell>
          <cell r="I270">
            <v>1146819.5</v>
          </cell>
        </row>
        <row r="271">
          <cell r="A271" t="str">
            <v>18-18-110</v>
          </cell>
          <cell r="B271" t="str">
            <v>10.1.11</v>
          </cell>
          <cell r="C271" t="str">
            <v>ARRANCADOR UMA  #B3-11</v>
          </cell>
          <cell r="D271">
            <v>1</v>
          </cell>
          <cell r="E271" t="str">
            <v>UN</v>
          </cell>
          <cell r="F271">
            <v>1007750</v>
          </cell>
          <cell r="G271">
            <v>1007750</v>
          </cell>
          <cell r="H271">
            <v>0</v>
          </cell>
          <cell r="I271">
            <v>1146819.5</v>
          </cell>
        </row>
        <row r="272">
          <cell r="A272" t="str">
            <v>18-18-120</v>
          </cell>
          <cell r="B272" t="str">
            <v>10.1.12</v>
          </cell>
          <cell r="C272" t="str">
            <v>ARRANCADOR UMA  #B3-12</v>
          </cell>
          <cell r="D272">
            <v>1</v>
          </cell>
          <cell r="E272" t="str">
            <v>UN</v>
          </cell>
          <cell r="F272">
            <v>1007750</v>
          </cell>
          <cell r="G272">
            <v>1007750</v>
          </cell>
          <cell r="H272">
            <v>0</v>
          </cell>
          <cell r="I272">
            <v>1146819.5</v>
          </cell>
        </row>
        <row r="273">
          <cell r="A273" t="str">
            <v>18-18-130</v>
          </cell>
          <cell r="B273" t="str">
            <v>10.1.13</v>
          </cell>
          <cell r="C273" t="str">
            <v>ARRANCADOR UMA  #B3-13</v>
          </cell>
          <cell r="D273">
            <v>1</v>
          </cell>
          <cell r="E273" t="str">
            <v>UN</v>
          </cell>
          <cell r="F273">
            <v>1007750</v>
          </cell>
          <cell r="G273">
            <v>1007750</v>
          </cell>
          <cell r="H273">
            <v>0</v>
          </cell>
          <cell r="I273">
            <v>1146819.5</v>
          </cell>
        </row>
        <row r="274">
          <cell r="A274" t="str">
            <v>18-18-140</v>
          </cell>
          <cell r="B274" t="str">
            <v>10.1.14</v>
          </cell>
          <cell r="C274" t="str">
            <v>ARRANCADOR UMA  #B3-14</v>
          </cell>
          <cell r="D274">
            <v>1</v>
          </cell>
          <cell r="E274" t="str">
            <v>UN</v>
          </cell>
          <cell r="F274">
            <v>1007750</v>
          </cell>
          <cell r="G274">
            <v>1007750</v>
          </cell>
          <cell r="H274">
            <v>0</v>
          </cell>
          <cell r="I274">
            <v>1146819.5</v>
          </cell>
        </row>
        <row r="275">
          <cell r="A275" t="str">
            <v>18-18-150</v>
          </cell>
          <cell r="B275" t="str">
            <v>10.1.15</v>
          </cell>
          <cell r="C275" t="str">
            <v>ARRANCADOR UMA  #B3-15</v>
          </cell>
          <cell r="D275">
            <v>1</v>
          </cell>
          <cell r="E275" t="str">
            <v>UN</v>
          </cell>
          <cell r="F275">
            <v>1007750</v>
          </cell>
          <cell r="G275">
            <v>1007750</v>
          </cell>
          <cell r="H275">
            <v>0</v>
          </cell>
          <cell r="I275">
            <v>1146819.5</v>
          </cell>
        </row>
        <row r="276">
          <cell r="A276" t="str">
            <v>18-18-160</v>
          </cell>
          <cell r="B276" t="str">
            <v>10.1.16</v>
          </cell>
          <cell r="C276" t="str">
            <v>ARRANCADOR UMA  #B3-16</v>
          </cell>
          <cell r="D276">
            <v>1</v>
          </cell>
          <cell r="E276" t="str">
            <v>UN</v>
          </cell>
          <cell r="F276">
            <v>1007750</v>
          </cell>
          <cell r="G276">
            <v>1007750</v>
          </cell>
          <cell r="H276">
            <v>0</v>
          </cell>
          <cell r="I276">
            <v>1146819.5</v>
          </cell>
        </row>
        <row r="277">
          <cell r="A277" t="str">
            <v>18-18-170</v>
          </cell>
          <cell r="B277" t="str">
            <v>10.1.1</v>
          </cell>
          <cell r="C277" t="str">
            <v>UMA  #B2-01</v>
          </cell>
          <cell r="D277">
            <v>0</v>
          </cell>
          <cell r="E277" t="str">
            <v>UN</v>
          </cell>
          <cell r="F277">
            <v>945000</v>
          </cell>
          <cell r="G277">
            <v>0</v>
          </cell>
          <cell r="H277">
            <v>0</v>
          </cell>
          <cell r="I277">
            <v>1075410</v>
          </cell>
        </row>
        <row r="278">
          <cell r="A278" t="str">
            <v>18-18-180</v>
          </cell>
          <cell r="B278" t="str">
            <v>10.1.2</v>
          </cell>
          <cell r="C278" t="str">
            <v>UMA  #B2-02</v>
          </cell>
          <cell r="D278">
            <v>0</v>
          </cell>
          <cell r="E278" t="str">
            <v>UN</v>
          </cell>
          <cell r="F278">
            <v>695000</v>
          </cell>
          <cell r="G278">
            <v>0</v>
          </cell>
          <cell r="H278">
            <v>0</v>
          </cell>
          <cell r="I278">
            <v>790909.99999999988</v>
          </cell>
        </row>
        <row r="279">
          <cell r="A279" t="str">
            <v>18-18-190</v>
          </cell>
          <cell r="B279" t="str">
            <v>9.1.1</v>
          </cell>
          <cell r="C279" t="str">
            <v>UMA  #B1-01</v>
          </cell>
          <cell r="D279">
            <v>0</v>
          </cell>
          <cell r="E279" t="str">
            <v>UN</v>
          </cell>
          <cell r="F279">
            <v>945000</v>
          </cell>
          <cell r="G279">
            <v>0</v>
          </cell>
          <cell r="H279">
            <v>0</v>
          </cell>
          <cell r="I279">
            <v>1075410</v>
          </cell>
        </row>
        <row r="280">
          <cell r="A280" t="str">
            <v>18-18-200</v>
          </cell>
          <cell r="B280" t="str">
            <v>9.1.2</v>
          </cell>
          <cell r="C280" t="str">
            <v>UMA  #B1-02</v>
          </cell>
          <cell r="D280">
            <v>0</v>
          </cell>
          <cell r="E280" t="str">
            <v>UN</v>
          </cell>
          <cell r="F280">
            <v>945000</v>
          </cell>
          <cell r="G280">
            <v>0</v>
          </cell>
          <cell r="H280">
            <v>0</v>
          </cell>
          <cell r="I280">
            <v>1075410</v>
          </cell>
        </row>
        <row r="281">
          <cell r="A281" t="str">
            <v>18-18-210</v>
          </cell>
          <cell r="B281" t="str">
            <v>9.1.3</v>
          </cell>
          <cell r="C281" t="str">
            <v>UMA  #B1-03</v>
          </cell>
          <cell r="D281">
            <v>0</v>
          </cell>
          <cell r="E281" t="str">
            <v>UN</v>
          </cell>
          <cell r="F281">
            <v>625000</v>
          </cell>
          <cell r="G281">
            <v>0</v>
          </cell>
          <cell r="H281">
            <v>0</v>
          </cell>
          <cell r="I281">
            <v>711249.99999999988</v>
          </cell>
        </row>
        <row r="282">
          <cell r="A282" t="str">
            <v>18-18-220</v>
          </cell>
          <cell r="B282" t="str">
            <v>9.1.4</v>
          </cell>
          <cell r="C282" t="str">
            <v>UMA  #B1-04</v>
          </cell>
          <cell r="D282">
            <v>0</v>
          </cell>
          <cell r="E282" t="str">
            <v>UN</v>
          </cell>
          <cell r="F282">
            <v>625000</v>
          </cell>
          <cell r="G282">
            <v>0</v>
          </cell>
          <cell r="H282">
            <v>0</v>
          </cell>
          <cell r="I282">
            <v>711249.99999999988</v>
          </cell>
        </row>
        <row r="283">
          <cell r="B283">
            <v>0</v>
          </cell>
          <cell r="C283">
            <v>0</v>
          </cell>
          <cell r="D283">
            <v>0</v>
          </cell>
          <cell r="E283">
            <v>0</v>
          </cell>
          <cell r="F283"/>
          <cell r="G283">
            <v>0</v>
          </cell>
          <cell r="H283">
            <v>0</v>
          </cell>
          <cell r="I283"/>
        </row>
        <row r="284">
          <cell r="A284" t="str">
            <v>18-19</v>
          </cell>
          <cell r="B284" t="str">
            <v>10.2</v>
          </cell>
          <cell r="C284" t="str">
            <v>ARRANCADORES VENTILADORES (Variador de frecuencia)</v>
          </cell>
          <cell r="D284">
            <v>0</v>
          </cell>
          <cell r="E284">
            <v>0</v>
          </cell>
          <cell r="F284"/>
          <cell r="G284">
            <v>0</v>
          </cell>
          <cell r="H284">
            <v>0</v>
          </cell>
          <cell r="I284"/>
        </row>
        <row r="285">
          <cell r="A285" t="str">
            <v>18-19-010</v>
          </cell>
          <cell r="B285" t="str">
            <v>10.2.1</v>
          </cell>
          <cell r="C285" t="str">
            <v>ARRANCADOR VENTILADOR #B3-01</v>
          </cell>
          <cell r="D285">
            <v>1</v>
          </cell>
          <cell r="E285" t="str">
            <v>UN</v>
          </cell>
          <cell r="F285">
            <v>1007750</v>
          </cell>
          <cell r="G285">
            <v>1007750</v>
          </cell>
          <cell r="H285">
            <v>0</v>
          </cell>
          <cell r="I285">
            <v>1146819.5</v>
          </cell>
        </row>
        <row r="286">
          <cell r="A286" t="str">
            <v>18-19-020</v>
          </cell>
          <cell r="B286" t="str">
            <v>10.2.2</v>
          </cell>
          <cell r="C286" t="str">
            <v>ARRANCADOR VENTILADOR #B3-02</v>
          </cell>
          <cell r="D286">
            <v>1</v>
          </cell>
          <cell r="E286" t="str">
            <v>UN</v>
          </cell>
          <cell r="F286">
            <v>1007750</v>
          </cell>
          <cell r="G286">
            <v>1007750</v>
          </cell>
          <cell r="H286">
            <v>0</v>
          </cell>
          <cell r="I286">
            <v>1146819.5</v>
          </cell>
        </row>
        <row r="287">
          <cell r="A287" t="str">
            <v>18-19-030</v>
          </cell>
          <cell r="B287" t="str">
            <v>10.2.3</v>
          </cell>
          <cell r="C287" t="str">
            <v>ARRANCADOR VENTILADOR #B3-03</v>
          </cell>
          <cell r="D287">
            <v>1</v>
          </cell>
          <cell r="E287" t="str">
            <v>UN</v>
          </cell>
          <cell r="F287">
            <v>1007750</v>
          </cell>
          <cell r="G287">
            <v>1007750</v>
          </cell>
          <cell r="H287">
            <v>0</v>
          </cell>
          <cell r="I287">
            <v>1146819.5</v>
          </cell>
        </row>
        <row r="288">
          <cell r="A288" t="str">
            <v>18-19-040</v>
          </cell>
          <cell r="B288" t="str">
            <v>10.2.4</v>
          </cell>
          <cell r="C288" t="str">
            <v>ARRANCADOR VENTILADOR #B3-04</v>
          </cell>
          <cell r="D288">
            <v>1</v>
          </cell>
          <cell r="E288" t="str">
            <v>UN</v>
          </cell>
          <cell r="F288">
            <v>1007750</v>
          </cell>
          <cell r="G288">
            <v>1007750</v>
          </cell>
          <cell r="H288">
            <v>0</v>
          </cell>
          <cell r="I288">
            <v>1146819.5</v>
          </cell>
        </row>
        <row r="289">
          <cell r="A289" t="str">
            <v>18-19-050</v>
          </cell>
          <cell r="B289" t="str">
            <v>10.2.5</v>
          </cell>
          <cell r="C289" t="str">
            <v>ARRANCADOR VENTILADOR #B3-05</v>
          </cell>
          <cell r="D289">
            <v>1</v>
          </cell>
          <cell r="E289" t="str">
            <v>UN</v>
          </cell>
          <cell r="F289">
            <v>1007750</v>
          </cell>
          <cell r="G289">
            <v>1007750</v>
          </cell>
          <cell r="H289">
            <v>0</v>
          </cell>
          <cell r="I289">
            <v>1146819.5</v>
          </cell>
        </row>
        <row r="290">
          <cell r="A290" t="str">
            <v>18-19-060</v>
          </cell>
          <cell r="B290" t="str">
            <v>10.2.6</v>
          </cell>
          <cell r="C290" t="str">
            <v>ARRANCADOR VENTILADOR #B3-06</v>
          </cell>
          <cell r="D290">
            <v>1</v>
          </cell>
          <cell r="E290" t="str">
            <v>UN</v>
          </cell>
          <cell r="F290">
            <v>1007750</v>
          </cell>
          <cell r="G290">
            <v>1007750</v>
          </cell>
          <cell r="H290">
            <v>0</v>
          </cell>
          <cell r="I290">
            <v>1146819.5</v>
          </cell>
        </row>
        <row r="291">
          <cell r="A291" t="str">
            <v>18-19-070</v>
          </cell>
          <cell r="B291" t="str">
            <v>10.2.7</v>
          </cell>
          <cell r="C291" t="str">
            <v>ARRANCADOR VENTILADOR #B3-07</v>
          </cell>
          <cell r="D291">
            <v>1</v>
          </cell>
          <cell r="E291" t="str">
            <v>UN</v>
          </cell>
          <cell r="F291">
            <v>1007750</v>
          </cell>
          <cell r="G291">
            <v>1007750</v>
          </cell>
          <cell r="H291">
            <v>0</v>
          </cell>
          <cell r="I291">
            <v>1146819.5</v>
          </cell>
        </row>
        <row r="292">
          <cell r="A292" t="str">
            <v>18-19-080</v>
          </cell>
          <cell r="B292" t="str">
            <v>10.2.8</v>
          </cell>
          <cell r="C292" t="str">
            <v>ARRANCADOR VENTILADOR #B3-08</v>
          </cell>
          <cell r="D292">
            <v>1</v>
          </cell>
          <cell r="E292" t="str">
            <v>UN</v>
          </cell>
          <cell r="F292">
            <v>1007750</v>
          </cell>
          <cell r="G292">
            <v>1007750</v>
          </cell>
          <cell r="H292">
            <v>0</v>
          </cell>
          <cell r="I292">
            <v>1146819.5</v>
          </cell>
        </row>
        <row r="293">
          <cell r="A293" t="str">
            <v>18-19-090</v>
          </cell>
          <cell r="B293" t="str">
            <v>10.2.9</v>
          </cell>
          <cell r="C293" t="str">
            <v>ARRANCADOR VENTILADOR #B3-09</v>
          </cell>
          <cell r="D293">
            <v>1</v>
          </cell>
          <cell r="E293" t="str">
            <v>UN</v>
          </cell>
          <cell r="F293">
            <v>1007750</v>
          </cell>
          <cell r="G293">
            <v>1007750</v>
          </cell>
          <cell r="H293">
            <v>0</v>
          </cell>
          <cell r="I293">
            <v>1146819.5</v>
          </cell>
        </row>
        <row r="294">
          <cell r="A294" t="str">
            <v>18-19-100</v>
          </cell>
          <cell r="B294" t="str">
            <v>10.2.10</v>
          </cell>
          <cell r="C294" t="str">
            <v>ARRANCADOR VENTILADOR #B3-10</v>
          </cell>
          <cell r="D294">
            <v>1</v>
          </cell>
          <cell r="E294" t="str">
            <v>UN</v>
          </cell>
          <cell r="F294">
            <v>1007750</v>
          </cell>
          <cell r="G294">
            <v>1007750</v>
          </cell>
          <cell r="H294">
            <v>0</v>
          </cell>
          <cell r="I294">
            <v>1146819.5</v>
          </cell>
        </row>
        <row r="295">
          <cell r="A295" t="str">
            <v>18-19-110</v>
          </cell>
          <cell r="B295" t="str">
            <v>10.2.11</v>
          </cell>
          <cell r="C295" t="str">
            <v>ARRANCADOR VENTILADOR #B3-11</v>
          </cell>
          <cell r="D295">
            <v>1</v>
          </cell>
          <cell r="E295" t="str">
            <v>UN</v>
          </cell>
          <cell r="F295">
            <v>1007750</v>
          </cell>
          <cell r="G295">
            <v>1007750</v>
          </cell>
          <cell r="H295">
            <v>0</v>
          </cell>
          <cell r="I295">
            <v>1146819.5</v>
          </cell>
        </row>
        <row r="296">
          <cell r="A296" t="str">
            <v>18-19-120</v>
          </cell>
          <cell r="B296" t="str">
            <v>10.2.12</v>
          </cell>
          <cell r="C296" t="str">
            <v>ARRANCADOR VENTILADOR #B3-12</v>
          </cell>
          <cell r="D296">
            <v>1</v>
          </cell>
          <cell r="E296" t="str">
            <v>UN</v>
          </cell>
          <cell r="F296">
            <v>1007750</v>
          </cell>
          <cell r="G296">
            <v>1007750</v>
          </cell>
          <cell r="H296">
            <v>0</v>
          </cell>
          <cell r="I296">
            <v>1146819.5</v>
          </cell>
        </row>
        <row r="297">
          <cell r="A297" t="str">
            <v>18-19-130</v>
          </cell>
          <cell r="B297" t="str">
            <v>10.2.13</v>
          </cell>
          <cell r="C297" t="str">
            <v>ARRANCADOR VENTILADOR #B3-13</v>
          </cell>
          <cell r="D297">
            <v>1</v>
          </cell>
          <cell r="E297" t="str">
            <v>UN</v>
          </cell>
          <cell r="F297">
            <v>1007750</v>
          </cell>
          <cell r="G297">
            <v>1007750</v>
          </cell>
          <cell r="H297">
            <v>0</v>
          </cell>
          <cell r="I297">
            <v>1146819.5</v>
          </cell>
        </row>
        <row r="298">
          <cell r="A298" t="str">
            <v>18-19-140</v>
          </cell>
          <cell r="B298" t="str">
            <v>10.2.14</v>
          </cell>
          <cell r="C298" t="str">
            <v>ARRANCADOR VENTILADOR #B3-14</v>
          </cell>
          <cell r="D298">
            <v>1</v>
          </cell>
          <cell r="E298" t="str">
            <v>UN</v>
          </cell>
          <cell r="F298">
            <v>1007750</v>
          </cell>
          <cell r="G298">
            <v>1007750</v>
          </cell>
          <cell r="H298">
            <v>0</v>
          </cell>
          <cell r="I298">
            <v>1146819.5</v>
          </cell>
        </row>
        <row r="299">
          <cell r="A299" t="str">
            <v>18-19-150</v>
          </cell>
          <cell r="B299" t="str">
            <v>10.2.15</v>
          </cell>
          <cell r="C299" t="str">
            <v>ARRANCADOR VENTILADOR #B3-15</v>
          </cell>
          <cell r="D299">
            <v>1</v>
          </cell>
          <cell r="E299" t="str">
            <v>UN</v>
          </cell>
          <cell r="F299">
            <v>1007750</v>
          </cell>
          <cell r="G299">
            <v>1007750</v>
          </cell>
          <cell r="H299">
            <v>0</v>
          </cell>
          <cell r="I299">
            <v>1146819.5</v>
          </cell>
        </row>
        <row r="300">
          <cell r="A300" t="str">
            <v>18-19-160</v>
          </cell>
          <cell r="B300" t="str">
            <v>10.2.16</v>
          </cell>
          <cell r="C300" t="str">
            <v>ARRANCADOR VENTILADOR #B3-16</v>
          </cell>
          <cell r="D300">
            <v>1</v>
          </cell>
          <cell r="E300" t="str">
            <v>UN</v>
          </cell>
          <cell r="F300">
            <v>1007750</v>
          </cell>
          <cell r="G300">
            <v>1007750</v>
          </cell>
          <cell r="H300">
            <v>0</v>
          </cell>
          <cell r="I300">
            <v>1146819.5</v>
          </cell>
        </row>
        <row r="301">
          <cell r="A301" t="str">
            <v>18-19-170</v>
          </cell>
          <cell r="B301" t="str">
            <v>10.2.1</v>
          </cell>
          <cell r="C301" t="str">
            <v>VENTILADOR #B2-01</v>
          </cell>
          <cell r="D301">
            <v>0</v>
          </cell>
          <cell r="E301" t="str">
            <v>UN</v>
          </cell>
          <cell r="F301">
            <v>695000</v>
          </cell>
          <cell r="G301">
            <v>0</v>
          </cell>
          <cell r="H301">
            <v>0</v>
          </cell>
          <cell r="I301">
            <v>790909.99999999988</v>
          </cell>
        </row>
        <row r="302">
          <cell r="A302" t="str">
            <v>18-19-180</v>
          </cell>
          <cell r="B302" t="str">
            <v>10.2.2</v>
          </cell>
          <cell r="C302" t="str">
            <v>VENTILADOR #B2-02</v>
          </cell>
          <cell r="D302">
            <v>0</v>
          </cell>
          <cell r="E302" t="str">
            <v>UN</v>
          </cell>
          <cell r="F302">
            <v>695000</v>
          </cell>
          <cell r="G302">
            <v>0</v>
          </cell>
          <cell r="H302">
            <v>0</v>
          </cell>
          <cell r="I302">
            <v>790909.99999999988</v>
          </cell>
        </row>
        <row r="303">
          <cell r="A303" t="str">
            <v>18-19-190</v>
          </cell>
          <cell r="B303" t="str">
            <v>10.2.3</v>
          </cell>
          <cell r="C303" t="str">
            <v>VENTILADOR #B2-03</v>
          </cell>
          <cell r="D303">
            <v>0</v>
          </cell>
          <cell r="E303" t="str">
            <v>UN</v>
          </cell>
          <cell r="F303">
            <v>695000</v>
          </cell>
          <cell r="G303">
            <v>0</v>
          </cell>
          <cell r="H303">
            <v>0</v>
          </cell>
          <cell r="I303">
            <v>790909.99999999988</v>
          </cell>
        </row>
        <row r="304">
          <cell r="A304" t="str">
            <v>18-19-200</v>
          </cell>
          <cell r="B304" t="str">
            <v>9.2.1</v>
          </cell>
          <cell r="C304" t="str">
            <v>VENTILADOR #B2-01</v>
          </cell>
          <cell r="D304">
            <v>0</v>
          </cell>
          <cell r="E304" t="str">
            <v>UN</v>
          </cell>
          <cell r="F304">
            <v>455000</v>
          </cell>
          <cell r="G304">
            <v>0</v>
          </cell>
          <cell r="H304">
            <v>0</v>
          </cell>
          <cell r="I304">
            <v>517789.99999999994</v>
          </cell>
        </row>
        <row r="305">
          <cell r="A305" t="str">
            <v>18-19-210</v>
          </cell>
          <cell r="B305" t="str">
            <v>9.2.2</v>
          </cell>
          <cell r="C305" t="str">
            <v>VENTILADOR #B2-02</v>
          </cell>
          <cell r="D305">
            <v>0</v>
          </cell>
          <cell r="E305" t="str">
            <v>UN</v>
          </cell>
          <cell r="F305">
            <v>625000</v>
          </cell>
          <cell r="G305">
            <v>0</v>
          </cell>
          <cell r="H305">
            <v>0</v>
          </cell>
          <cell r="I305">
            <v>711249.99999999988</v>
          </cell>
        </row>
        <row r="306">
          <cell r="A306" t="str">
            <v>18-19-220</v>
          </cell>
          <cell r="B306" t="str">
            <v>9.2.3</v>
          </cell>
          <cell r="C306" t="str">
            <v>VENTILADOR #B2-03</v>
          </cell>
          <cell r="D306">
            <v>0</v>
          </cell>
          <cell r="E306" t="str">
            <v>UN</v>
          </cell>
          <cell r="F306">
            <v>625000</v>
          </cell>
          <cell r="G306">
            <v>0</v>
          </cell>
          <cell r="H306">
            <v>0</v>
          </cell>
          <cell r="I306">
            <v>711249.99999999988</v>
          </cell>
        </row>
        <row r="307">
          <cell r="A307" t="str">
            <v>18-19-230</v>
          </cell>
          <cell r="B307" t="str">
            <v>9.2.4</v>
          </cell>
          <cell r="C307" t="str">
            <v>VENTILADOR #B2-04</v>
          </cell>
          <cell r="D307">
            <v>0</v>
          </cell>
          <cell r="E307" t="str">
            <v>UN</v>
          </cell>
          <cell r="F307">
            <v>625000</v>
          </cell>
          <cell r="G307">
            <v>0</v>
          </cell>
          <cell r="H307">
            <v>0</v>
          </cell>
          <cell r="I307">
            <v>711249.99999999988</v>
          </cell>
        </row>
        <row r="308">
          <cell r="A308" t="str">
            <v>18-19-240</v>
          </cell>
          <cell r="B308" t="str">
            <v>9.2.5</v>
          </cell>
          <cell r="C308" t="str">
            <v>VENTILADOR #B2-05</v>
          </cell>
          <cell r="D308">
            <v>0</v>
          </cell>
          <cell r="E308" t="str">
            <v>UN</v>
          </cell>
          <cell r="F308">
            <v>625000</v>
          </cell>
          <cell r="G308">
            <v>0</v>
          </cell>
          <cell r="H308">
            <v>0</v>
          </cell>
          <cell r="I308">
            <v>711249.99999999988</v>
          </cell>
        </row>
        <row r="309">
          <cell r="A309" t="str">
            <v>18-19-250</v>
          </cell>
          <cell r="B309" t="str">
            <v>9.2.6</v>
          </cell>
          <cell r="C309" t="str">
            <v>VENTILADOR #B2-06</v>
          </cell>
          <cell r="D309">
            <v>0</v>
          </cell>
          <cell r="E309" t="str">
            <v>UN</v>
          </cell>
          <cell r="F309">
            <v>625000</v>
          </cell>
          <cell r="G309">
            <v>0</v>
          </cell>
          <cell r="H309">
            <v>0</v>
          </cell>
          <cell r="I309">
            <v>711249.99999999988</v>
          </cell>
        </row>
        <row r="310">
          <cell r="B310">
            <v>0</v>
          </cell>
          <cell r="C310">
            <v>0</v>
          </cell>
          <cell r="D310">
            <v>0</v>
          </cell>
          <cell r="E310">
            <v>0</v>
          </cell>
          <cell r="F310">
            <v>0</v>
          </cell>
          <cell r="G310">
            <v>0</v>
          </cell>
          <cell r="H310">
            <v>0</v>
          </cell>
          <cell r="I310"/>
        </row>
        <row r="311">
          <cell r="A311" t="str">
            <v>18-20</v>
          </cell>
          <cell r="B311" t="str">
            <v>10.3</v>
          </cell>
          <cell r="C311" t="str">
            <v>ARRANCADORES MOTOBOMBAS (Variador de frecuencia)</v>
          </cell>
          <cell r="D311">
            <v>0</v>
          </cell>
          <cell r="E311">
            <v>0</v>
          </cell>
          <cell r="F311">
            <v>0</v>
          </cell>
          <cell r="G311">
            <v>0</v>
          </cell>
          <cell r="H311">
            <v>0</v>
          </cell>
          <cell r="I311"/>
        </row>
        <row r="312">
          <cell r="A312" t="str">
            <v>18-20-010</v>
          </cell>
          <cell r="B312" t="str">
            <v>10.3.1</v>
          </cell>
          <cell r="C312" t="str">
            <v>ARRANCADOR MOTOBOMBA DUAL #B3-01</v>
          </cell>
          <cell r="D312">
            <v>1</v>
          </cell>
          <cell r="E312" t="str">
            <v>UN</v>
          </cell>
          <cell r="F312">
            <v>3487120</v>
          </cell>
          <cell r="G312">
            <v>3487120</v>
          </cell>
          <cell r="H312">
            <v>0</v>
          </cell>
          <cell r="I312">
            <v>3968342.5599999996</v>
          </cell>
        </row>
        <row r="313">
          <cell r="A313" t="str">
            <v>18-20-020</v>
          </cell>
          <cell r="B313" t="str">
            <v>10.3.2</v>
          </cell>
          <cell r="C313" t="str">
            <v>ARRANCADOR MOTOBOMBA DUAL #B3-02</v>
          </cell>
          <cell r="D313">
            <v>1</v>
          </cell>
          <cell r="E313" t="str">
            <v>UN</v>
          </cell>
          <cell r="F313">
            <v>3487120</v>
          </cell>
          <cell r="G313">
            <v>3487120</v>
          </cell>
          <cell r="H313">
            <v>0</v>
          </cell>
          <cell r="I313">
            <v>3968342.5599999996</v>
          </cell>
        </row>
        <row r="314">
          <cell r="B314">
            <v>0</v>
          </cell>
          <cell r="C314">
            <v>0</v>
          </cell>
          <cell r="D314">
            <v>0</v>
          </cell>
          <cell r="E314">
            <v>0</v>
          </cell>
          <cell r="F314">
            <v>0</v>
          </cell>
          <cell r="G314">
            <v>0</v>
          </cell>
          <cell r="H314">
            <v>0</v>
          </cell>
          <cell r="I314"/>
        </row>
        <row r="315">
          <cell r="A315" t="str">
            <v>18-21</v>
          </cell>
          <cell r="B315" t="str">
            <v>10.4</v>
          </cell>
          <cell r="C315" t="str">
            <v>ARRANCADORES TORRE DE ENFRIAMIENTO (Variador de frecuencia)</v>
          </cell>
          <cell r="D315">
            <v>0</v>
          </cell>
          <cell r="E315">
            <v>0</v>
          </cell>
          <cell r="F315">
            <v>0</v>
          </cell>
          <cell r="G315">
            <v>0</v>
          </cell>
          <cell r="H315">
            <v>0</v>
          </cell>
          <cell r="I315"/>
        </row>
        <row r="316">
          <cell r="A316" t="str">
            <v>18-21-010</v>
          </cell>
          <cell r="B316" t="str">
            <v>10.4.1</v>
          </cell>
          <cell r="C316" t="str">
            <v>ARRANCADOR TORRE DE ENFRIAMIENTO B3-01</v>
          </cell>
          <cell r="D316">
            <v>1</v>
          </cell>
          <cell r="E316" t="str">
            <v>UN</v>
          </cell>
          <cell r="F316">
            <v>2124250</v>
          </cell>
          <cell r="G316">
            <v>2124250</v>
          </cell>
          <cell r="H316">
            <v>0</v>
          </cell>
          <cell r="I316">
            <v>2417396.5</v>
          </cell>
        </row>
        <row r="317">
          <cell r="B317">
            <v>0</v>
          </cell>
          <cell r="C317">
            <v>0</v>
          </cell>
          <cell r="D317">
            <v>0</v>
          </cell>
          <cell r="E317">
            <v>0</v>
          </cell>
          <cell r="F317"/>
          <cell r="G317">
            <v>0</v>
          </cell>
          <cell r="H317">
            <v>41708990</v>
          </cell>
          <cell r="I317"/>
        </row>
        <row r="318">
          <cell r="A318" t="str">
            <v>18-22</v>
          </cell>
          <cell r="B318" t="str">
            <v>11.0</v>
          </cell>
          <cell r="C318" t="str">
            <v>TORRE DE ENFRIAMIENTO VERTICAL</v>
          </cell>
          <cell r="D318">
            <v>0</v>
          </cell>
          <cell r="E318">
            <v>0</v>
          </cell>
          <cell r="F318">
            <v>0</v>
          </cell>
          <cell r="G318">
            <v>0</v>
          </cell>
          <cell r="H318">
            <v>0</v>
          </cell>
          <cell r="I318"/>
        </row>
        <row r="319">
          <cell r="A319" t="str">
            <v>18-22-010</v>
          </cell>
          <cell r="B319" t="str">
            <v>11.1</v>
          </cell>
          <cell r="C319" t="str">
            <v>TORRE DE ENFRIAMIENTO #B3-01</v>
          </cell>
          <cell r="D319">
            <v>1</v>
          </cell>
          <cell r="E319" t="str">
            <v>UN</v>
          </cell>
          <cell r="F319">
            <v>17901000</v>
          </cell>
          <cell r="G319">
            <v>17901000</v>
          </cell>
          <cell r="H319">
            <v>0</v>
          </cell>
          <cell r="I319">
            <v>20371338</v>
          </cell>
        </row>
        <row r="320">
          <cell r="B320">
            <v>0</v>
          </cell>
          <cell r="C320">
            <v>0</v>
          </cell>
          <cell r="D320">
            <v>0</v>
          </cell>
          <cell r="E320">
            <v>0</v>
          </cell>
          <cell r="F320">
            <v>0</v>
          </cell>
          <cell r="G320">
            <v>0</v>
          </cell>
          <cell r="H320">
            <v>17901000</v>
          </cell>
          <cell r="I320"/>
        </row>
        <row r="321">
          <cell r="A321" t="str">
            <v>18-23</v>
          </cell>
          <cell r="B321" t="str">
            <v>12.0</v>
          </cell>
          <cell r="C321" t="str">
            <v>MOTOBOMBAS DE AGUA</v>
          </cell>
          <cell r="D321">
            <v>0</v>
          </cell>
          <cell r="E321">
            <v>0</v>
          </cell>
          <cell r="F321">
            <v>0</v>
          </cell>
          <cell r="G321">
            <v>0</v>
          </cell>
          <cell r="H321">
            <v>0</v>
          </cell>
          <cell r="I321"/>
        </row>
        <row r="322">
          <cell r="A322" t="str">
            <v>18-23-010</v>
          </cell>
          <cell r="B322" t="str">
            <v>12.1</v>
          </cell>
          <cell r="C322" t="str">
            <v>MOTOBOMBA DUAL #B3-01</v>
          </cell>
          <cell r="D322">
            <v>1</v>
          </cell>
          <cell r="E322" t="str">
            <v>UN</v>
          </cell>
          <cell r="F322">
            <v>10698100</v>
          </cell>
          <cell r="G322">
            <v>10698100</v>
          </cell>
          <cell r="H322">
            <v>0</v>
          </cell>
          <cell r="I322">
            <v>12174437.799999999</v>
          </cell>
        </row>
        <row r="323">
          <cell r="A323" t="str">
            <v>18-23-020</v>
          </cell>
          <cell r="B323" t="str">
            <v>12.2</v>
          </cell>
          <cell r="C323" t="str">
            <v>MOTOBOMBA DUAL #B3-02</v>
          </cell>
          <cell r="D323">
            <v>1</v>
          </cell>
          <cell r="E323" t="str">
            <v>UN</v>
          </cell>
          <cell r="F323">
            <v>10698100</v>
          </cell>
          <cell r="G323">
            <v>10698100</v>
          </cell>
          <cell r="H323">
            <v>0</v>
          </cell>
          <cell r="I323">
            <v>12174437.799999999</v>
          </cell>
        </row>
        <row r="324">
          <cell r="B324">
            <v>0</v>
          </cell>
          <cell r="C324">
            <v>0</v>
          </cell>
          <cell r="D324">
            <v>0</v>
          </cell>
          <cell r="E324">
            <v>0</v>
          </cell>
          <cell r="F324">
            <v>0</v>
          </cell>
          <cell r="G324">
            <v>0</v>
          </cell>
          <cell r="H324">
            <v>21396200</v>
          </cell>
          <cell r="I324"/>
        </row>
        <row r="325">
          <cell r="A325" t="str">
            <v>18-24</v>
          </cell>
          <cell r="B325" t="str">
            <v>13.0</v>
          </cell>
          <cell r="C325" t="str">
            <v>INSTALACION TOTAL</v>
          </cell>
          <cell r="D325">
            <v>0</v>
          </cell>
          <cell r="E325">
            <v>0</v>
          </cell>
          <cell r="F325">
            <v>0</v>
          </cell>
          <cell r="G325">
            <v>0</v>
          </cell>
          <cell r="H325">
            <v>0</v>
          </cell>
          <cell r="I325"/>
        </row>
        <row r="326">
          <cell r="A326" t="str">
            <v>18-24-010</v>
          </cell>
          <cell r="B326" t="str">
            <v>13.1</v>
          </cell>
          <cell r="C326" t="str">
            <v>Suministro, transporte, Instalacion, arranque, balanceo, pruebas</v>
          </cell>
          <cell r="D326">
            <v>1</v>
          </cell>
          <cell r="E326" t="str">
            <v>UN</v>
          </cell>
          <cell r="F326">
            <v>2370000</v>
          </cell>
          <cell r="G326">
            <v>2370000</v>
          </cell>
          <cell r="H326">
            <v>0</v>
          </cell>
          <cell r="I326">
            <v>2697059.9999999995</v>
          </cell>
        </row>
        <row r="327">
          <cell r="A327" t="str">
            <v>18-24-020</v>
          </cell>
          <cell r="B327">
            <v>0</v>
          </cell>
          <cell r="C327" t="str">
            <v>Suministro, transporte, Instalacion, arranque, balanceo, pruebas</v>
          </cell>
          <cell r="D327">
            <v>0</v>
          </cell>
          <cell r="E327" t="str">
            <v>UN</v>
          </cell>
          <cell r="F327">
            <v>21350000</v>
          </cell>
          <cell r="G327">
            <v>0</v>
          </cell>
          <cell r="H327">
            <v>0</v>
          </cell>
          <cell r="I327">
            <v>24296299.999999996</v>
          </cell>
        </row>
        <row r="328">
          <cell r="A328" t="str">
            <v>18-24-030</v>
          </cell>
          <cell r="B328">
            <v>0</v>
          </cell>
          <cell r="C328" t="str">
            <v>Suministro, transporte, Instalacion, arranque, balanceo, pruebas</v>
          </cell>
          <cell r="D328">
            <v>0</v>
          </cell>
          <cell r="E328" t="str">
            <v>UN</v>
          </cell>
          <cell r="F328">
            <v>13250000</v>
          </cell>
          <cell r="G328">
            <v>0</v>
          </cell>
          <cell r="H328">
            <v>0</v>
          </cell>
          <cell r="I328">
            <v>15078499.999999998</v>
          </cell>
        </row>
        <row r="329">
          <cell r="B329">
            <v>0</v>
          </cell>
          <cell r="C329">
            <v>0</v>
          </cell>
          <cell r="D329">
            <v>0</v>
          </cell>
          <cell r="E329">
            <v>0</v>
          </cell>
          <cell r="F329">
            <v>0</v>
          </cell>
          <cell r="G329">
            <v>0</v>
          </cell>
          <cell r="H329">
            <v>2370000</v>
          </cell>
          <cell r="I329"/>
        </row>
        <row r="330">
          <cell r="A330" t="str">
            <v>18-25</v>
          </cell>
          <cell r="B330" t="str">
            <v>14.0</v>
          </cell>
          <cell r="C330" t="str">
            <v>MANTENIMIENTO</v>
          </cell>
          <cell r="D330">
            <v>0</v>
          </cell>
          <cell r="E330">
            <v>0</v>
          </cell>
          <cell r="F330">
            <v>0</v>
          </cell>
          <cell r="G330">
            <v>0</v>
          </cell>
          <cell r="H330">
            <v>0</v>
          </cell>
          <cell r="I330"/>
        </row>
        <row r="331">
          <cell r="A331" t="str">
            <v>18-25-010</v>
          </cell>
          <cell r="B331">
            <v>14.1</v>
          </cell>
          <cell r="C331" t="str">
            <v>Mantenimiento preventivo por un año de los sistemas</v>
          </cell>
          <cell r="D331">
            <v>1</v>
          </cell>
          <cell r="E331" t="str">
            <v>año</v>
          </cell>
          <cell r="F331">
            <v>11760000</v>
          </cell>
          <cell r="G331">
            <v>11760000</v>
          </cell>
          <cell r="H331">
            <v>0</v>
          </cell>
          <cell r="I331">
            <v>13382879.999999998</v>
          </cell>
        </row>
        <row r="332">
          <cell r="A332" t="str">
            <v>18-25-020</v>
          </cell>
          <cell r="B332">
            <v>0</v>
          </cell>
          <cell r="C332" t="str">
            <v>Mantenimiento preventivo por un año de los sistemas</v>
          </cell>
          <cell r="D332">
            <v>0</v>
          </cell>
          <cell r="E332" t="str">
            <v>mes</v>
          </cell>
          <cell r="F332">
            <v>680000</v>
          </cell>
          <cell r="G332">
            <v>0</v>
          </cell>
          <cell r="H332">
            <v>0</v>
          </cell>
          <cell r="I332">
            <v>773839.99999999988</v>
          </cell>
        </row>
        <row r="333">
          <cell r="A333" t="str">
            <v>18-25-030</v>
          </cell>
          <cell r="B333">
            <v>0</v>
          </cell>
          <cell r="C333" t="str">
            <v>Mantenimiento preventivo por un año de los sistemas</v>
          </cell>
          <cell r="D333">
            <v>0</v>
          </cell>
          <cell r="E333" t="str">
            <v>mes</v>
          </cell>
          <cell r="F333">
            <v>325000</v>
          </cell>
          <cell r="G333">
            <v>0</v>
          </cell>
          <cell r="H333">
            <v>0</v>
          </cell>
          <cell r="I333">
            <v>369849.99999999994</v>
          </cell>
        </row>
        <row r="334">
          <cell r="B334">
            <v>0</v>
          </cell>
          <cell r="C334">
            <v>0</v>
          </cell>
          <cell r="D334">
            <v>0</v>
          </cell>
          <cell r="E334">
            <v>0</v>
          </cell>
          <cell r="F334">
            <v>0</v>
          </cell>
          <cell r="G334">
            <v>0</v>
          </cell>
          <cell r="H334">
            <v>11760000</v>
          </cell>
          <cell r="I334"/>
        </row>
        <row r="335">
          <cell r="B335">
            <v>0</v>
          </cell>
          <cell r="C335">
            <v>0</v>
          </cell>
          <cell r="D335">
            <v>0</v>
          </cell>
          <cell r="E335">
            <v>0</v>
          </cell>
          <cell r="F335">
            <v>0</v>
          </cell>
          <cell r="G335">
            <v>0</v>
          </cell>
          <cell r="H335">
            <v>0</v>
          </cell>
          <cell r="I335"/>
        </row>
        <row r="336">
          <cell r="B336">
            <v>0</v>
          </cell>
          <cell r="C336" t="str">
            <v>SUBTOTAL</v>
          </cell>
          <cell r="D336">
            <v>0</v>
          </cell>
          <cell r="E336">
            <v>0</v>
          </cell>
          <cell r="F336">
            <v>0</v>
          </cell>
          <cell r="G336">
            <v>0</v>
          </cell>
          <cell r="H336">
            <v>652590129.64191997</v>
          </cell>
        </row>
        <row r="337">
          <cell r="B337">
            <v>0</v>
          </cell>
          <cell r="C337">
            <v>0</v>
          </cell>
          <cell r="D337">
            <v>0</v>
          </cell>
          <cell r="E337">
            <v>0</v>
          </cell>
          <cell r="F337" t="str">
            <v>AIU</v>
          </cell>
          <cell r="G337">
            <v>0.13</v>
          </cell>
          <cell r="H337">
            <v>84836716.853449598</v>
          </cell>
        </row>
        <row r="338">
          <cell r="B338">
            <v>0</v>
          </cell>
          <cell r="C338">
            <v>0</v>
          </cell>
          <cell r="D338">
            <v>0</v>
          </cell>
          <cell r="E338">
            <v>0</v>
          </cell>
          <cell r="F338" t="str">
            <v>IVA</v>
          </cell>
          <cell r="G338">
            <v>8.0000000000000002E-3</v>
          </cell>
          <cell r="H338">
            <v>5220721.0371353598</v>
          </cell>
        </row>
        <row r="339">
          <cell r="B339">
            <v>0</v>
          </cell>
          <cell r="C339" t="str">
            <v>TOTAL</v>
          </cell>
          <cell r="D339">
            <v>0</v>
          </cell>
          <cell r="E339">
            <v>0</v>
          </cell>
          <cell r="F339">
            <v>0</v>
          </cell>
          <cell r="G339">
            <v>0</v>
          </cell>
          <cell r="H339">
            <v>742647567.53250492</v>
          </cell>
        </row>
        <row r="340">
          <cell r="B340">
            <v>0</v>
          </cell>
          <cell r="C340">
            <v>0</v>
          </cell>
          <cell r="D340">
            <v>0</v>
          </cell>
          <cell r="E340">
            <v>0</v>
          </cell>
          <cell r="F340">
            <v>0</v>
          </cell>
          <cell r="G340">
            <v>0</v>
          </cell>
          <cell r="H340">
            <v>0</v>
          </cell>
        </row>
        <row r="342">
          <cell r="F342">
            <v>0</v>
          </cell>
          <cell r="G342">
            <v>0</v>
          </cell>
        </row>
        <row r="345">
          <cell r="G345">
            <v>0</v>
          </cell>
        </row>
      </sheetData>
      <sheetData sheetId="32"/>
      <sheetData sheetId="33"/>
      <sheetData sheetId="34"/>
      <sheetData sheetId="35">
        <row r="1">
          <cell r="A1" t="str">
            <v>ITEM</v>
          </cell>
          <cell r="B1" t="str">
            <v>ID</v>
          </cell>
          <cell r="C1" t="str">
            <v>DESCRIPCION</v>
          </cell>
          <cell r="D1" t="str">
            <v>UN</v>
          </cell>
          <cell r="E1" t="str">
            <v>CANT</v>
          </cell>
          <cell r="F1" t="str">
            <v>VR. UN.</v>
          </cell>
          <cell r="H1">
            <v>0.15</v>
          </cell>
        </row>
        <row r="2">
          <cell r="A2" t="str">
            <v>14-01</v>
          </cell>
          <cell r="B2">
            <v>0</v>
          </cell>
          <cell r="C2" t="str">
            <v>MOVIMIENTO DE TIERRAS Y EXCAVACIONES</v>
          </cell>
          <cell r="D2">
            <v>0</v>
          </cell>
          <cell r="E2">
            <v>0</v>
          </cell>
          <cell r="F2">
            <v>0</v>
          </cell>
        </row>
        <row r="3">
          <cell r="A3" t="str">
            <v>14-01-010</v>
          </cell>
          <cell r="B3">
            <v>1</v>
          </cell>
          <cell r="C3" t="str">
            <v>DEMOLICION PAVIMENTO ASF. BRECHA</v>
          </cell>
          <cell r="D3" t="str">
            <v>M3</v>
          </cell>
          <cell r="E3">
            <v>2.8080000000000003</v>
          </cell>
          <cell r="F3">
            <v>78371</v>
          </cell>
        </row>
        <row r="4">
          <cell r="A4" t="str">
            <v>14-01-020</v>
          </cell>
          <cell r="B4">
            <v>2</v>
          </cell>
          <cell r="C4" t="str">
            <v>EXCAVACION MANUAL O MECANICA, EN MATERIAL COMUN SECO, ENTRE 0 M Y 2 M DE PROFUNDIDAD</v>
          </cell>
          <cell r="D4" t="str">
            <v>M3</v>
          </cell>
          <cell r="E4">
            <v>90.02951496</v>
          </cell>
          <cell r="F4">
            <v>12219</v>
          </cell>
        </row>
        <row r="5">
          <cell r="A5" t="str">
            <v>14-01-030</v>
          </cell>
          <cell r="B5">
            <v>9</v>
          </cell>
          <cell r="C5" t="str">
            <v>LLENO Y APISONADO DE ZANJAS Y APIQUES CON MATERIAL SELECTO DE LA EXCAVACION</v>
          </cell>
          <cell r="D5" t="str">
            <v>M3</v>
          </cell>
          <cell r="E5">
            <v>107.06650377590847</v>
          </cell>
          <cell r="F5">
            <v>27826.09</v>
          </cell>
        </row>
        <row r="6">
          <cell r="A6" t="str">
            <v>14-01-040</v>
          </cell>
          <cell r="B6">
            <v>4</v>
          </cell>
          <cell r="C6" t="str">
            <v>EXCAVACION MANUAL O MECANICA, EN MATERIAL COMUN HUMEDO, ENTRE 0 M Y 2 M DE PROFUNDIDAD</v>
          </cell>
          <cell r="D6" t="str">
            <v>M3</v>
          </cell>
          <cell r="E6">
            <v>810.2656346399998</v>
          </cell>
          <cell r="F6">
            <v>16292</v>
          </cell>
        </row>
        <row r="7">
          <cell r="A7" t="str">
            <v>14-01-050</v>
          </cell>
          <cell r="B7">
            <v>9</v>
          </cell>
          <cell r="C7" t="str">
            <v>LLENO Y APISONADO DE ZANJAS Y APIQUES CON MATERIAL SELECTO DE LA EXCAVACION</v>
          </cell>
          <cell r="D7" t="str">
            <v>M3</v>
          </cell>
          <cell r="E7">
            <v>100.72312356670943</v>
          </cell>
          <cell r="F7">
            <v>19550</v>
          </cell>
        </row>
        <row r="8">
          <cell r="A8" t="str">
            <v>14-01-060</v>
          </cell>
          <cell r="B8">
            <v>6</v>
          </cell>
          <cell r="C8" t="str">
            <v>EXCAVACION EN ROCA A CUALQUIER PROFUNDIDAD SIN EL USO DE EXPLOSIVOS</v>
          </cell>
          <cell r="D8" t="str">
            <v>M3</v>
          </cell>
          <cell r="E8">
            <v>18.224506080000001</v>
          </cell>
          <cell r="F8">
            <v>945224</v>
          </cell>
        </row>
        <row r="9">
          <cell r="A9" t="str">
            <v>14-01-070</v>
          </cell>
          <cell r="B9">
            <v>7</v>
          </cell>
          <cell r="C9" t="str">
            <v>ENTIBADOS EN MADERA PERMANENTE</v>
          </cell>
          <cell r="D9" t="str">
            <v>M2</v>
          </cell>
          <cell r="E9">
            <v>21.282398625000333</v>
          </cell>
          <cell r="F9">
            <v>26086.959999999999</v>
          </cell>
        </row>
        <row r="10">
          <cell r="A10" t="str">
            <v>14-01-080</v>
          </cell>
          <cell r="B10">
            <v>8</v>
          </cell>
          <cell r="C10" t="str">
            <v>ENTIBADOS EN MADERA TEMPORAL</v>
          </cell>
          <cell r="D10" t="str">
            <v>M2</v>
          </cell>
          <cell r="E10">
            <v>404.36557387500631</v>
          </cell>
          <cell r="F10">
            <v>13043.48</v>
          </cell>
        </row>
        <row r="11">
          <cell r="A11" t="str">
            <v>14-01-090</v>
          </cell>
          <cell r="B11">
            <v>9</v>
          </cell>
          <cell r="C11" t="str">
            <v>LLENO Y APISONADO DE ZANJAS Y APIQUES CON MATERIAL SELECTO DE LA EXCAVACION</v>
          </cell>
          <cell r="D11" t="str">
            <v>M3</v>
          </cell>
          <cell r="E11">
            <v>781.89440000000002</v>
          </cell>
          <cell r="F11">
            <v>12000</v>
          </cell>
        </row>
        <row r="12">
          <cell r="A12" t="str">
            <v>14-01-100</v>
          </cell>
          <cell r="B12">
            <v>10</v>
          </cell>
          <cell r="C12" t="str">
            <v>LLENO Y APISONADO DE ZANJAS Y APIQUES CON MATERIAL DE PRESTAMO</v>
          </cell>
          <cell r="D12" t="str">
            <v>M3</v>
          </cell>
          <cell r="E12">
            <v>653.84164946683779</v>
          </cell>
          <cell r="F12">
            <v>35120</v>
          </cell>
        </row>
        <row r="13">
          <cell r="A13" t="str">
            <v>14-01-110</v>
          </cell>
          <cell r="B13">
            <v>11</v>
          </cell>
          <cell r="C13" t="str">
            <v>CARGUE, TRANSPORTE Y BOTADA DE MATERIAL SOBRANTE A CUALQUIER DISTANCIA</v>
          </cell>
          <cell r="D13" t="str">
            <v>M3</v>
          </cell>
          <cell r="E13">
            <v>375.47360000000003</v>
          </cell>
          <cell r="F13">
            <v>25000</v>
          </cell>
        </row>
        <row r="14">
          <cell r="A14" t="str">
            <v>14-01-120</v>
          </cell>
          <cell r="B14">
            <v>12</v>
          </cell>
          <cell r="C14" t="str">
            <v>REGADA DE MATERIAL SOBRANTE</v>
          </cell>
          <cell r="D14" t="str">
            <v>M3</v>
          </cell>
          <cell r="E14">
            <v>1508.2313921120681</v>
          </cell>
          <cell r="F14">
            <v>17391.3</v>
          </cell>
        </row>
        <row r="15">
          <cell r="A15" t="str">
            <v>14-01-130</v>
          </cell>
          <cell r="B15">
            <v>2</v>
          </cell>
          <cell r="C15" t="str">
            <v>EXCAVACION MANUAL O MECANICA, EN MATERIAL COMUN SECO, ENTRE 0 M Y 2 M DE PROFUNDIDAD</v>
          </cell>
          <cell r="D15" t="str">
            <v>M3</v>
          </cell>
          <cell r="E15">
            <v>2077.0770388500077</v>
          </cell>
          <cell r="F15">
            <v>33043.480000000003</v>
          </cell>
        </row>
        <row r="16">
          <cell r="A16" t="str">
            <v>14-01-140</v>
          </cell>
          <cell r="B16">
            <v>0</v>
          </cell>
          <cell r="C16" t="str">
            <v>EXCAVACION EN MATERIAL HETEROGENEO DE 0-2 M</v>
          </cell>
          <cell r="D16" t="str">
            <v>M3</v>
          </cell>
          <cell r="E16">
            <v>1157.3679999999999</v>
          </cell>
          <cell r="F16">
            <v>12000</v>
          </cell>
        </row>
        <row r="17">
          <cell r="A17" t="str">
            <v>14-01-150</v>
          </cell>
          <cell r="B17">
            <v>3</v>
          </cell>
          <cell r="C17" t="str">
            <v>EXCAVACION MANUAL O MECANICA, EN MATERIAL COMUN SECO, ENTRE 2 M Y 4 M DE PROFUNDIDAD</v>
          </cell>
          <cell r="D17" t="str">
            <v>M3</v>
          </cell>
          <cell r="E17">
            <v>591.17774694003242</v>
          </cell>
          <cell r="F17">
            <v>39130.43</v>
          </cell>
        </row>
        <row r="18">
          <cell r="A18" t="str">
            <v>14-01-160</v>
          </cell>
          <cell r="B18">
            <v>4</v>
          </cell>
          <cell r="C18" t="str">
            <v>EXCAVACION MANUAL O MECANICA, EN MATERIAL COMUN HUMEDO, ENTRE 0 M Y 2 M DE PROFUNDIDAD</v>
          </cell>
          <cell r="D18" t="str">
            <v>M3</v>
          </cell>
          <cell r="E18">
            <v>213.16734505000082</v>
          </cell>
          <cell r="F18">
            <v>33043.480000000003</v>
          </cell>
        </row>
        <row r="19">
          <cell r="A19" t="str">
            <v>14-01-170</v>
          </cell>
          <cell r="B19">
            <v>5</v>
          </cell>
          <cell r="C19" t="str">
            <v>EXCAVACION MANUAL O MECANICA, EN MATERIAL COMUN HUMEDO ENTRE 2 M Y 4 M DE PROFUNDIDAD</v>
          </cell>
          <cell r="D19" t="str">
            <v>M3</v>
          </cell>
          <cell r="E19">
            <v>57.510904110003331</v>
          </cell>
          <cell r="F19">
            <v>39130.43</v>
          </cell>
        </row>
        <row r="20">
          <cell r="A20" t="str">
            <v>14-01-180</v>
          </cell>
          <cell r="B20">
            <v>6</v>
          </cell>
          <cell r="C20" t="str">
            <v>EXCAVACION EN ROCA A CUALQUIER PROFUNDIDAD SIN EL USO DE EXPLOSIVOS</v>
          </cell>
          <cell r="D20" t="str">
            <v>M3</v>
          </cell>
          <cell r="E20">
            <v>156.17646440000223</v>
          </cell>
          <cell r="F20">
            <v>391304.35</v>
          </cell>
        </row>
        <row r="21">
          <cell r="A21" t="str">
            <v>14-01-190</v>
          </cell>
          <cell r="B21">
            <v>10</v>
          </cell>
          <cell r="C21" t="str">
            <v>LLENO Y APISONADO DE ZANJAS Y APIQUES CON MATERIAL DE PRESTAMO</v>
          </cell>
          <cell r="D21" t="str">
            <v>M3</v>
          </cell>
          <cell r="E21">
            <v>2643.2182330332903</v>
          </cell>
          <cell r="F21">
            <v>54782.61</v>
          </cell>
        </row>
        <row r="22">
          <cell r="A22" t="str">
            <v>14-01-200</v>
          </cell>
          <cell r="B22">
            <v>11</v>
          </cell>
          <cell r="C22" t="str">
            <v>CARGUE, TRANSPORTE Y BOTADA DE MATERIAL SOBRANTE A CUALQUIER DISTANCIA</v>
          </cell>
          <cell r="D22" t="str">
            <v>M3</v>
          </cell>
          <cell r="E22">
            <v>810.5021804332905</v>
          </cell>
          <cell r="F22">
            <v>28185</v>
          </cell>
        </row>
        <row r="23">
          <cell r="A23" t="str">
            <v>14-01-210</v>
          </cell>
          <cell r="B23">
            <v>11</v>
          </cell>
          <cell r="C23" t="str">
            <v>CARGUE, TRANSPORTE Y BOTADA DE MATERIAL SOBRANTE A CUALQUIER DISTANCIA</v>
          </cell>
          <cell r="D23" t="str">
            <v>M3</v>
          </cell>
          <cell r="E23">
            <v>1508.2313921120681</v>
          </cell>
          <cell r="F23">
            <v>34782.61</v>
          </cell>
        </row>
        <row r="24">
          <cell r="A24" t="str">
            <v>14-02</v>
          </cell>
          <cell r="B24">
            <v>0</v>
          </cell>
          <cell r="C24" t="str">
            <v>REDES DE ALACANTARILLADO</v>
          </cell>
          <cell r="D24">
            <v>0</v>
          </cell>
          <cell r="E24">
            <v>0</v>
          </cell>
          <cell r="F24">
            <v>0</v>
          </cell>
        </row>
        <row r="25">
          <cell r="A25" t="str">
            <v>14-02-010</v>
          </cell>
          <cell r="B25">
            <v>13</v>
          </cell>
          <cell r="C25" t="str">
            <v>SUMIDERO TIPO B</v>
          </cell>
          <cell r="D25" t="str">
            <v>UN</v>
          </cell>
          <cell r="E25">
            <v>26</v>
          </cell>
          <cell r="F25">
            <v>391304.35</v>
          </cell>
        </row>
        <row r="26">
          <cell r="A26" t="str">
            <v>14-02-030</v>
          </cell>
          <cell r="B26">
            <v>15</v>
          </cell>
          <cell r="C26" t="str">
            <v>SUMINISTRO, TRANSPORTE Y COLOCACION DE TUBERIA DE PVC PARA ALCANTARILLADO CON DIAMETRO INTERNO 182 MM</v>
          </cell>
          <cell r="D26" t="str">
            <v>M</v>
          </cell>
          <cell r="E26">
            <v>234.70999999999998</v>
          </cell>
          <cell r="F26">
            <v>77826.09</v>
          </cell>
        </row>
        <row r="27">
          <cell r="A27" t="str">
            <v>14-02-040</v>
          </cell>
          <cell r="B27">
            <v>16</v>
          </cell>
          <cell r="C27" t="str">
            <v>SUMINISTRO, TRANSPORTE Y COLOCACION DE TUBERIA DE PVC PARA ALCANTARILLADO CON DIAMETRO INTERNO 227 MM</v>
          </cell>
          <cell r="D27" t="str">
            <v>M</v>
          </cell>
          <cell r="E27">
            <v>621.37</v>
          </cell>
          <cell r="F27">
            <v>107304.35</v>
          </cell>
        </row>
        <row r="28">
          <cell r="A28" t="str">
            <v>14-02-050</v>
          </cell>
          <cell r="B28">
            <v>17</v>
          </cell>
          <cell r="C28" t="str">
            <v>SUMINISTRO, TRANSPORTE Y COLOCACION DE TUBERIA DE PVC PARA ALCANTARILLADO CON DIAMETRO INTERNO 284 MM</v>
          </cell>
          <cell r="D28" t="str">
            <v>M</v>
          </cell>
          <cell r="E28">
            <v>83.22999999999999</v>
          </cell>
          <cell r="F28">
            <v>107304.35</v>
          </cell>
        </row>
        <row r="29">
          <cell r="A29" t="str">
            <v>14-02-060</v>
          </cell>
          <cell r="B29">
            <v>18</v>
          </cell>
          <cell r="C29" t="str">
            <v>SUMINISTRO, TRANSPORTE Y COLOCACION DE TUBERIA DE PVC PARA ALCANTARILLADO CON DIAMETRO INTERNO 327 MM</v>
          </cell>
          <cell r="D29" t="str">
            <v>M</v>
          </cell>
          <cell r="E29">
            <v>76.900000000000006</v>
          </cell>
          <cell r="F29">
            <v>161217.39000000001</v>
          </cell>
        </row>
        <row r="30">
          <cell r="A30" t="str">
            <v>14-02-070</v>
          </cell>
          <cell r="B30">
            <v>19</v>
          </cell>
          <cell r="C30" t="str">
            <v>SUMINISTRO, TRANSPORTE Y COLOCACION DE TUBERIA DE PVC PARA ALCANTARILLADO CON DIAMETRO INTERNO 362 MM</v>
          </cell>
          <cell r="D30" t="str">
            <v>M</v>
          </cell>
          <cell r="E30">
            <v>133.70999999999998</v>
          </cell>
          <cell r="F30">
            <v>166086.96</v>
          </cell>
        </row>
        <row r="31">
          <cell r="A31" t="str">
            <v>14-02-080</v>
          </cell>
          <cell r="B31">
            <v>20</v>
          </cell>
          <cell r="C31" t="str">
            <v>SUMINISTRO, TRANSPORTE Y COLOCACION DE TUBERIA DE PVC PARA ALCANTARILLADO CON DIAMETRO INTERNO 407 MM</v>
          </cell>
          <cell r="D31" t="str">
            <v>M</v>
          </cell>
          <cell r="E31">
            <v>57.83</v>
          </cell>
          <cell r="F31">
            <v>167826.09</v>
          </cell>
        </row>
        <row r="32">
          <cell r="A32" t="str">
            <v>14-02-090</v>
          </cell>
          <cell r="B32">
            <v>21</v>
          </cell>
          <cell r="C32" t="str">
            <v>SUMINISTRO, TRANSPORTE Y COLOCACION DE TUBERIA DE PVC PARA ALCANTARILLADO CON DIAMETRO INTERNO 452 MM</v>
          </cell>
          <cell r="D32" t="str">
            <v>M</v>
          </cell>
          <cell r="E32">
            <v>141.69999999999999</v>
          </cell>
          <cell r="F32">
            <v>200000</v>
          </cell>
        </row>
        <row r="33">
          <cell r="A33" t="str">
            <v>14-02-100</v>
          </cell>
          <cell r="B33">
            <v>22</v>
          </cell>
          <cell r="C33" t="str">
            <v>SUMINISTRO, TRANSPORTE Y COLOCACION DE TUBERIA DE PVC PARA ALCANTARILLADO CON DIAMETRO INTERNO 595 MM</v>
          </cell>
          <cell r="D33" t="str">
            <v>M</v>
          </cell>
          <cell r="E33">
            <v>190.82999999999998</v>
          </cell>
          <cell r="F33">
            <v>243478.26</v>
          </cell>
        </row>
        <row r="34">
          <cell r="A34" t="str">
            <v>14-02-110</v>
          </cell>
          <cell r="B34">
            <v>23</v>
          </cell>
          <cell r="C34" t="str">
            <v>SUMINISTRO, TRANSPORTE Y COLOCACION DE CAMARAS DE INSPECCION CONCENTRICAS PREFABRICADAS DE 1.20 DE DIAMETRO</v>
          </cell>
          <cell r="D34" t="str">
            <v>M</v>
          </cell>
          <cell r="E34">
            <v>73.5100000000009</v>
          </cell>
          <cell r="F34">
            <v>565217.39</v>
          </cell>
        </row>
        <row r="35">
          <cell r="A35" t="str">
            <v>14-02-120</v>
          </cell>
          <cell r="B35">
            <v>24</v>
          </cell>
          <cell r="C35" t="str">
            <v>SUMINISTRO, TRANSPORTE Y COLOCACION DE CAMARAS DE INSPECCION CONCENTRICAS PREFABRICADAS DE 1.50 DE DIAMETRO</v>
          </cell>
          <cell r="D35" t="str">
            <v>M</v>
          </cell>
          <cell r="E35">
            <v>13.800000000000182</v>
          </cell>
          <cell r="F35">
            <v>721739.13</v>
          </cell>
        </row>
        <row r="36">
          <cell r="A36" t="str">
            <v>14-02-130</v>
          </cell>
          <cell r="B36">
            <v>25</v>
          </cell>
          <cell r="C36" t="str">
            <v>SUMINISTRO, TRANSPORTE Y COLOCACION DE JUEGO DE TAPA Y ANILLO PARA CAMARA DE INSPECCION.</v>
          </cell>
          <cell r="D36" t="str">
            <v>UN</v>
          </cell>
          <cell r="E36">
            <v>38</v>
          </cell>
          <cell r="F36">
            <v>130434.78</v>
          </cell>
        </row>
        <row r="37">
          <cell r="A37" t="str">
            <v>14-02-140</v>
          </cell>
          <cell r="B37">
            <v>31</v>
          </cell>
          <cell r="C37" t="str">
            <v>ADECUACION DE CAMARAS DE INSPECCION EXISTENTES: PERFORACION DE CAMARAS DE INSPECCION EXISTENTES, ABOCADA DE TUBERIA Y RESANE, EN CUALQUIER DIAMETRO MAYOR A 400 MM</v>
          </cell>
          <cell r="D37" t="str">
            <v>UN</v>
          </cell>
          <cell r="E37">
            <v>2</v>
          </cell>
          <cell r="F37">
            <v>156521.74</v>
          </cell>
        </row>
        <row r="38">
          <cell r="A38" t="str">
            <v>14-02-150</v>
          </cell>
          <cell r="B38">
            <v>32</v>
          </cell>
          <cell r="C38" t="str">
            <v>SUMINISTRO, TRANSPORTE Y COLOCACION DE CONCRETO DE 14 MPA PARA EMPOTRAMIENTO DE TUBERIAS POR PENDIENTE Y CIMENTACION.</v>
          </cell>
          <cell r="D38" t="str">
            <v>M3</v>
          </cell>
          <cell r="E38">
            <v>13</v>
          </cell>
          <cell r="F38">
            <v>56521.74</v>
          </cell>
        </row>
        <row r="39">
          <cell r="A39" t="str">
            <v>14-02-160</v>
          </cell>
          <cell r="B39">
            <v>34</v>
          </cell>
          <cell r="C39" t="str">
            <v>SUMINISTRO, TRANSPORTE Y COLOCACION DE ENTRESUELO PARA CIMENTACIONES Y APOYO DE TUBERIA EN TRITURADO DE 19 MM</v>
          </cell>
          <cell r="D39" t="str">
            <v>M3</v>
          </cell>
          <cell r="E39">
            <v>150.35902260039717</v>
          </cell>
          <cell r="F39">
            <v>95652.17</v>
          </cell>
        </row>
        <row r="40">
          <cell r="A40" t="str">
            <v>14-02-170</v>
          </cell>
          <cell r="B40">
            <v>35</v>
          </cell>
          <cell r="C40" t="str">
            <v>SUMINISTRO, TRANSPORTE Y COLOCACION DE ENTRESUELO PARA CIMENTACIONES Y APOYO DE TUBERIA EN ARENILLA</v>
          </cell>
          <cell r="D40" t="str">
            <v>M3</v>
          </cell>
          <cell r="E40">
            <v>375.47360000000003</v>
          </cell>
          <cell r="F40">
            <v>34000</v>
          </cell>
        </row>
        <row r="41">
          <cell r="A41" t="str">
            <v>14-02-180</v>
          </cell>
          <cell r="B41">
            <v>36</v>
          </cell>
          <cell r="C41" t="str">
            <v>SUMINISTRO, TRANSPORTE, FIGURACION Y COLOCACION DE ACERO DE REFUERZO DE 280 MPA</v>
          </cell>
          <cell r="D41" t="str">
            <v>KG</v>
          </cell>
          <cell r="E41">
            <v>43</v>
          </cell>
          <cell r="F41">
            <v>5217.3900000000003</v>
          </cell>
        </row>
        <row r="42">
          <cell r="A42" t="str">
            <v>14-02-190</v>
          </cell>
          <cell r="B42">
            <v>37</v>
          </cell>
          <cell r="C42" t="str">
            <v>SUMINISTRO, TRANSPORTE, FIGURACION Y COLOCACION DE ACERO DE REFUERZO DE 420 MPA</v>
          </cell>
          <cell r="D42" t="str">
            <v>KG</v>
          </cell>
          <cell r="E42">
            <v>25120</v>
          </cell>
          <cell r="F42">
            <v>3800</v>
          </cell>
        </row>
        <row r="43">
          <cell r="A43" t="str">
            <v>14-02-230</v>
          </cell>
          <cell r="B43">
            <v>0</v>
          </cell>
          <cell r="C43" t="str">
            <v>LEVANTAMIENTO TOPOGRAFICO</v>
          </cell>
          <cell r="D43" t="str">
            <v>M</v>
          </cell>
          <cell r="E43">
            <v>1270.2799999999997</v>
          </cell>
          <cell r="F43">
            <v>5113.04</v>
          </cell>
        </row>
        <row r="44">
          <cell r="A44" t="str">
            <v>14-02-240</v>
          </cell>
          <cell r="B44">
            <v>0</v>
          </cell>
          <cell r="C44" t="str">
            <v>ACTUALIZACION DE ELEMENTOS DE REDES</v>
          </cell>
          <cell r="D44" t="str">
            <v>UN</v>
          </cell>
          <cell r="E44">
            <v>38</v>
          </cell>
          <cell r="F44">
            <v>73913.039999999994</v>
          </cell>
        </row>
        <row r="45">
          <cell r="A45" t="str">
            <v>14-02-250</v>
          </cell>
          <cell r="B45">
            <v>0</v>
          </cell>
          <cell r="C45" t="str">
            <v>SUMINISTRO,TRANSPORTE Y COLOCACION GRAMA TIPO MACANA</v>
          </cell>
          <cell r="D45" t="str">
            <v>M2</v>
          </cell>
          <cell r="E45">
            <v>800</v>
          </cell>
          <cell r="F45">
            <v>10869.57</v>
          </cell>
        </row>
        <row r="46">
          <cell r="A46" t="str">
            <v>14-02-260</v>
          </cell>
          <cell r="B46">
            <v>0</v>
          </cell>
          <cell r="C46" t="str">
            <v>SUMINISTRO, TRANSPORTE Y COLOCACION DE TUBERIA DE PVC PARA ALCANTARILLADO CON DIAMETRO INTERNO 150 MM</v>
          </cell>
          <cell r="D46" t="str">
            <v>M</v>
          </cell>
          <cell r="E46">
            <v>358</v>
          </cell>
          <cell r="F46">
            <v>69900</v>
          </cell>
        </row>
        <row r="47">
          <cell r="A47" t="str">
            <v>14-02-280</v>
          </cell>
          <cell r="B47">
            <v>0</v>
          </cell>
          <cell r="C47" t="str">
            <v>SUMINISTRO, TRANSPORTE Y COLOCACION DE TUBERIA DE PVC PARA ALCANTARILLADO CON DIAMETRO INTERNO 250 MM</v>
          </cell>
          <cell r="D47" t="str">
            <v>M</v>
          </cell>
          <cell r="E47">
            <v>90</v>
          </cell>
          <cell r="F47">
            <v>182400</v>
          </cell>
        </row>
        <row r="48">
          <cell r="A48" t="str">
            <v>14-02-290</v>
          </cell>
          <cell r="B48">
            <v>35</v>
          </cell>
          <cell r="C48" t="str">
            <v>SUMINISTRO, TRANSPORTE Y COLOCACION DE ENTRESUELO PARA CIMENTACIONES Y APOYO DE TUBERIA EN ARENILLA</v>
          </cell>
          <cell r="D48" t="str">
            <v>M3</v>
          </cell>
          <cell r="E48">
            <v>75.179511300198584</v>
          </cell>
          <cell r="F48">
            <v>54782.61</v>
          </cell>
        </row>
        <row r="49">
          <cell r="A49" t="str">
            <v>14-02-300</v>
          </cell>
          <cell r="B49">
            <v>37</v>
          </cell>
          <cell r="C49" t="str">
            <v>SUMINISTRO, TRANSPORTE, FIGURACION Y COLOCACION DE ACERO DE REFUERZO DE 420 MPA</v>
          </cell>
          <cell r="D49" t="str">
            <v>KG</v>
          </cell>
          <cell r="E49">
            <v>82</v>
          </cell>
          <cell r="F49">
            <v>5652.17</v>
          </cell>
        </row>
        <row r="50">
          <cell r="A50" t="str">
            <v>14-02-310</v>
          </cell>
          <cell r="B50">
            <v>0</v>
          </cell>
          <cell r="C50" t="str">
            <v>SUMINISTRO, TRANSPORTE Y COLOCACION DE TUBERIA DE PVC PARA ALCANTARILLADO CON DIAMETRO INTERNO 200 MM</v>
          </cell>
          <cell r="D50" t="str">
            <v>M</v>
          </cell>
          <cell r="E50">
            <v>25</v>
          </cell>
          <cell r="F50">
            <v>111100</v>
          </cell>
        </row>
        <row r="51">
          <cell r="A51" t="str">
            <v>14-03</v>
          </cell>
          <cell r="B51">
            <v>0</v>
          </cell>
          <cell r="C51" t="str">
            <v>REDES DE ACUEDUCTO</v>
          </cell>
          <cell r="D51">
            <v>0</v>
          </cell>
          <cell r="E51">
            <v>0</v>
          </cell>
          <cell r="F51">
            <v>0</v>
          </cell>
        </row>
        <row r="52">
          <cell r="A52" t="str">
            <v>14-03-010</v>
          </cell>
          <cell r="B52">
            <v>75</v>
          </cell>
          <cell r="C52" t="str">
            <v>SUMINISTRO E INSTALACION DE VALVULA DE CHEQUE HORIZONTAL 63 MM (2 1/2")</v>
          </cell>
          <cell r="D52" t="str">
            <v>UN</v>
          </cell>
          <cell r="E52">
            <v>8</v>
          </cell>
          <cell r="F52">
            <v>265300</v>
          </cell>
        </row>
        <row r="53">
          <cell r="A53" t="str">
            <v>14-03-030</v>
          </cell>
          <cell r="B53">
            <v>43</v>
          </cell>
          <cell r="C53" t="str">
            <v>SUMINISTRO, TRANSPORTE E INSTALACION DE CODO 150 MM X 90 PVC RDE 21</v>
          </cell>
          <cell r="D53" t="str">
            <v>UN</v>
          </cell>
          <cell r="E53">
            <v>13</v>
          </cell>
          <cell r="F53">
            <v>340309</v>
          </cell>
        </row>
        <row r="54">
          <cell r="A54" t="str">
            <v>14-03-040</v>
          </cell>
          <cell r="B54">
            <v>44</v>
          </cell>
          <cell r="C54" t="str">
            <v>SUMINISTRO, TRANSPORTE E INSTALACION DE CODO 150 MM X 45 PVC RDE 21</v>
          </cell>
          <cell r="D54" t="str">
            <v>UN</v>
          </cell>
          <cell r="E54">
            <v>2</v>
          </cell>
          <cell r="F54">
            <v>192718</v>
          </cell>
        </row>
        <row r="55">
          <cell r="A55" t="str">
            <v>14-03-050</v>
          </cell>
          <cell r="B55">
            <v>45</v>
          </cell>
          <cell r="C55" t="str">
            <v>SUMINISTRO, TRANSPORTE E INSTALACION DE TEE 150 MM X 150 MM PVC RDE 21</v>
          </cell>
          <cell r="D55" t="str">
            <v>UN</v>
          </cell>
          <cell r="E55">
            <v>23</v>
          </cell>
          <cell r="F55">
            <v>540556</v>
          </cell>
        </row>
        <row r="56">
          <cell r="A56" t="str">
            <v>14-03-060</v>
          </cell>
          <cell r="B56">
            <v>46</v>
          </cell>
          <cell r="C56" t="str">
            <v>SUMINISTRO, TRANSPORTE E INSTALACION DE REDUCCION 150 MM X 63 MM PVC RDE 21</v>
          </cell>
          <cell r="D56" t="str">
            <v>UN</v>
          </cell>
          <cell r="E56">
            <v>2</v>
          </cell>
          <cell r="F56">
            <v>431928</v>
          </cell>
        </row>
        <row r="57">
          <cell r="A57" t="str">
            <v>14-03-070</v>
          </cell>
          <cell r="B57">
            <v>47</v>
          </cell>
          <cell r="C57" t="str">
            <v>SUMINISTRO, TRANSPORTE E INSTALACION DE REDUCCION 150 MM X 50 MM PVC RDE 21</v>
          </cell>
          <cell r="D57" t="str">
            <v>UN</v>
          </cell>
          <cell r="E57">
            <v>2</v>
          </cell>
          <cell r="F57">
            <v>335547</v>
          </cell>
        </row>
        <row r="58">
          <cell r="A58" t="str">
            <v>14-03-080</v>
          </cell>
          <cell r="B58">
            <v>48</v>
          </cell>
          <cell r="C58" t="str">
            <v>SUMINISTRO, TRANSPORTE E INSTALACION DE REDUCCION 150 MM X 13 MM PVC RDE 21</v>
          </cell>
          <cell r="D58" t="str">
            <v>UN</v>
          </cell>
          <cell r="E58">
            <v>2</v>
          </cell>
          <cell r="F58">
            <v>94594</v>
          </cell>
        </row>
        <row r="59">
          <cell r="A59" t="str">
            <v>14-03-090</v>
          </cell>
          <cell r="B59">
            <v>49</v>
          </cell>
          <cell r="C59" t="str">
            <v>SUMINISTRO, TRANSPORTE E INSTALACION DE VALVULA DE COMPUERTA DE 150 MM</v>
          </cell>
          <cell r="D59" t="str">
            <v>UN</v>
          </cell>
          <cell r="E59">
            <v>12</v>
          </cell>
          <cell r="F59">
            <v>1159845</v>
          </cell>
        </row>
        <row r="60">
          <cell r="A60" t="str">
            <v>14-03-100</v>
          </cell>
          <cell r="B60">
            <v>50</v>
          </cell>
          <cell r="C60" t="str">
            <v>SUMINISTRO, TRANSPORTE E INSTALACION DE VALVULA DE COMPUERTA DE 63 MM</v>
          </cell>
          <cell r="D60" t="str">
            <v>UN</v>
          </cell>
          <cell r="E60">
            <v>2</v>
          </cell>
          <cell r="F60">
            <v>648845</v>
          </cell>
        </row>
        <row r="61">
          <cell r="A61" t="str">
            <v>14-03-110</v>
          </cell>
          <cell r="B61">
            <v>51</v>
          </cell>
          <cell r="C61" t="str">
            <v>SUMINISTRO, TRANSPORTE E INSTALACION DE VALVULA DE COMPUERTA DE 50 MM</v>
          </cell>
          <cell r="D61" t="str">
            <v>UN</v>
          </cell>
          <cell r="E61">
            <v>2</v>
          </cell>
          <cell r="F61">
            <v>212423</v>
          </cell>
        </row>
        <row r="62">
          <cell r="A62" t="str">
            <v>14-03-120</v>
          </cell>
          <cell r="B62">
            <v>52</v>
          </cell>
          <cell r="C62" t="str">
            <v>SUMINISTRO, TRANSPORTE E INSTALACION DE VALVULA DE COMPUERTA DE 13 MM</v>
          </cell>
          <cell r="D62" t="str">
            <v>UN</v>
          </cell>
          <cell r="E62">
            <v>4</v>
          </cell>
          <cell r="F62">
            <v>47485</v>
          </cell>
        </row>
        <row r="63">
          <cell r="A63" t="str">
            <v>14-03-130</v>
          </cell>
          <cell r="B63">
            <v>53</v>
          </cell>
          <cell r="C63" t="str">
            <v>SUMINISTRO, TRANSPORTE E INSTALACION DE CAJAS PARA VALVULAS SEGUN ESQUEMA 1 DE NGC 708</v>
          </cell>
          <cell r="D63" t="str">
            <v>UN</v>
          </cell>
          <cell r="E63">
            <v>20</v>
          </cell>
          <cell r="F63">
            <v>167831</v>
          </cell>
        </row>
        <row r="64">
          <cell r="A64" t="str">
            <v>14-03-140</v>
          </cell>
          <cell r="B64">
            <v>55</v>
          </cell>
          <cell r="C64" t="str">
            <v>SUMINISTRO, TRANSPORTE Y COLOCACION DE CINTA POLIETILENO PARA SEÑALIZACION DE RED DE ACUEDUCTO. 10CM</v>
          </cell>
          <cell r="D64" t="str">
            <v>M</v>
          </cell>
          <cell r="E64">
            <v>1127.76</v>
          </cell>
          <cell r="F64">
            <v>1243</v>
          </cell>
        </row>
        <row r="65">
          <cell r="A65" t="str">
            <v>14-03-150</v>
          </cell>
          <cell r="B65">
            <v>56</v>
          </cell>
          <cell r="C65" t="str">
            <v>TUBERIA PVC-PRESION ABASTOS 13 MM (1/2")</v>
          </cell>
          <cell r="D65" t="str">
            <v>M</v>
          </cell>
          <cell r="E65">
            <v>656</v>
          </cell>
          <cell r="F65">
            <v>4900</v>
          </cell>
        </row>
        <row r="66">
          <cell r="A66" t="str">
            <v>14-03-160</v>
          </cell>
          <cell r="B66">
            <v>57</v>
          </cell>
          <cell r="C66" t="str">
            <v>TUBERIA PVC-PRESION ABASTOS 19 MM( 3/4")</v>
          </cell>
          <cell r="D66" t="str">
            <v>M</v>
          </cell>
          <cell r="E66">
            <v>146</v>
          </cell>
          <cell r="F66">
            <v>6500</v>
          </cell>
        </row>
        <row r="67">
          <cell r="A67" t="str">
            <v>14-03-170</v>
          </cell>
          <cell r="B67">
            <v>58</v>
          </cell>
          <cell r="C67" t="str">
            <v>TUBERIA PVC-PRESION ABASTOS 25 MM (1")</v>
          </cell>
          <cell r="D67" t="str">
            <v>M</v>
          </cell>
          <cell r="E67">
            <v>13</v>
          </cell>
          <cell r="F67">
            <v>8900</v>
          </cell>
        </row>
        <row r="68">
          <cell r="A68" t="str">
            <v>14-03-180</v>
          </cell>
          <cell r="B68">
            <v>59</v>
          </cell>
          <cell r="C68" t="str">
            <v>TUBERIA PVC-PRESION ABASTOS 32 MM (1 1/4")</v>
          </cell>
          <cell r="D68" t="str">
            <v>M</v>
          </cell>
          <cell r="E68">
            <v>550</v>
          </cell>
          <cell r="F68">
            <v>12900</v>
          </cell>
        </row>
        <row r="69">
          <cell r="A69" t="str">
            <v>14-03-190</v>
          </cell>
          <cell r="B69">
            <v>60</v>
          </cell>
          <cell r="C69" t="str">
            <v>TUBERIA PVC-PRESION ABASTOS 38 MM (1 1/2")</v>
          </cell>
          <cell r="D69" t="str">
            <v>M</v>
          </cell>
          <cell r="E69">
            <v>425</v>
          </cell>
          <cell r="F69">
            <v>14600</v>
          </cell>
        </row>
        <row r="70">
          <cell r="A70" t="str">
            <v>14-03-200</v>
          </cell>
          <cell r="B70">
            <v>61</v>
          </cell>
          <cell r="C70" t="str">
            <v>TUBERIA PVC-PRESION ABASTOS 50 MM (2")</v>
          </cell>
          <cell r="D70" t="str">
            <v>M</v>
          </cell>
          <cell r="E70">
            <v>292</v>
          </cell>
          <cell r="F70">
            <v>20400</v>
          </cell>
        </row>
        <row r="71">
          <cell r="A71" t="str">
            <v>14-03-210</v>
          </cell>
          <cell r="B71">
            <v>65</v>
          </cell>
          <cell r="C71" t="str">
            <v>SUMINISTRO E INSTALACION DE VALVULA REDWHITE 13 MM (1/2")</v>
          </cell>
          <cell r="D71" t="str">
            <v>UN</v>
          </cell>
          <cell r="E71">
            <v>18</v>
          </cell>
          <cell r="F71">
            <v>533800</v>
          </cell>
        </row>
        <row r="72">
          <cell r="A72" t="str">
            <v>14-03-220</v>
          </cell>
          <cell r="B72">
            <v>66</v>
          </cell>
          <cell r="C72" t="str">
            <v>SUMINISTRO E INSTALACION DE VALVULA REDWHITE 19 MM (3/4")</v>
          </cell>
          <cell r="D72" t="str">
            <v>UN</v>
          </cell>
          <cell r="E72">
            <v>7</v>
          </cell>
          <cell r="F72">
            <v>68100</v>
          </cell>
        </row>
        <row r="73">
          <cell r="A73" t="str">
            <v>14-03-230</v>
          </cell>
          <cell r="B73">
            <v>68</v>
          </cell>
          <cell r="C73" t="str">
            <v>SUMINISTRO E INSTALACION DE VALVULA REDWHITE 32 MM (1 1/4")</v>
          </cell>
          <cell r="D73" t="str">
            <v>UN</v>
          </cell>
          <cell r="E73">
            <v>29</v>
          </cell>
          <cell r="F73">
            <v>123600</v>
          </cell>
        </row>
        <row r="74">
          <cell r="A74" t="str">
            <v>14-03-240</v>
          </cell>
          <cell r="B74">
            <v>69</v>
          </cell>
          <cell r="C74" t="str">
            <v>SUMINISTRO E INSTALACION DE VALVULA REDWHITE 38 MM (1 1/2")</v>
          </cell>
          <cell r="D74" t="str">
            <v>UN</v>
          </cell>
          <cell r="E74">
            <v>11</v>
          </cell>
          <cell r="F74">
            <v>151200</v>
          </cell>
        </row>
        <row r="75">
          <cell r="A75" t="str">
            <v>14-03-250</v>
          </cell>
          <cell r="B75">
            <v>70</v>
          </cell>
          <cell r="C75" t="str">
            <v>SUMINISTRO E INSTALACION DE VALVULA REDWHITE 50 MM (2")</v>
          </cell>
          <cell r="D75" t="str">
            <v>UN</v>
          </cell>
          <cell r="E75">
            <v>5</v>
          </cell>
          <cell r="F75">
            <v>259800</v>
          </cell>
        </row>
        <row r="76">
          <cell r="A76" t="str">
            <v>14-03-260</v>
          </cell>
          <cell r="B76">
            <v>78</v>
          </cell>
          <cell r="C76" t="str">
            <v>SUMINISTRO E INSTALACION DE MEDIDOR DE 25 MM</v>
          </cell>
          <cell r="D76" t="str">
            <v>UN</v>
          </cell>
          <cell r="E76">
            <v>2</v>
          </cell>
          <cell r="F76">
            <v>1125900</v>
          </cell>
        </row>
        <row r="77">
          <cell r="A77" t="str">
            <v>14-03-270</v>
          </cell>
          <cell r="B77">
            <v>72</v>
          </cell>
          <cell r="C77" t="str">
            <v>SUMINISTRO E INSTALACION DE VALVULA FLOTADOR 75 MM (3")</v>
          </cell>
          <cell r="D77" t="str">
            <v>UN</v>
          </cell>
          <cell r="E77">
            <v>6</v>
          </cell>
          <cell r="F77">
            <v>655000</v>
          </cell>
        </row>
        <row r="78">
          <cell r="A78" t="str">
            <v>14-03-280</v>
          </cell>
          <cell r="B78">
            <v>80</v>
          </cell>
          <cell r="C78" t="str">
            <v>SUMINISTRO E INSTALACION DE MEDIDOR DE 50 MM</v>
          </cell>
          <cell r="D78" t="str">
            <v>UN</v>
          </cell>
          <cell r="E78">
            <v>4</v>
          </cell>
          <cell r="F78">
            <v>1985000</v>
          </cell>
        </row>
        <row r="79">
          <cell r="A79" t="str">
            <v>14-03-290</v>
          </cell>
          <cell r="B79">
            <v>75</v>
          </cell>
          <cell r="C79" t="str">
            <v>SUMINISTRO E INSTALACION DE VALVULA DE CHEQUE HORIZONTAL 63 MM (2 1/2")</v>
          </cell>
          <cell r="D79" t="str">
            <v>UN</v>
          </cell>
          <cell r="E79">
            <v>4</v>
          </cell>
          <cell r="F79">
            <v>522500</v>
          </cell>
        </row>
        <row r="80">
          <cell r="A80" t="str">
            <v>14-03-300</v>
          </cell>
          <cell r="B80">
            <v>76</v>
          </cell>
          <cell r="C80" t="str">
            <v>SUMINISTRO E INSTALACION DE VALVULA DE CHEQUE VERTICAL 100 MM (4")</v>
          </cell>
          <cell r="D80" t="str">
            <v>UN</v>
          </cell>
          <cell r="E80">
            <v>4</v>
          </cell>
          <cell r="F80">
            <v>826900</v>
          </cell>
        </row>
        <row r="81">
          <cell r="A81" t="str">
            <v>14-03-310</v>
          </cell>
          <cell r="B81">
            <v>80</v>
          </cell>
          <cell r="C81" t="str">
            <v>SUMINISTRO E INSTALACION DE MEDIDOR DE 50 MM</v>
          </cell>
          <cell r="D81" t="str">
            <v>UN</v>
          </cell>
          <cell r="E81">
            <v>1</v>
          </cell>
          <cell r="F81">
            <v>1310000</v>
          </cell>
        </row>
        <row r="82">
          <cell r="A82" t="str">
            <v>14-03-320</v>
          </cell>
          <cell r="B82">
            <v>78</v>
          </cell>
          <cell r="C82" t="str">
            <v>SUMINISTRO E INSTALACION DE MEDIDOR DE 25 MM</v>
          </cell>
          <cell r="D82" t="str">
            <v>UN</v>
          </cell>
          <cell r="E82">
            <v>2</v>
          </cell>
          <cell r="F82">
            <v>289500</v>
          </cell>
        </row>
        <row r="83">
          <cell r="A83" t="str">
            <v>14-03-330</v>
          </cell>
          <cell r="B83">
            <v>0</v>
          </cell>
          <cell r="C83" t="str">
            <v>SUMINISTRO, TRANSPORTE Y COLOCACION DE TUBERIA DE PVC ACUEDUCTO RDE 21 Ø 150 MM</v>
          </cell>
          <cell r="D83" t="str">
            <v>M</v>
          </cell>
          <cell r="E83">
            <v>1127.76</v>
          </cell>
          <cell r="F83">
            <v>58918</v>
          </cell>
        </row>
        <row r="84">
          <cell r="A84" t="str">
            <v>14-03-340</v>
          </cell>
          <cell r="B84">
            <v>80</v>
          </cell>
          <cell r="C84" t="str">
            <v>SUMINISTRO E INSTALACION DE MEDIDOR DE 50 MM</v>
          </cell>
          <cell r="D84" t="str">
            <v>UN</v>
          </cell>
          <cell r="E84">
            <v>2</v>
          </cell>
          <cell r="F84">
            <v>3230000</v>
          </cell>
        </row>
        <row r="85">
          <cell r="A85" t="str">
            <v>14-03-440</v>
          </cell>
          <cell r="B85">
            <v>99</v>
          </cell>
          <cell r="C85" t="str">
            <v>SUMINISTRO Y VACIADO DE CONCRETO DE 21 MPA PARA LOSA DE FONDO DE TANQUE</v>
          </cell>
          <cell r="D85" t="str">
            <v>M3</v>
          </cell>
          <cell r="E85">
            <v>45.5</v>
          </cell>
          <cell r="F85">
            <v>495000</v>
          </cell>
        </row>
        <row r="86">
          <cell r="A86" t="str">
            <v>14-03-450</v>
          </cell>
          <cell r="B86">
            <v>100</v>
          </cell>
          <cell r="C86" t="str">
            <v>SUMINISTRO Y VACIADO DE CONCRETO PARA MUROS Y LOSA SUPERIOR PARA TANQUE DE ALMACENAMIENTO EN CONCRETO DE 21 MPA.</v>
          </cell>
          <cell r="D86" t="str">
            <v>M3</v>
          </cell>
          <cell r="E86">
            <v>132</v>
          </cell>
          <cell r="F86">
            <v>550000</v>
          </cell>
        </row>
        <row r="87">
          <cell r="A87" t="str">
            <v>14-03-460</v>
          </cell>
          <cell r="B87">
            <v>0</v>
          </cell>
          <cell r="C87" t="str">
            <v>SUMINISTRO, TRANSPORTE Y COLOCACION DE TUBERIA DE PVC ACUEDUCTO RDE 21 Ø 150 MM</v>
          </cell>
          <cell r="D87" t="str">
            <v>M</v>
          </cell>
          <cell r="E87">
            <v>165</v>
          </cell>
          <cell r="F87">
            <v>59700</v>
          </cell>
        </row>
        <row r="88">
          <cell r="A88" t="str">
            <v>14-03-470</v>
          </cell>
          <cell r="B88">
            <v>0</v>
          </cell>
          <cell r="C88" t="str">
            <v>SUMINISTRO,TRANSPORTE Y COLOCACION GRAMA TIPO MACANA</v>
          </cell>
          <cell r="D88" t="str">
            <v>M2</v>
          </cell>
          <cell r="E88">
            <v>900</v>
          </cell>
          <cell r="F88">
            <v>6498</v>
          </cell>
        </row>
        <row r="89">
          <cell r="A89" t="str">
            <v>14-03-480</v>
          </cell>
          <cell r="B89">
            <v>0</v>
          </cell>
          <cell r="C89" t="str">
            <v>SUMINISTRO, TRANSPORTE Y COLOCACION DE ENTRESUELO PARA CIMENTACIONES Y APOYO DE TUBERIA EN TRITURADO DE 19 MM</v>
          </cell>
          <cell r="D89" t="str">
            <v>M3</v>
          </cell>
          <cell r="E89">
            <v>77.08</v>
          </cell>
          <cell r="F89">
            <v>88598</v>
          </cell>
        </row>
        <row r="90">
          <cell r="A90" t="str">
            <v>14-03-490</v>
          </cell>
          <cell r="B90">
            <v>0</v>
          </cell>
          <cell r="C90" t="str">
            <v>SUMINISTRO, TRANSPORTE Y COLOCACION DE INTRESUELO PARA CIMENTACIONES Y APOYO DE TUBERIA EN ARENILLA</v>
          </cell>
          <cell r="D90" t="str">
            <v>M3</v>
          </cell>
          <cell r="E90">
            <v>38.54</v>
          </cell>
          <cell r="F90">
            <v>44356</v>
          </cell>
        </row>
        <row r="91">
          <cell r="A91" t="str">
            <v>14-03-500</v>
          </cell>
          <cell r="B91">
            <v>0</v>
          </cell>
          <cell r="C91" t="str">
            <v>SUMINISTRO, TRANSPORTE Y COLOCACION DE CONCRETO DE 14 MPA PARA EMPOTRAMIENTO DE TUBERIAS POR PENDIENTE Y CIMENTACION.</v>
          </cell>
          <cell r="D91" t="str">
            <v>M3</v>
          </cell>
          <cell r="E91">
            <v>35</v>
          </cell>
          <cell r="F91">
            <v>386404</v>
          </cell>
        </row>
        <row r="92">
          <cell r="A92" t="str">
            <v>14-03-510</v>
          </cell>
          <cell r="B92">
            <v>0</v>
          </cell>
          <cell r="C92" t="str">
            <v>SUMINISTRO, TRANSPORTE, FIGURACION Y COLOCACION DE ACERO DE REFUERZO DE 280 MPA</v>
          </cell>
          <cell r="D92" t="str">
            <v>KG</v>
          </cell>
          <cell r="E92">
            <v>1200</v>
          </cell>
          <cell r="F92">
            <v>4561</v>
          </cell>
        </row>
        <row r="93">
          <cell r="A93" t="str">
            <v>14-03-520</v>
          </cell>
          <cell r="B93">
            <v>0</v>
          </cell>
          <cell r="C93" t="str">
            <v>SUMINISTRO, TRANSPORTE, COLOCACION, CILINDRADA DE CONCRETO ASFALTICO PARA PARCHEO EN ZANJAS Y APIQUES (INCLUYE RIEGO Y LIGA)</v>
          </cell>
          <cell r="D93" t="str">
            <v>M3</v>
          </cell>
          <cell r="E93">
            <v>2.8080000000000003</v>
          </cell>
          <cell r="F93">
            <v>735484</v>
          </cell>
        </row>
        <row r="94">
          <cell r="A94" t="str">
            <v>14-03-530</v>
          </cell>
          <cell r="B94">
            <v>0</v>
          </cell>
          <cell r="C94" t="str">
            <v>LEVANTAMIENTO TOPOGRAFICO</v>
          </cell>
          <cell r="D94" t="str">
            <v>M</v>
          </cell>
          <cell r="E94">
            <v>1127.76</v>
          </cell>
          <cell r="F94">
            <v>6527</v>
          </cell>
        </row>
        <row r="95">
          <cell r="A95" t="str">
            <v>14-03-540</v>
          </cell>
          <cell r="B95">
            <v>0</v>
          </cell>
          <cell r="C95" t="str">
            <v>ACTUALIZACION DE ELEMENTOS DE REDES</v>
          </cell>
          <cell r="D95" t="str">
            <v>UN</v>
          </cell>
          <cell r="E95">
            <v>2</v>
          </cell>
          <cell r="F95">
            <v>96750</v>
          </cell>
        </row>
        <row r="96">
          <cell r="A96" t="str">
            <v>14-03-550</v>
          </cell>
          <cell r="B96">
            <v>0</v>
          </cell>
          <cell r="C96" t="str">
            <v>TUBERIA PVC-PRESION ABASTOS 100 MM (4")</v>
          </cell>
          <cell r="D96" t="str">
            <v>M</v>
          </cell>
          <cell r="E96">
            <v>50</v>
          </cell>
          <cell r="F96">
            <v>33600</v>
          </cell>
        </row>
        <row r="97">
          <cell r="A97" t="str">
            <v>14-03-560</v>
          </cell>
          <cell r="B97">
            <v>0</v>
          </cell>
          <cell r="C97" t="str">
            <v>TUBERIA PVC-PRESION ABASTOS 63 MM (2-1/2")</v>
          </cell>
          <cell r="D97" t="str">
            <v>M</v>
          </cell>
          <cell r="E97">
            <v>430</v>
          </cell>
          <cell r="F97">
            <v>15800</v>
          </cell>
        </row>
        <row r="98">
          <cell r="A98" t="str">
            <v>14-04</v>
          </cell>
          <cell r="B98">
            <v>0</v>
          </cell>
          <cell r="C98" t="str">
            <v>REDES DE AGUAS NEGRAS</v>
          </cell>
          <cell r="D98">
            <v>0</v>
          </cell>
          <cell r="E98">
            <v>0</v>
          </cell>
          <cell r="F98">
            <v>0</v>
          </cell>
        </row>
        <row r="99">
          <cell r="A99" t="str">
            <v>14-04-010</v>
          </cell>
          <cell r="B99">
            <v>101</v>
          </cell>
          <cell r="C99" t="str">
            <v>TUBERIA PVC-SANITARIA 50 MM (2") (AGUAS NEGRAS)</v>
          </cell>
          <cell r="D99" t="str">
            <v>M</v>
          </cell>
          <cell r="E99">
            <v>590</v>
          </cell>
          <cell r="F99">
            <v>12900</v>
          </cell>
        </row>
        <row r="100">
          <cell r="A100" t="str">
            <v>14-04-020</v>
          </cell>
          <cell r="B100">
            <v>102</v>
          </cell>
          <cell r="C100" t="str">
            <v>TUBERIA PVC-SANITARIA 75 MM (3") AGUAS NEGRAS)</v>
          </cell>
          <cell r="D100" t="str">
            <v>M</v>
          </cell>
          <cell r="E100">
            <v>52</v>
          </cell>
          <cell r="F100">
            <v>17600</v>
          </cell>
        </row>
        <row r="101">
          <cell r="A101" t="str">
            <v>14-04-030</v>
          </cell>
          <cell r="B101">
            <v>103</v>
          </cell>
          <cell r="C101" t="str">
            <v>TUBERIA PVC-SANITARIA 100 MM (4") (AGUAS NEGRAS)</v>
          </cell>
          <cell r="D101" t="str">
            <v>M</v>
          </cell>
          <cell r="E101">
            <v>535</v>
          </cell>
          <cell r="F101">
            <v>25100</v>
          </cell>
        </row>
        <row r="102">
          <cell r="A102" t="str">
            <v>14-04-050</v>
          </cell>
          <cell r="B102">
            <v>107</v>
          </cell>
          <cell r="C102" t="str">
            <v>SUMINISTRO E INSTALACION DE SIFONES DE PISO, INCLUYE REJILLAS EN COBRE D = 50 MM (2") REJILLA PISO COBRE</v>
          </cell>
          <cell r="D102" t="str">
            <v>UN</v>
          </cell>
          <cell r="E102">
            <v>132</v>
          </cell>
          <cell r="F102">
            <v>54200</v>
          </cell>
        </row>
        <row r="103">
          <cell r="A103" t="str">
            <v>14-04-060</v>
          </cell>
          <cell r="B103">
            <v>108</v>
          </cell>
          <cell r="C103" t="str">
            <v>CONSTRUCCION DE CAJA DE INSPECCION Y/O EMPALME DE 80 X 80 X 120 CM. MEDIDAS INTERNAS (H=120 CM), INCLUYE TAPA Y HERRAJES.</v>
          </cell>
          <cell r="D103" t="str">
            <v>UN</v>
          </cell>
          <cell r="E103">
            <v>18</v>
          </cell>
          <cell r="F103">
            <v>378500</v>
          </cell>
        </row>
        <row r="104">
          <cell r="A104" t="str">
            <v>14-04-070</v>
          </cell>
          <cell r="B104">
            <v>109</v>
          </cell>
          <cell r="C104" t="str">
            <v>SUMINISTRO E INSTALACION DE MOTOBOMBA SUMERGIBLE PARA AGUA CON SOLIDOS, INCLUYE MANGUERA EN ACERO FLEXIBLE Y TODOS LOS ACCESORIOS PARA SU CORRECTO FUNCIONAMIENTO, INCLUYE:</v>
          </cell>
          <cell r="D104" t="str">
            <v>UN</v>
          </cell>
          <cell r="E104">
            <v>4</v>
          </cell>
          <cell r="F104">
            <v>2365800</v>
          </cell>
        </row>
        <row r="105">
          <cell r="A105" t="str">
            <v>14-04-080</v>
          </cell>
          <cell r="B105">
            <v>110</v>
          </cell>
          <cell r="C105" t="str">
            <v>ACOMETIDA DOMICILIARIA DE ALCANTARILLADO LLUVIAS</v>
          </cell>
          <cell r="D105" t="str">
            <v>UN</v>
          </cell>
          <cell r="E105">
            <v>2</v>
          </cell>
          <cell r="F105">
            <v>1441000</v>
          </cell>
        </row>
        <row r="106">
          <cell r="A106" t="str">
            <v>14-04-090</v>
          </cell>
          <cell r="B106">
            <v>111</v>
          </cell>
          <cell r="C106" t="str">
            <v>CONSTRUCCION DE CARCAMO 0,40X0,40 M EN CONCRETO 21 MPA, INCLUYE TAPAS PREFABRICADAS PARA TRAFICO PEATONAL, FORMALETAS Y TODO LO NECESARIO PARA SU CORRECTA CONSTRUCCION</v>
          </cell>
          <cell r="D106" t="str">
            <v>M</v>
          </cell>
          <cell r="E106">
            <v>158.5</v>
          </cell>
          <cell r="F106">
            <v>251600</v>
          </cell>
        </row>
        <row r="107">
          <cell r="A107" t="str">
            <v>14-04-100</v>
          </cell>
          <cell r="B107">
            <v>131</v>
          </cell>
          <cell r="C107" t="str">
            <v>TUB. PVC-V 3"(AGUAS LLUVIAS-VENTILACION.)</v>
          </cell>
          <cell r="D107" t="str">
            <v>M</v>
          </cell>
          <cell r="E107">
            <v>219</v>
          </cell>
          <cell r="F107">
            <v>11700</v>
          </cell>
        </row>
        <row r="108">
          <cell r="A108" t="str">
            <v>14-04-110</v>
          </cell>
          <cell r="B108">
            <v>133</v>
          </cell>
          <cell r="C108" t="str">
            <v>CAJA DE EMPALME 40*40*100 MEDIDAS INTERNAS</v>
          </cell>
          <cell r="D108" t="str">
            <v>UN</v>
          </cell>
          <cell r="E108">
            <v>29</v>
          </cell>
          <cell r="F108">
            <v>225600</v>
          </cell>
        </row>
        <row r="109">
          <cell r="A109" t="str">
            <v>14-04-120</v>
          </cell>
          <cell r="B109">
            <v>134</v>
          </cell>
          <cell r="C109" t="str">
            <v>ACOMETIDA DOMICILIARIA DE ALCANTARILLADO LLUVIAS</v>
          </cell>
          <cell r="D109" t="str">
            <v>UN</v>
          </cell>
          <cell r="E109">
            <v>8</v>
          </cell>
          <cell r="F109">
            <v>990000</v>
          </cell>
        </row>
        <row r="110">
          <cell r="A110" t="str">
            <v>14-04-130</v>
          </cell>
          <cell r="B110">
            <v>110</v>
          </cell>
          <cell r="C110" t="str">
            <v>ACOMETIDA DOMICILIARIA DE ALCANTARILLADO LLUVIAS</v>
          </cell>
          <cell r="D110" t="str">
            <v>UN</v>
          </cell>
          <cell r="E110">
            <v>4</v>
          </cell>
          <cell r="F110">
            <v>990000</v>
          </cell>
        </row>
        <row r="111">
          <cell r="A111" t="str">
            <v>14-04-170</v>
          </cell>
          <cell r="B111">
            <v>110</v>
          </cell>
          <cell r="C111" t="str">
            <v>ACOMETIDA DOMICILIARIA DE ALCANTARILLADO LLUVIAS</v>
          </cell>
          <cell r="D111" t="str">
            <v>UN</v>
          </cell>
          <cell r="E111">
            <v>4</v>
          </cell>
          <cell r="F111">
            <v>2125600</v>
          </cell>
        </row>
        <row r="112">
          <cell r="A112" t="str">
            <v>14-05</v>
          </cell>
          <cell r="B112">
            <v>0</v>
          </cell>
          <cell r="C112" t="str">
            <v>REDES DE AGUA POTABLE E INCENDIOS</v>
          </cell>
          <cell r="D112">
            <v>0</v>
          </cell>
          <cell r="E112">
            <v>0</v>
          </cell>
          <cell r="F112">
            <v>0</v>
          </cell>
        </row>
        <row r="113">
          <cell r="A113" t="str">
            <v>14-05-040</v>
          </cell>
          <cell r="B113">
            <v>120</v>
          </cell>
          <cell r="C113" t="str">
            <v>SUMINISTRO E INSTALACION DE CAMARAS DE AIRE EN COBRE SEGUN DETALLE EN PLANOS D = 13 MM</v>
          </cell>
          <cell r="D113" t="str">
            <v>UN</v>
          </cell>
          <cell r="E113">
            <v>330</v>
          </cell>
          <cell r="F113">
            <v>25600</v>
          </cell>
        </row>
        <row r="114">
          <cell r="A114" t="str">
            <v>14-05-050</v>
          </cell>
          <cell r="B114">
            <v>121</v>
          </cell>
          <cell r="C114" t="str">
            <v>TUBERIA EN ACERO CALIBRE 10 NORMA ASTM - A795 PARA RED CONTRA INCENDIOS D= 150 MM (6")</v>
          </cell>
          <cell r="D114" t="str">
            <v>M</v>
          </cell>
          <cell r="E114">
            <v>66</v>
          </cell>
          <cell r="F114">
            <v>152200</v>
          </cell>
        </row>
        <row r="115">
          <cell r="A115" t="str">
            <v>14-05-060</v>
          </cell>
          <cell r="B115">
            <v>122</v>
          </cell>
          <cell r="C115" t="str">
            <v>TUBERIA EN ACERO CALIBRE 10 NORMA ASTM - A795 PARA RED CONTRA INCENDIOS D= 100 MM (4")</v>
          </cell>
          <cell r="D115" t="str">
            <v>M</v>
          </cell>
          <cell r="E115">
            <v>45</v>
          </cell>
          <cell r="F115">
            <v>77300</v>
          </cell>
        </row>
        <row r="116">
          <cell r="A116" t="str">
            <v>14-05-070</v>
          </cell>
          <cell r="B116">
            <v>123</v>
          </cell>
          <cell r="C116" t="str">
            <v>TUBERIA EN ACERO CALIBRE 10 NORMA ASTM - A795 PARA RED CONTRA INCENDIOS D= 75 MM (3")</v>
          </cell>
          <cell r="D116" t="str">
            <v>M</v>
          </cell>
          <cell r="E116">
            <v>105</v>
          </cell>
          <cell r="F116">
            <v>59500</v>
          </cell>
        </row>
        <row r="117">
          <cell r="A117" t="str">
            <v>14-05-080</v>
          </cell>
          <cell r="B117">
            <v>124</v>
          </cell>
          <cell r="C117" t="str">
            <v>TUBERIA EN ACERO CALIBRE 10 NORMA ASTM - A795 PARA RED CONTRA INCENDIOS D= 63 MM (2 1/2")</v>
          </cell>
          <cell r="D117" t="str">
            <v>M</v>
          </cell>
          <cell r="E117">
            <v>449</v>
          </cell>
          <cell r="F117">
            <v>48900</v>
          </cell>
        </row>
        <row r="118">
          <cell r="A118" t="str">
            <v>14-05-090</v>
          </cell>
          <cell r="B118">
            <v>125</v>
          </cell>
          <cell r="C118" t="str">
            <v>TUBERIA EN ACERO CALIBRE 10 NORMA ASTM - A795 PARA RED CONTRA INCENDIOS D= 50 MM (2")</v>
          </cell>
          <cell r="D118" t="str">
            <v>M</v>
          </cell>
          <cell r="E118">
            <v>300</v>
          </cell>
          <cell r="F118">
            <v>36600</v>
          </cell>
        </row>
        <row r="119">
          <cell r="A119" t="str">
            <v>14-05-100</v>
          </cell>
          <cell r="B119">
            <v>126</v>
          </cell>
          <cell r="C119" t="str">
            <v>TUBERIA EN ACERO CALIBRE 10 NORMA ASTM - A795 PARA RED CONTRA INCENDIOS D= 38 MM (1 1/2")</v>
          </cell>
          <cell r="D119" t="str">
            <v>M</v>
          </cell>
          <cell r="E119">
            <v>401</v>
          </cell>
          <cell r="F119">
            <v>28900</v>
          </cell>
        </row>
        <row r="120">
          <cell r="A120" t="str">
            <v>14-05-110</v>
          </cell>
          <cell r="B120">
            <v>127</v>
          </cell>
          <cell r="C120" t="str">
            <v>TUBERIA EN ACERO CALIBRE 10 NORMA ASTM - A795 PARA RED CONTRA INCENDIOS D= 32 MM (1 1/4")</v>
          </cell>
          <cell r="D120" t="str">
            <v>M</v>
          </cell>
          <cell r="E120">
            <v>9</v>
          </cell>
          <cell r="F120">
            <v>21500</v>
          </cell>
        </row>
        <row r="121">
          <cell r="A121" t="str">
            <v>14-05-120</v>
          </cell>
          <cell r="B121">
            <v>128</v>
          </cell>
          <cell r="C121" t="str">
            <v>TUBERIA EN ACERO CALIBRE 10 NORMA ASTM - A795 PARA RED CONTRA INCENDIOS D= 25 MM (1")</v>
          </cell>
          <cell r="D121" t="str">
            <v>M</v>
          </cell>
          <cell r="E121">
            <v>27</v>
          </cell>
          <cell r="F121">
            <v>19400</v>
          </cell>
        </row>
        <row r="122">
          <cell r="A122" t="str">
            <v>14-05-130</v>
          </cell>
          <cell r="B122">
            <v>129</v>
          </cell>
          <cell r="C122" t="str">
            <v>TUBERIA EN ACERO CALIBRE 10 NORMA ASTM - A795 PARA RED CONTRA INCENDIOS D= 19 MM (3/4")</v>
          </cell>
          <cell r="D122" t="str">
            <v>M</v>
          </cell>
          <cell r="E122">
            <v>400</v>
          </cell>
          <cell r="F122">
            <v>13700</v>
          </cell>
        </row>
        <row r="123">
          <cell r="A123" t="str">
            <v>14-05-140</v>
          </cell>
          <cell r="B123">
            <v>81</v>
          </cell>
          <cell r="C123" t="str">
            <v>SUMINISTRO E INSTALACION DE GABINETES RED CONTRA INCENDIO CLASE II</v>
          </cell>
          <cell r="D123" t="str">
            <v>UN</v>
          </cell>
          <cell r="E123">
            <v>41</v>
          </cell>
          <cell r="F123">
            <v>1090000</v>
          </cell>
        </row>
        <row r="124">
          <cell r="A124" t="str">
            <v>14-05-150</v>
          </cell>
          <cell r="B124">
            <v>82</v>
          </cell>
          <cell r="C124" t="str">
            <v>SUMINISTRO E INSTALACION DE ROCIADORES (SPRINKLER) TIPO (NPT) Y DIAMETRO DE ROSCA D = 13 MM, DIAMETRO NOMINAL DE ORIFICIO D = 9.5 MM</v>
          </cell>
          <cell r="D124" t="str">
            <v>UN</v>
          </cell>
          <cell r="E124">
            <v>306</v>
          </cell>
          <cell r="F124">
            <v>42300</v>
          </cell>
        </row>
        <row r="125">
          <cell r="A125" t="str">
            <v>14-05-160</v>
          </cell>
          <cell r="B125">
            <v>83</v>
          </cell>
          <cell r="C125" t="str">
            <v>SUMINISTRO E INSTALACION DE MANOMETROS PARA EL CONTROL Y SUPERVISION DE PRESIONES.</v>
          </cell>
          <cell r="D125" t="str">
            <v>UN</v>
          </cell>
          <cell r="E125">
            <v>4</v>
          </cell>
          <cell r="F125">
            <v>76500</v>
          </cell>
        </row>
        <row r="126">
          <cell r="A126" t="str">
            <v>14-05-170</v>
          </cell>
          <cell r="B126">
            <v>84</v>
          </cell>
          <cell r="C126" t="str">
            <v>SUMINISTRO E INSTALACION DE VALVULA SIAMESA, INCLUYE VALULA Y CODOS</v>
          </cell>
          <cell r="D126" t="str">
            <v>UN</v>
          </cell>
          <cell r="E126">
            <v>8</v>
          </cell>
          <cell r="F126">
            <v>2268000</v>
          </cell>
        </row>
        <row r="127">
          <cell r="A127" t="str">
            <v>14-05-180</v>
          </cell>
          <cell r="B127">
            <v>85</v>
          </cell>
          <cell r="C127" t="str">
            <v>SISTEMA DE PRESURIZACION PREENSAMBLADO PARA RED DE ABASTOS, INCLUYE DOS MOTOBOMBAS (P=5 HP C/U), TANQUE HIDROFLO V=200 LITROS, VALVULA CHEQUE, FLOTADORES, TABLERO E INTERRUPTORES ELECTRICOS.</v>
          </cell>
          <cell r="D127" t="str">
            <v>UN</v>
          </cell>
          <cell r="E127">
            <v>12</v>
          </cell>
          <cell r="F127">
            <v>9685000</v>
          </cell>
        </row>
        <row r="128">
          <cell r="C128" t="str">
            <v>TOTAL</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PLAN DE INVERSION ANTICIPO"/>
      <sheetName val="inv mensual"/>
      <sheetName val="borrador flujo inv"/>
      <sheetName val="social-ambiental"/>
      <sheetName val="AU"/>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ow r="1">
          <cell r="A1">
            <v>0</v>
          </cell>
        </row>
      </sheetData>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FECHAS DE CORTE"/>
      <sheetName val="Informacion General"/>
      <sheetName val="Itemes Renovación"/>
      <sheetName val="items"/>
      <sheetName val="TRAYECTO 1"/>
      <sheetName val="2103mar "/>
      <sheetName val="A. P. U."/>
      <sheetName val="Insumos"/>
      <sheetName val="PR_1"/>
      <sheetName val="Hoja1"/>
      <sheetName val="Equipo"/>
      <sheetName val="materiales"/>
      <sheetName val="otr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Gráfica"/>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ftragsprofil"/>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refreshError="1"/>
      <sheetData sheetId="1" refreshError="1"/>
      <sheetData sheetId="2">
        <row r="2">
          <cell r="A2" t="str">
            <v>- Ninguno -</v>
          </cell>
        </row>
        <row r="3">
          <cell r="A3" t="str">
            <v>Abasto metalico para lavaplatos/lavamanos</v>
          </cell>
        </row>
        <row r="4">
          <cell r="A4" t="str">
            <v>Abasto metalico para sanitario</v>
          </cell>
        </row>
        <row r="5">
          <cell r="A5" t="str">
            <v>Abrazadera de 1 1/2" para tubo apretado+tornillos</v>
          </cell>
        </row>
        <row r="6">
          <cell r="A6" t="str">
            <v>Abrazadera de 2 1/2" para tubo apretado+tornillos</v>
          </cell>
        </row>
        <row r="7">
          <cell r="A7" t="str">
            <v>Abrazadera de 2" para tubo apretado+tornillos</v>
          </cell>
        </row>
        <row r="8">
          <cell r="A8" t="str">
            <v>Abrazadera de 3" para tubo apretado+tornillos</v>
          </cell>
        </row>
        <row r="9">
          <cell r="A9" t="str">
            <v>Abrazadera para Bajantes PVC-S de d= 3" + tornillos</v>
          </cell>
        </row>
        <row r="10">
          <cell r="A10" t="str">
            <v>Abrazadera para Bajantes PVC-S de d= 4" + tornillos</v>
          </cell>
        </row>
        <row r="11">
          <cell r="A11" t="str">
            <v>Abrazadera tipo orquilla para tubo de 1 1/2"+tornillos</v>
          </cell>
        </row>
        <row r="12">
          <cell r="A12" t="str">
            <v>Acces point WAP4000</v>
          </cell>
        </row>
        <row r="13">
          <cell r="A13" t="str">
            <v>Acces point WAP4033</v>
          </cell>
        </row>
        <row r="14">
          <cell r="A14" t="str">
            <v>Accesorios aluminio</v>
          </cell>
        </row>
        <row r="15">
          <cell r="A15" t="str">
            <v>Acero 4200kg/cm2, suministro, corte, figuracion e instalacion</v>
          </cell>
        </row>
        <row r="16">
          <cell r="A16" t="str">
            <v>Acero en Elementos Estructurales</v>
          </cell>
        </row>
        <row r="17">
          <cell r="A17" t="str">
            <v>Acero refuerzo G-60 figurado</v>
          </cell>
        </row>
        <row r="18">
          <cell r="A18" t="str">
            <v>Acero refuerzo G-60 sin figurar</v>
          </cell>
        </row>
        <row r="19">
          <cell r="A19" t="str">
            <v>Acido nitrico x 200 litros</v>
          </cell>
        </row>
        <row r="20">
          <cell r="A20" t="str">
            <v>Acondicionador de Superficie Novafort x 250cc. - Pavco o equivalente.</v>
          </cell>
        </row>
        <row r="21">
          <cell r="A21" t="str">
            <v>Acondicionador de superficies Tipo Wash Primer o equivalente</v>
          </cell>
        </row>
        <row r="22">
          <cell r="A22" t="str">
            <v>Acondicionador de voltaje 10 KW monofasico</v>
          </cell>
        </row>
        <row r="23">
          <cell r="A23" t="str">
            <v>Acondicionador de Voltaje de 3KW</v>
          </cell>
        </row>
        <row r="24">
          <cell r="A24" t="str">
            <v>Acondicionador de voltaje trabajo pesado de 10KVA trifasico</v>
          </cell>
        </row>
        <row r="25">
          <cell r="A25" t="str">
            <v>Adaptador EMT 1"</v>
          </cell>
        </row>
        <row r="26">
          <cell r="A26" t="str">
            <v>Adaptador EMT 1/2"</v>
          </cell>
        </row>
        <row r="27">
          <cell r="A27" t="str">
            <v>Adaptador EMT 1-1/2"</v>
          </cell>
        </row>
        <row r="28">
          <cell r="A28" t="str">
            <v>Adaptador EMT 2"</v>
          </cell>
        </row>
        <row r="29">
          <cell r="A29" t="str">
            <v>Adaptador EMT 3/4"</v>
          </cell>
        </row>
        <row r="30">
          <cell r="A30" t="str">
            <v>Adaptador hembra de Cobre, d= 1"</v>
          </cell>
        </row>
        <row r="31">
          <cell r="A31" t="str">
            <v>Adaptador hembra de Cobre, d= 1/2".</v>
          </cell>
        </row>
        <row r="32">
          <cell r="A32" t="str">
            <v>Adaptador hembra de Cobre, d= 3/4".</v>
          </cell>
        </row>
        <row r="33">
          <cell r="A33" t="str">
            <v>Adaptador hembra PVC-P d= 1/2" - Pavco o equivalente.</v>
          </cell>
        </row>
        <row r="34">
          <cell r="A34" t="str">
            <v>Adaptador macho en cobre de 1"</v>
          </cell>
        </row>
        <row r="35">
          <cell r="A35" t="str">
            <v>Adaptador macho en cobre de 1/2"</v>
          </cell>
        </row>
        <row r="36">
          <cell r="A36" t="str">
            <v>Adaptador macho en cobre de 11/2"</v>
          </cell>
        </row>
        <row r="37">
          <cell r="A37" t="str">
            <v>Adaptador macho en cobre de 3/4"</v>
          </cell>
        </row>
        <row r="38">
          <cell r="A38" t="str">
            <v>Adaptador macho PVC-P d= 1 1/2"</v>
          </cell>
        </row>
        <row r="39">
          <cell r="A39" t="str">
            <v>Adaptador macho PVC-P d= 1"</v>
          </cell>
        </row>
        <row r="40">
          <cell r="A40" t="str">
            <v>Adaptador macho PVC-P d= 1/2"</v>
          </cell>
        </row>
        <row r="41">
          <cell r="A41" t="str">
            <v>Adaptador macho PVC-P d= 2 1/2"</v>
          </cell>
        </row>
        <row r="42">
          <cell r="A42" t="str">
            <v>Adaptador macho PVC-P d= 3"</v>
          </cell>
        </row>
        <row r="43">
          <cell r="A43" t="str">
            <v>Adaptador macho PVC-P d= 3/4"</v>
          </cell>
        </row>
        <row r="44">
          <cell r="A44" t="str">
            <v>Adaptador macho PVC-P d= 3/4"</v>
          </cell>
        </row>
        <row r="45">
          <cell r="A45" t="str">
            <v xml:space="preserve">Adaptador macho PVC-P Ø= 2 ½" </v>
          </cell>
        </row>
        <row r="46">
          <cell r="A46" t="str">
            <v xml:space="preserve">Adaptador macho PVC-P Ø= 2" </v>
          </cell>
        </row>
        <row r="47">
          <cell r="A47" t="str">
            <v>Adaptador PVC  1"</v>
          </cell>
        </row>
        <row r="48">
          <cell r="A48" t="str">
            <v>Adaptador PVC  1/2"</v>
          </cell>
        </row>
        <row r="49">
          <cell r="A49" t="str">
            <v>Adaptador PVC  1-1/2"</v>
          </cell>
        </row>
        <row r="50">
          <cell r="A50" t="str">
            <v>Adaptador PVC  2"</v>
          </cell>
        </row>
        <row r="51">
          <cell r="A51" t="str">
            <v>Adaptador PVC  3"</v>
          </cell>
        </row>
        <row r="52">
          <cell r="A52" t="str">
            <v>Adaptador PVC  3/4"</v>
          </cell>
        </row>
        <row r="53">
          <cell r="A53" t="str">
            <v>Adaptador PVC 1- 1/4"</v>
          </cell>
        </row>
        <row r="54">
          <cell r="A54" t="str">
            <v>Adercril (0,75 kg por cada m2 de e= 0,02/0,025 m.)</v>
          </cell>
        </row>
        <row r="55">
          <cell r="A55" t="str">
            <v>Adhesivo ceramico Pegacor gris - Corona</v>
          </cell>
        </row>
        <row r="56">
          <cell r="A56" t="str">
            <v>Adhesivo Novafort x 310 ml. - Pavco o equivalente.</v>
          </cell>
        </row>
        <row r="57">
          <cell r="A57" t="str">
            <v>Adoquin color Amarillo, fuego, blanco arena 20*20*6</v>
          </cell>
        </row>
        <row r="58">
          <cell r="A58" t="str">
            <v>Adoquin cuadrado gris de 20x20x6 cm.</v>
          </cell>
        </row>
        <row r="59">
          <cell r="A59" t="str">
            <v>Adoquin rectangular amarillo de 20x10x6 cm.</v>
          </cell>
        </row>
        <row r="60">
          <cell r="A60" t="str">
            <v>Adoquin rectangular amarillo de 20x10x8 cm.</v>
          </cell>
        </row>
        <row r="61">
          <cell r="A61" t="str">
            <v>Adoquin rectangular gris de 20x10x6 cm.</v>
          </cell>
        </row>
        <row r="62">
          <cell r="A62" t="str">
            <v>Adoquin rectangular gris de 20x10x8 cm.</v>
          </cell>
        </row>
        <row r="63">
          <cell r="A63" t="str">
            <v>Adoquin tactil guia o alerta 20 x 20 x 6. Color amarilla</v>
          </cell>
        </row>
        <row r="64">
          <cell r="A64" t="str">
            <v>Adoquin tactil guia o alerta 20 x 20 x 6. Color gris.</v>
          </cell>
        </row>
        <row r="65">
          <cell r="A65" t="str">
            <v>Alambre No 10 AWG-CU-THHN/THWN-90ºC</v>
          </cell>
        </row>
        <row r="66">
          <cell r="A66" t="str">
            <v>Alambre No 12 AWG-CU-THHN/THWN-90 ºC</v>
          </cell>
        </row>
        <row r="67">
          <cell r="A67" t="str">
            <v>Alambre recocido C 18</v>
          </cell>
        </row>
        <row r="68">
          <cell r="A68" t="str">
            <v>Alambron  de aleacion de aluminio, silicio 8mm 50mm2</v>
          </cell>
        </row>
        <row r="69">
          <cell r="A69" t="str">
            <v>Alcorque maint de 40 (interno)</v>
          </cell>
        </row>
        <row r="70">
          <cell r="A70" t="str">
            <v>Alcorque prefabricado esquinero de 40cm</v>
          </cell>
        </row>
        <row r="71">
          <cell r="A71" t="str">
            <v>Alfombra modular 50x50xreferencia 1 st avenue color camel numero 8148</v>
          </cell>
        </row>
        <row r="72">
          <cell r="A72" t="str">
            <v>Amplificador 270 W a 70/100v x 2, 270 W a 4 Ohmios x 2, 135 W a 8 ohmios x 2. Filtros hi-pass en 50 Hz, o 300Hz.</v>
          </cell>
        </row>
        <row r="73">
          <cell r="A73" t="str">
            <v>Amplificador de Potencia, para red de sonido de 1.600-WTS - RMS.</v>
          </cell>
        </row>
        <row r="74">
          <cell r="A74" t="str">
            <v>Anclaje Cuña de expansión de 1/2" x 3 3/4"</v>
          </cell>
        </row>
        <row r="75">
          <cell r="A75" t="str">
            <v>Anclaje epoxico RE500 de 1/2" para refuerzo de d=5/8" profundidad=0,15 m.</v>
          </cell>
        </row>
        <row r="76">
          <cell r="A76" t="str">
            <v>Anclaje para PTS en losa de STEELDECK</v>
          </cell>
        </row>
        <row r="77">
          <cell r="A77" t="str">
            <v>Angulo de 1 1/2" x 3/16"</v>
          </cell>
        </row>
        <row r="78">
          <cell r="A78" t="str">
            <v>Angulo de 1" x 1/8"</v>
          </cell>
        </row>
        <row r="79">
          <cell r="A79" t="str">
            <v>Ángulo de 2" x 1/8"</v>
          </cell>
        </row>
        <row r="80">
          <cell r="A80" t="str">
            <v>Angulo de 2" x 3/16"</v>
          </cell>
        </row>
        <row r="81">
          <cell r="A81" t="str">
            <v>Angulo de cuelga</v>
          </cell>
        </row>
        <row r="82">
          <cell r="A82" t="str">
            <v>Angulo metalico de 2" x 1/4"</v>
          </cell>
        </row>
        <row r="83">
          <cell r="A83" t="str">
            <v>Angulo metalico de 4"x4"x3/8"</v>
          </cell>
        </row>
        <row r="84">
          <cell r="A84" t="str">
            <v>Angulo perimetral calibre 26, longitud 2.44 m,  para cielo raso en Drywall</v>
          </cell>
        </row>
        <row r="85">
          <cell r="A85" t="str">
            <v>Arbol Guayacan de H= 3.00 m.</v>
          </cell>
        </row>
        <row r="86">
          <cell r="A86" t="str">
            <v>Arena de pega con transporte</v>
          </cell>
        </row>
        <row r="87">
          <cell r="A87" t="str">
            <v>Arena de revoque con transporte</v>
          </cell>
        </row>
        <row r="88">
          <cell r="A88" t="str">
            <v>Arena fina de concreto con transporte</v>
          </cell>
        </row>
        <row r="89">
          <cell r="A89" t="str">
            <v>Arenilla con transporte hasta 15 km.</v>
          </cell>
        </row>
        <row r="90">
          <cell r="A90" t="str">
            <v>Aviso acralico abierto-cerrado para gas</v>
          </cell>
        </row>
        <row r="91">
          <cell r="A91" t="str">
            <v>Aviso acrilico para regulacion de gas</v>
          </cell>
        </row>
        <row r="92">
          <cell r="A92" t="str">
            <v>Aviso en acero inoxidable 304</v>
          </cell>
        </row>
        <row r="93">
          <cell r="A93" t="str">
            <v>Bafle de 5"- 15/20-Wts en linea  RMS, Con identificacion del cable polarizado y con TAPS de impedancia.       o s</v>
          </cell>
        </row>
        <row r="94">
          <cell r="A94" t="str">
            <v>Baldosa de Grano Monocapa fondo crema T-1-2-C, de 30x30 cm e= 2 cm.</v>
          </cell>
        </row>
        <row r="95">
          <cell r="A95" t="str">
            <v>Baldosa Monocapa en Grano Lavado Travertino No 1-2, Fondo Crema, de 30x30 cm e= 2 cm.</v>
          </cell>
        </row>
        <row r="96">
          <cell r="A96" t="str">
            <v>Baldosin tipo Corona 25 x 25 cm</v>
          </cell>
        </row>
        <row r="97">
          <cell r="A97" t="str">
            <v>Banca tipo Socoda o equivalente con espaldar en tuberia 2" Cal 16 acero inoxidable, soporte lamina col rolle y acero inoxidable</v>
          </cell>
        </row>
        <row r="98">
          <cell r="A98" t="str">
            <v>Bandeja de equipos para rack 34</v>
          </cell>
        </row>
        <row r="99">
          <cell r="A99" t="str">
            <v>Bandeja para cable de fibra</v>
          </cell>
        </row>
        <row r="100">
          <cell r="A100" t="str">
            <v>Bandeja portacable de 20X8 CMS</v>
          </cell>
        </row>
        <row r="101">
          <cell r="A101" t="str">
            <v>Barra para discapacitados en acero inoxidable L=0.6 m x 1/4"</v>
          </cell>
        </row>
        <row r="102">
          <cell r="A102" t="str">
            <v>Barrade puesta a tierra</v>
          </cell>
        </row>
        <row r="103">
          <cell r="A103" t="str">
            <v>Base anticorrosiva y adherente</v>
          </cell>
        </row>
        <row r="104">
          <cell r="A104" t="str">
            <v>Base de concreto 80x40x30 cm</v>
          </cell>
        </row>
        <row r="105">
          <cell r="A105" t="str">
            <v>Base Granular con transporte</v>
          </cell>
        </row>
        <row r="106">
          <cell r="A106" t="str">
            <v>Base para microfono tripode c/boom</v>
          </cell>
        </row>
        <row r="107">
          <cell r="A107" t="str">
            <v>Base Wash primer (1/2 galon)</v>
          </cell>
        </row>
        <row r="108">
          <cell r="A108" t="str">
            <v>Bateria 12v - 7 ah</v>
          </cell>
        </row>
        <row r="109">
          <cell r="A109" t="str">
            <v>Bloque de concreto catalan color blanco de 10x15x30. Incluye transporte hasta la obra</v>
          </cell>
        </row>
        <row r="110">
          <cell r="A110" t="str">
            <v>Bloque de concreto R-10 Mpa (2p intermedio) de 0,15 x 0,20 x 0,40 m.</v>
          </cell>
        </row>
        <row r="111">
          <cell r="A111" t="str">
            <v>Bloque de concreto R-10 Mpa (3p intermedio) de 0,20 x 0,20 x 0,40 m.</v>
          </cell>
        </row>
        <row r="112">
          <cell r="A112" t="str">
            <v>Bloque de concreto R-13 Mpa de 0,15 x 0,20 x 0,40 m.</v>
          </cell>
        </row>
        <row r="113">
          <cell r="A113" t="str">
            <v>Bloque ecologico gramoquin 16x16x8</v>
          </cell>
        </row>
        <row r="114">
          <cell r="A114" t="str">
            <v>Bloque terminal Doble para procesamiento de señal digital fantasma. ( Incluye fuente de 24 VDC, 10 filtros de entrada)</v>
          </cell>
        </row>
        <row r="115">
          <cell r="A115" t="str">
            <v>Bloque terminal Salidas balanceadas Doble para procesamiento digital de señal. ( Incluye fuente de 24 VDC, 10 filtros</v>
          </cell>
        </row>
        <row r="116">
          <cell r="A116" t="str">
            <v>Bombeo Concreto</v>
          </cell>
        </row>
        <row r="117">
          <cell r="A117" t="str">
            <v>Bombilla ahorradora 20W</v>
          </cell>
        </row>
        <row r="118">
          <cell r="A118" t="str">
            <v>Boquilla 1"</v>
          </cell>
        </row>
        <row r="119">
          <cell r="A119" t="str">
            <v>Boquilla 1/2"</v>
          </cell>
        </row>
        <row r="120">
          <cell r="A120" t="str">
            <v>Boquilla 2"</v>
          </cell>
        </row>
        <row r="121">
          <cell r="A121" t="str">
            <v>Boquilla 3/4"</v>
          </cell>
        </row>
        <row r="122">
          <cell r="A122" t="str">
            <v>Boquilla Blanca (concolor 5-15)- Sumicol</v>
          </cell>
        </row>
        <row r="123">
          <cell r="A123" t="str">
            <v>Boquilla de 1 1/2 en bronce</v>
          </cell>
        </row>
        <row r="124">
          <cell r="A124" t="str">
            <v>Boquilla galvanizada de 1"</v>
          </cell>
        </row>
        <row r="125">
          <cell r="A125" t="str">
            <v>Boquilla galvanizada de 1-1/2"</v>
          </cell>
        </row>
        <row r="126">
          <cell r="A126" t="str">
            <v>Boquilla Galvanizada de 2"</v>
          </cell>
        </row>
        <row r="127">
          <cell r="A127" t="str">
            <v>Boquilla Galvanizada de 3"</v>
          </cell>
        </row>
        <row r="128">
          <cell r="A128" t="str">
            <v>Boquilla galvanizada de 3/4" con contratuerca</v>
          </cell>
        </row>
        <row r="129">
          <cell r="A129" t="str">
            <v>Borax</v>
          </cell>
        </row>
        <row r="130">
          <cell r="A130" t="str">
            <v>Bordillo para rebaje 60 cm, incluye transporte</v>
          </cell>
        </row>
        <row r="131">
          <cell r="A131" t="str">
            <v>Bordillo rectangular 15 x 45 x 40, incluye transporte</v>
          </cell>
        </row>
        <row r="132">
          <cell r="A132" t="str">
            <v>Bordillo remontable 15 x 45 x80, incluye transporte</v>
          </cell>
        </row>
        <row r="133">
          <cell r="A133" t="str">
            <v>Botonera analoga X5 (00LVS-05W)</v>
          </cell>
        </row>
        <row r="134">
          <cell r="A134" t="str">
            <v>Breaker bipolar enchufable 20-50 Amperios, 1207240V.</v>
          </cell>
        </row>
        <row r="135">
          <cell r="A135" t="str">
            <v>Breaker bipolar enchufable 20-50Amperios</v>
          </cell>
        </row>
        <row r="136">
          <cell r="A136" t="str">
            <v>Breaker industrial 3x100A merlan gerain</v>
          </cell>
        </row>
        <row r="137">
          <cell r="A137" t="str">
            <v>Breaker industrial ABB 240V - 250A</v>
          </cell>
        </row>
        <row r="138">
          <cell r="A138" t="str">
            <v>Breaker industrial SIEMENS 3x15-2x63A</v>
          </cell>
        </row>
        <row r="139">
          <cell r="A139" t="str">
            <v>Breaker monopolar enchufable 15-50Amperios</v>
          </cell>
        </row>
        <row r="140">
          <cell r="A140" t="str">
            <v>Breaker monopolar enchufable 20-50Amperios</v>
          </cell>
        </row>
        <row r="141">
          <cell r="A141" t="str">
            <v>Brida de 4"</v>
          </cell>
        </row>
        <row r="142">
          <cell r="A142" t="str">
            <v>Brida de 6"</v>
          </cell>
        </row>
        <row r="143">
          <cell r="A143" t="str">
            <v>Brida de fijacion 4", incluye tapon roscado y tornillos de fijacion</v>
          </cell>
        </row>
        <row r="144">
          <cell r="A144" t="str">
            <v>Broca de 3/8" para concreto.</v>
          </cell>
        </row>
        <row r="145">
          <cell r="A145" t="str">
            <v>Broca HSS de 3/8" para metal tipo Dewalt.</v>
          </cell>
        </row>
        <row r="146">
          <cell r="A146" t="str">
            <v>Buje soldado PVC-P de 1 1/2" a 1 1/4"</v>
          </cell>
        </row>
        <row r="147">
          <cell r="A147" t="str">
            <v>Buje soldado PVC-P de 1 1/2" a 1"</v>
          </cell>
        </row>
        <row r="148">
          <cell r="A148" t="str">
            <v>Buje soldado PVC-P de 1 1/2" a 1/2"</v>
          </cell>
        </row>
        <row r="149">
          <cell r="A149" t="str">
            <v>Buje soldado PVC-P de 1 1/2" a 3/4"</v>
          </cell>
        </row>
        <row r="150">
          <cell r="A150" t="str">
            <v>Buje soldado PVC-P de 1" a 1/2"</v>
          </cell>
        </row>
        <row r="151">
          <cell r="A151" t="str">
            <v>Buje soldado PVC-P de 2 ½" a 1 1½"</v>
          </cell>
        </row>
        <row r="152">
          <cell r="A152" t="str">
            <v>Buje soldado PVC-P de 2 1/2" a 1 1/2"</v>
          </cell>
        </row>
        <row r="153">
          <cell r="A153" t="str">
            <v>Buje soldado PVC-P de 2" a 1 1/4"</v>
          </cell>
        </row>
        <row r="154">
          <cell r="A154" t="str">
            <v>Buje soldado PVC-P de 2" a 1 1½"</v>
          </cell>
        </row>
        <row r="155">
          <cell r="A155" t="str">
            <v>Buje soldado PVC-P de 2" a 1"</v>
          </cell>
        </row>
        <row r="156">
          <cell r="A156" t="str">
            <v>Buje soldado PVC-P de 2" a 1/2"</v>
          </cell>
        </row>
        <row r="157">
          <cell r="A157" t="str">
            <v>Buje soldado PVC-P de 3" a 2 1/2"</v>
          </cell>
        </row>
        <row r="158">
          <cell r="A158" t="str">
            <v>Buje soldado PVC-P de 3/4" a 1/2"</v>
          </cell>
        </row>
        <row r="159">
          <cell r="A159" t="str">
            <v>Buje soldado PVC-S de 2x11/2"</v>
          </cell>
        </row>
        <row r="160">
          <cell r="A160" t="str">
            <v>Buje soldado PVC-S de 3" a 2"</v>
          </cell>
        </row>
        <row r="161">
          <cell r="A161" t="str">
            <v>Buje soldado PVC-S de 4" a 2"</v>
          </cell>
        </row>
        <row r="162">
          <cell r="A162" t="str">
            <v>Buje soldado PVC-S de 4" a 3"</v>
          </cell>
        </row>
        <row r="163">
          <cell r="A163" t="str">
            <v>Cable 50 pares telefonico 0.4mm, barrera contra humedad.</v>
          </cell>
        </row>
        <row r="164">
          <cell r="A164" t="str">
            <v>Cable aislado de Al 1/0</v>
          </cell>
        </row>
        <row r="165">
          <cell r="A165" t="str">
            <v>cable blindado stereo para microfono</v>
          </cell>
        </row>
        <row r="166">
          <cell r="A166" t="str">
            <v>Cable blindado stereo RCA 2x1, Para procesos.</v>
          </cell>
        </row>
        <row r="167">
          <cell r="A167" t="str">
            <v>Cable desnudo de Cu No. 1/0</v>
          </cell>
        </row>
        <row r="168">
          <cell r="A168" t="str">
            <v>Cable encauchetado 2X18 AWG</v>
          </cell>
        </row>
        <row r="169">
          <cell r="A169" t="str">
            <v>Cable encauchetado ST 2X16 AWG</v>
          </cell>
        </row>
        <row r="170">
          <cell r="A170" t="str">
            <v>Cable fibra optica</v>
          </cell>
        </row>
        <row r="171">
          <cell r="A171" t="str">
            <v>Cable neoprene 2x18 doble chaqueta BH, uso exterior</v>
          </cell>
        </row>
        <row r="172">
          <cell r="A172" t="str">
            <v>Cable No 1/0 AWG-CUTHHN/THWN-90ºC</v>
          </cell>
        </row>
        <row r="173">
          <cell r="A173" t="str">
            <v>Cable No 3x14 AWG encauchetado</v>
          </cell>
        </row>
        <row r="174">
          <cell r="A174" t="str">
            <v>Cable No10 AWG-CU-THHN/THWN-90 ºC</v>
          </cell>
        </row>
        <row r="175">
          <cell r="A175" t="str">
            <v>cable No12 AWG-CU-THHN/THWN-90 ºC</v>
          </cell>
        </row>
        <row r="176">
          <cell r="A176" t="str">
            <v>Cable No2 AWG-CU-THHN/THWN-90 ºC</v>
          </cell>
        </row>
        <row r="177">
          <cell r="A177" t="str">
            <v>Cable No2/0 AWG-CU-THHN/THWN-90ºC</v>
          </cell>
        </row>
        <row r="178">
          <cell r="A178" t="str">
            <v>Cable No4 AWG-CU-THHN/THWN-90 ºC</v>
          </cell>
        </row>
        <row r="179">
          <cell r="A179" t="str">
            <v>Cable No6 AWG-CU-THHN/THWN-90 ºC</v>
          </cell>
        </row>
        <row r="180">
          <cell r="A180" t="str">
            <v>Cable No8 AWG-CU-THHN/THWN-90 ºC</v>
          </cell>
        </row>
        <row r="181">
          <cell r="A181" t="str">
            <v>Cable polarizado 2x18 para sonido</v>
          </cell>
        </row>
        <row r="182">
          <cell r="A182" t="str">
            <v>Cable TV, RG-6 al 90%</v>
          </cell>
        </row>
        <row r="183">
          <cell r="A183" t="str">
            <v>Cable UTP cat 6 BH de cuatro pares</v>
          </cell>
        </row>
        <row r="184">
          <cell r="A184" t="str">
            <v>Cable UTP Cat 6 de 4 pares</v>
          </cell>
        </row>
        <row r="185">
          <cell r="A185" t="str">
            <v>Cable UTP, cat 6 incluye plug RJ-45</v>
          </cell>
        </row>
        <row r="186">
          <cell r="A186" t="str">
            <v>Caja  12x12 de sobreponer con tapa suplemento  calibre 20.</v>
          </cell>
        </row>
        <row r="187">
          <cell r="A187" t="str">
            <v>Caja  12x12x5 de sobreponer con tapa lisa calibre 20</v>
          </cell>
        </row>
        <row r="188">
          <cell r="A188" t="str">
            <v>Caja  4"x4" metalica galvanizada con tapa suplemento.</v>
          </cell>
        </row>
        <row r="189">
          <cell r="A189" t="str">
            <v>Caja  4"x4" metalica PVC  con tapa lisa.</v>
          </cell>
        </row>
        <row r="190">
          <cell r="A190" t="str">
            <v>Caja 10x10 cal 20 metalica galvanizada  con tapa atornillada</v>
          </cell>
        </row>
        <row r="191">
          <cell r="A191" t="str">
            <v>Caja 15x15 calibre 20</v>
          </cell>
        </row>
        <row r="192">
          <cell r="A192" t="str">
            <v>Caja 20x20 x15 tornillos</v>
          </cell>
        </row>
        <row r="193">
          <cell r="A193" t="str">
            <v>Caja 30x30 x15 telefónica cal 18</v>
          </cell>
        </row>
        <row r="194">
          <cell r="A194" t="str">
            <v>Caja 40x40 x15 telefonica cal 18</v>
          </cell>
        </row>
        <row r="195">
          <cell r="A195" t="str">
            <v>Caja 40x40 x20 telefonica cal 18</v>
          </cell>
        </row>
        <row r="196">
          <cell r="A196" t="str">
            <v>Caja de Empalme domiciliaria</v>
          </cell>
        </row>
        <row r="197">
          <cell r="A197" t="str">
            <v>Cajas de piso 60x80 para telecomunicaciones</v>
          </cell>
        </row>
        <row r="198">
          <cell r="A198" t="str">
            <v>Cal blanca hidratada por saco de 10 kg</v>
          </cell>
        </row>
        <row r="199">
          <cell r="A199" t="str">
            <v>Calado ceramico de 20 x 20 cm.</v>
          </cell>
        </row>
        <row r="200">
          <cell r="A200" t="str">
            <v>Camara 1/3" super Sony</v>
          </cell>
        </row>
        <row r="201">
          <cell r="A201" t="str">
            <v>Camara analoga, 1/3"  Sony Super HAD CCD, 270K</v>
          </cell>
        </row>
        <row r="202">
          <cell r="A202" t="str">
            <v>Camara IP,  C,CS,VIDEO,DC Auto Iris Lens/ OSD / 4 Programable Privacy Zone/Motion Detection,DNR(Digital Noise Reducti</v>
          </cell>
        </row>
        <row r="203">
          <cell r="A203" t="str">
            <v>Camara, 1/3"  Sony Super HAD CCD, 410K  /    Next 2120 Chipset</v>
          </cell>
        </row>
        <row r="204">
          <cell r="A204" t="str">
            <v>Campanilla tipo industrial</v>
          </cell>
        </row>
        <row r="205">
          <cell r="A205" t="str">
            <v>Canaleta metalica 12x5 cms, cal No 18 USG</v>
          </cell>
        </row>
        <row r="206">
          <cell r="A206" t="str">
            <v>Canastilla lavaplatos 4" sifon en P - Grival</v>
          </cell>
        </row>
        <row r="207">
          <cell r="A207" t="str">
            <v>Canoa Galvanizada Cal.24, L= 1.00 m.</v>
          </cell>
        </row>
        <row r="208">
          <cell r="A208" t="str">
            <v>Carnaza (bolsa x Kg)</v>
          </cell>
        </row>
        <row r="209">
          <cell r="A209" t="str">
            <v>Carton corrugado proteccion piso ancho 1.33m</v>
          </cell>
        </row>
        <row r="210">
          <cell r="A210" t="str">
            <v>Caseton de madera no recuperable</v>
          </cell>
        </row>
        <row r="211">
          <cell r="A211" t="str">
            <v>Caseton de madera recuperable</v>
          </cell>
        </row>
        <row r="212">
          <cell r="A212" t="str">
            <v>Catalizador para pintura de poliuretano</v>
          </cell>
        </row>
        <row r="213">
          <cell r="A213" t="str">
            <v>Catalizador Para Pintura Epoxico Poliamida</v>
          </cell>
        </row>
        <row r="214">
          <cell r="A214" t="str">
            <v>Cemento blanco (saco 40 kilos)</v>
          </cell>
        </row>
        <row r="215">
          <cell r="A215" t="str">
            <v>Cemento ceramico IPB (25kg)</v>
          </cell>
        </row>
        <row r="216">
          <cell r="A216" t="str">
            <v>Cemento de color, en saco de 25 kg. Incluye transporte.</v>
          </cell>
        </row>
        <row r="217">
          <cell r="A217" t="str">
            <v>Cemento expansivo tipo Cras, No explosivo</v>
          </cell>
        </row>
        <row r="218">
          <cell r="A218" t="str">
            <v>Cemento portland tipo 1, por saco de 50 kl</v>
          </cell>
        </row>
        <row r="219">
          <cell r="A219" t="str">
            <v>Cenefa decorada</v>
          </cell>
        </row>
        <row r="220">
          <cell r="A220" t="str">
            <v>Cera Polimérica líquida para pisos.</v>
          </cell>
        </row>
        <row r="221">
          <cell r="A221" t="str">
            <v>Ceramica 20 x 30 Corona o Similar</v>
          </cell>
        </row>
        <row r="222">
          <cell r="A222" t="str">
            <v>Ceramica Duropiso de 33.8x33.8 cm. Color blanco - Corona o equivalente</v>
          </cell>
        </row>
        <row r="223">
          <cell r="A223" t="str">
            <v>Ceramica pared egeo de 0,20 5 x 0,205 m. blanca</v>
          </cell>
        </row>
        <row r="224">
          <cell r="A224" t="str">
            <v>Ceramica Rio de 0.425*0.425</v>
          </cell>
        </row>
        <row r="225">
          <cell r="A225" t="str">
            <v>Chapa catalan 15 x 30 cm.</v>
          </cell>
        </row>
        <row r="226">
          <cell r="A226" t="str">
            <v>Chapa con llave para tablero electrico</v>
          </cell>
        </row>
        <row r="227">
          <cell r="A227" t="str">
            <v>chazos y tornillos</v>
          </cell>
        </row>
        <row r="228">
          <cell r="A228" t="str">
            <v>Chazos, conectores, encintada, tornillos</v>
          </cell>
        </row>
        <row r="229">
          <cell r="A229" t="str">
            <v>Cheque cortina de 1 1/2"</v>
          </cell>
        </row>
        <row r="230">
          <cell r="A230" t="str">
            <v>Cheque cortina de 1"</v>
          </cell>
        </row>
        <row r="231">
          <cell r="A231" t="str">
            <v>Cheque vertical de 3" para red contra incendio con aprobacion UL FM</v>
          </cell>
        </row>
        <row r="232">
          <cell r="A232" t="str">
            <v>Cilindro camara 1.20 (ext 0.20m)</v>
          </cell>
        </row>
        <row r="233">
          <cell r="A233" t="str">
            <v>Cilindro camara 1.20 (ext 0.50m)</v>
          </cell>
        </row>
        <row r="234">
          <cell r="A234" t="str">
            <v>Cilindro camara 1.20 (ext 1.00m)</v>
          </cell>
        </row>
        <row r="235">
          <cell r="A235" t="str">
            <v>Cinta 3M 18mm x 10m</v>
          </cell>
        </row>
        <row r="236">
          <cell r="A236" t="str">
            <v>Cinta bandir para bajante, incluye hebillas</v>
          </cell>
        </row>
        <row r="237">
          <cell r="A237" t="str">
            <v>Cinta de papel de 5 cm * 75 m para placas de yeso en el sistema drywall</v>
          </cell>
        </row>
        <row r="238">
          <cell r="A238" t="str">
            <v>Cinta de señalizacion para gas</v>
          </cell>
        </row>
        <row r="239">
          <cell r="A239" t="str">
            <v>Cinta doble faz de 12 mm. x 10 m.</v>
          </cell>
        </row>
        <row r="240">
          <cell r="A240" t="str">
            <v>Cinta perimetral para acabado en cielos</v>
          </cell>
        </row>
        <row r="241">
          <cell r="A241" t="str">
            <v>Cinta Sellante Teflon 1/2"x10 m.</v>
          </cell>
        </row>
        <row r="242">
          <cell r="A242" t="str">
            <v>Clavija 3polos+neutro+fase 50A</v>
          </cell>
        </row>
        <row r="243">
          <cell r="A243" t="str">
            <v>Clavija con polo a tierra</v>
          </cell>
        </row>
        <row r="244">
          <cell r="A244" t="str">
            <v>Clavo comun</v>
          </cell>
        </row>
        <row r="245">
          <cell r="A245" t="str">
            <v>Clavos de 1"</v>
          </cell>
        </row>
        <row r="246">
          <cell r="A246" t="str">
            <v>Clip de fijacion</v>
          </cell>
        </row>
        <row r="247">
          <cell r="A247" t="str">
            <v>Cobertura toscana</v>
          </cell>
        </row>
        <row r="248">
          <cell r="A248" t="str">
            <v>Cobertura vegetal con siete cueros, chochos, helechos arboreos. Incluye mano de obra</v>
          </cell>
        </row>
        <row r="249">
          <cell r="A249" t="str">
            <v>Codo 45º de Cobre, Ø= ½".</v>
          </cell>
        </row>
        <row r="250">
          <cell r="A250" t="str">
            <v>Codo 45º de Cobre, Ø= 3/4".</v>
          </cell>
        </row>
        <row r="251">
          <cell r="A251" t="str">
            <v>Codo 45º PVC-P Ø= 2"</v>
          </cell>
        </row>
        <row r="252">
          <cell r="A252" t="str">
            <v>Codo 90º bridado de hierro ductil de d= 4"</v>
          </cell>
        </row>
        <row r="253">
          <cell r="A253" t="str">
            <v>Codo 90º bridado de hierro ductil de d= 6"</v>
          </cell>
        </row>
        <row r="254">
          <cell r="A254" t="str">
            <v>Codo 90º de Cobre, Ø= ½".</v>
          </cell>
        </row>
        <row r="255">
          <cell r="A255" t="str">
            <v>Codo 90º de Cobre, Ø= 3/4".</v>
          </cell>
        </row>
        <row r="256">
          <cell r="A256" t="str">
            <v>Codo 90º de hierro ductil de d= 4"</v>
          </cell>
        </row>
        <row r="257">
          <cell r="A257" t="str">
            <v>Codo 90º PVC-P d= 1 1/2"</v>
          </cell>
        </row>
        <row r="258">
          <cell r="A258" t="str">
            <v>Codo 90º PVC-P d= 1"</v>
          </cell>
        </row>
        <row r="259">
          <cell r="A259" t="str">
            <v>Codo 90º PVC-P d= 1/2"</v>
          </cell>
        </row>
        <row r="260">
          <cell r="A260" t="str">
            <v>Codo 90º PVC-P d= 2 1/2"</v>
          </cell>
        </row>
        <row r="261">
          <cell r="A261" t="str">
            <v>Codo 90º PVC-P d= 3/4"</v>
          </cell>
        </row>
        <row r="262">
          <cell r="A262" t="str">
            <v>Codo 90º PVC-P Ø= 2 1/2"</v>
          </cell>
        </row>
        <row r="263">
          <cell r="A263" t="str">
            <v>Codo 90º PVC-P Ø= 2"</v>
          </cell>
        </row>
        <row r="264">
          <cell r="A264" t="str">
            <v>Codo 90º PVC-Presion, d= 1/2" - Pavco o equivalente.</v>
          </cell>
        </row>
        <row r="265">
          <cell r="A265" t="str">
            <v>Codo 90º PVC-Presion, d= 3" - Pavco o equivalente.</v>
          </cell>
        </row>
        <row r="266">
          <cell r="A266" t="str">
            <v>Codo 90º PVC-Presion, d= 3/4" - Pavco o equivalente.</v>
          </cell>
        </row>
        <row r="267">
          <cell r="A267" t="str">
            <v>Codo 90º ranurado d= 1 1/2" UL/FM</v>
          </cell>
        </row>
        <row r="268">
          <cell r="A268" t="str">
            <v>Codo 90º ranurado d= 1 1/4" UL/FM</v>
          </cell>
        </row>
        <row r="269">
          <cell r="A269" t="str">
            <v>Codo 90º ranurado d= 2 1/2" UL/FM</v>
          </cell>
        </row>
        <row r="270">
          <cell r="A270" t="str">
            <v>Codo 90º ranurado d= 3" UL/FM</v>
          </cell>
        </row>
        <row r="271">
          <cell r="A271" t="str">
            <v>Codo cobre para agua caliente 1/2"</v>
          </cell>
        </row>
        <row r="272">
          <cell r="A272" t="str">
            <v>Codo cobre para agua caliente 3/4"</v>
          </cell>
        </row>
        <row r="273">
          <cell r="A273" t="str">
            <v>Codo de 45º en acero galvanizado de 1/2"</v>
          </cell>
        </row>
        <row r="274">
          <cell r="A274" t="str">
            <v>Codo de 90º en acero galvanizado de 1/2"</v>
          </cell>
        </row>
        <row r="275">
          <cell r="A275" t="str">
            <v>Codo de 90º en acero galvanizado de 3/4"</v>
          </cell>
        </row>
        <row r="276">
          <cell r="A276" t="str">
            <v>Codo de 90º exterior (calle), en acero galvanizado de 1/2"</v>
          </cell>
        </row>
        <row r="277">
          <cell r="A277" t="str">
            <v>Codo de 90º exterior(calle), en acero galvanizado de 3/4"</v>
          </cell>
        </row>
        <row r="278">
          <cell r="A278" t="str">
            <v>Codo de cobre 45 de 1 1/2"</v>
          </cell>
        </row>
        <row r="279">
          <cell r="A279" t="str">
            <v>Codo de cobre 45 de 1"</v>
          </cell>
        </row>
        <row r="280">
          <cell r="A280" t="str">
            <v>Codo de cobre de 1 1/2"</v>
          </cell>
        </row>
        <row r="281">
          <cell r="A281" t="str">
            <v>Codo de cobre de 1"</v>
          </cell>
        </row>
        <row r="282">
          <cell r="A282" t="str">
            <v>Codo galvanizado 1 1/2" x 90</v>
          </cell>
        </row>
        <row r="283">
          <cell r="A283" t="str">
            <v>Codo GRAN RADIO 11.25 PLATINO, d= 6" - Pavco o equivalente.</v>
          </cell>
        </row>
        <row r="284">
          <cell r="A284" t="str">
            <v>Codo GRAN RADIO 22.5 PLATINO, d= 6" - Pavco o equivalente.</v>
          </cell>
        </row>
        <row r="285">
          <cell r="A285" t="str">
            <v>Codo GRAN RADIO 45 PLATINO, d= 6" - Pavco o equivalente.</v>
          </cell>
        </row>
        <row r="286">
          <cell r="A286" t="str">
            <v>Codo GRAN RADIO 90 PLATINO, d= 6" - Pavco o equivalente.</v>
          </cell>
        </row>
        <row r="287">
          <cell r="A287" t="str">
            <v>Codo PVC-S 45º CxC d= 1 1/2" - Pavco o equivalente.</v>
          </cell>
        </row>
        <row r="288">
          <cell r="A288" t="str">
            <v>Codo PVC-S 45º CxC d= 2" - Pavco o equivalente.</v>
          </cell>
        </row>
        <row r="289">
          <cell r="A289" t="str">
            <v>Codo PVC-S 45º CxC d= 3" - Pavco o equivalente.</v>
          </cell>
        </row>
        <row r="290">
          <cell r="A290" t="str">
            <v>Codo PVC-S 45º CxC d= 4" - Pavco o equivalente.</v>
          </cell>
        </row>
        <row r="291">
          <cell r="A291" t="str">
            <v>Codo PVC-S 45º CxC d= 6" - Pavco o equivalente.</v>
          </cell>
        </row>
        <row r="292">
          <cell r="A292" t="str">
            <v>Codo PVC-S 45º CxC d= 8" - Pavco o equivalente.</v>
          </cell>
        </row>
        <row r="293">
          <cell r="A293" t="str">
            <v>Codo PVC-S 90º CxC d= 1 1/2" - Pavco o equivalente.</v>
          </cell>
        </row>
        <row r="294">
          <cell r="A294" t="str">
            <v>Codo PVC-S 90º CxC d= 2" - Pavco o equivalente.</v>
          </cell>
        </row>
        <row r="295">
          <cell r="A295" t="str">
            <v>Codo PVC-S 90º CxC d= 3" - Pavco o equivalente.</v>
          </cell>
        </row>
        <row r="296">
          <cell r="A296" t="str">
            <v>Codo PVC-S 90º CxC d= 4" - Pavco o equivalente.</v>
          </cell>
        </row>
        <row r="297">
          <cell r="A297" t="str">
            <v>Codo PVC-S 90º CxC d= 6" - Pavco o equivalente.</v>
          </cell>
        </row>
        <row r="298">
          <cell r="A298" t="str">
            <v>Codo PVC-S 90º CxC d= 8" - Pavco o equivalente.</v>
          </cell>
        </row>
        <row r="299">
          <cell r="A299" t="str">
            <v>Codo PVC-S 90º CxE d= 3" - Pavco o equivalente.</v>
          </cell>
        </row>
        <row r="300">
          <cell r="A300" t="str">
            <v>Codo roscado 1 1/2" x 1/2 UL/FM</v>
          </cell>
        </row>
        <row r="301">
          <cell r="A301" t="str">
            <v>Codo roscado 1 UL/FM</v>
          </cell>
        </row>
        <row r="302">
          <cell r="A302" t="str">
            <v>Codo roscado 1 x 1/2 UL/FM</v>
          </cell>
        </row>
        <row r="303">
          <cell r="A303" t="str">
            <v>Color mineral</v>
          </cell>
        </row>
        <row r="304">
          <cell r="A304" t="str">
            <v>Combo dispensador de jabon Spray de 800ml mas jabon 8008 tipo familia o equivalente</v>
          </cell>
        </row>
        <row r="305">
          <cell r="A305" t="str">
            <v>Combo dispensador de papel higienico jumbo mas 1 rollo de papel higienico Ref.7115 tipo familia o equivalente</v>
          </cell>
        </row>
        <row r="306">
          <cell r="A306" t="str">
            <v>Combo dispensador de toallas de manos doblada en Z+2 paquetes de toalla de manos Ref. 7352  tipo familia o equivalente</v>
          </cell>
        </row>
        <row r="307">
          <cell r="A307" t="str">
            <v>Concreto de 14 Mpa preparado en obra</v>
          </cell>
        </row>
        <row r="308">
          <cell r="A308" t="str">
            <v>Concreto de 17.5 Mpa preparado en obra</v>
          </cell>
        </row>
        <row r="309">
          <cell r="A309" t="str">
            <v>Concreto de 21 Mpa preparado en obra</v>
          </cell>
        </row>
        <row r="310">
          <cell r="A310" t="str">
            <v>Concreto de 28 Mpa preparado en obra</v>
          </cell>
        </row>
        <row r="311">
          <cell r="A311" t="str">
            <v>Concreto de 35 Mpa preparado en obra</v>
          </cell>
        </row>
        <row r="312">
          <cell r="A312" t="str">
            <v>Concreto Grouting de 17.5 Mpa preparado en obra</v>
          </cell>
        </row>
        <row r="313">
          <cell r="A313" t="str">
            <v>Concreto Premezclado 3000 (21 Mpa)</v>
          </cell>
        </row>
        <row r="314">
          <cell r="A314" t="str">
            <v>Concreto Premezclado 3500 (28 Mpa)</v>
          </cell>
        </row>
        <row r="315">
          <cell r="A315" t="str">
            <v>Concreto Premezclado 4000 (35 Mpa)</v>
          </cell>
        </row>
        <row r="316">
          <cell r="A316" t="str">
            <v>Conduleta metalicas en L,T o recta</v>
          </cell>
        </row>
        <row r="317">
          <cell r="A317" t="str">
            <v>Conector 1/0</v>
          </cell>
        </row>
        <row r="318">
          <cell r="A318" t="str">
            <v>Conector abrazadera para pipeta</v>
          </cell>
        </row>
        <row r="319">
          <cell r="A319" t="str">
            <v>Conector compresión</v>
          </cell>
        </row>
        <row r="320">
          <cell r="A320" t="str">
            <v>Conector cu No.4-6</v>
          </cell>
        </row>
        <row r="321">
          <cell r="A321" t="str">
            <v>Conector de acero flexible inoxidable enchaquetado de 24"</v>
          </cell>
        </row>
        <row r="322">
          <cell r="A322" t="str">
            <v>Conector de compresion tipo H</v>
          </cell>
        </row>
        <row r="323">
          <cell r="A323" t="str">
            <v>Conector hembra Cu de Ø= ½"</v>
          </cell>
        </row>
        <row r="324">
          <cell r="A324" t="str">
            <v>Conector hembra de cobre 3/4"</v>
          </cell>
        </row>
        <row r="325">
          <cell r="A325" t="str">
            <v>Conector macho Cu de Ø= ½".</v>
          </cell>
        </row>
        <row r="326">
          <cell r="A326" t="str">
            <v>Conector macho de 3/4"</v>
          </cell>
        </row>
        <row r="327">
          <cell r="A327" t="str">
            <v>conector neutrick speakon nl4fx para  bafle</v>
          </cell>
        </row>
        <row r="328">
          <cell r="A328" t="str">
            <v>Conector OB 1010</v>
          </cell>
        </row>
        <row r="329">
          <cell r="A329" t="str">
            <v>Conector para fibra optica multimodo SC-ST y/o LC-LC</v>
          </cell>
        </row>
        <row r="330">
          <cell r="A330" t="str">
            <v>Conector RG-6</v>
          </cell>
        </row>
        <row r="331">
          <cell r="A331" t="str">
            <v>Conector terminal bimetalico para cables 1/0, marca 3M ref 40032 aluminio con recubrimiento en bronce</v>
          </cell>
        </row>
        <row r="332">
          <cell r="A332" t="str">
            <v>Conectores cobre 1/0 con encintada.</v>
          </cell>
        </row>
        <row r="333">
          <cell r="A333" t="str">
            <v>Conectores cobre 10 y  encintada.</v>
          </cell>
        </row>
        <row r="334">
          <cell r="A334" t="str">
            <v>Conectores cobre 12 y  encintada.</v>
          </cell>
        </row>
        <row r="335">
          <cell r="A335" t="str">
            <v>Conectores cobre 2/0 y  encintada.</v>
          </cell>
        </row>
        <row r="336">
          <cell r="A336" t="str">
            <v>Conectores cobre 4 y  encintada.</v>
          </cell>
        </row>
        <row r="337">
          <cell r="A337" t="str">
            <v>Conectores cobre 6 y  encintada.</v>
          </cell>
        </row>
        <row r="338">
          <cell r="A338" t="str">
            <v>Conectores cobre 8 y  encintada.</v>
          </cell>
        </row>
        <row r="339">
          <cell r="A339" t="str">
            <v>Conectores cobre No 2 y encintada</v>
          </cell>
        </row>
        <row r="340">
          <cell r="A340" t="str">
            <v>Conectores de empalme.</v>
          </cell>
        </row>
        <row r="341">
          <cell r="A341" t="str">
            <v>Cono excentrico para camara de 1.2m</v>
          </cell>
        </row>
        <row r="342">
          <cell r="A342" t="str">
            <v>contacto. magnetico. tipo pesado</v>
          </cell>
        </row>
        <row r="343">
          <cell r="A343" t="str">
            <v>Contador de 1 1/2"</v>
          </cell>
        </row>
        <row r="344">
          <cell r="A344" t="str">
            <v>Contador de 1"</v>
          </cell>
        </row>
        <row r="345">
          <cell r="A345" t="str">
            <v>contador de lectura indirecta 1F-3H 2.5/10A 2x120V</v>
          </cell>
        </row>
        <row r="346">
          <cell r="A346" t="str">
            <v>Controladores de volumen con transformador, hasta 30 wts</v>
          </cell>
        </row>
        <row r="347">
          <cell r="A347" t="str">
            <v>Cordon de 15 x 45 x 80 cm, incluye transporte</v>
          </cell>
        </row>
        <row r="348">
          <cell r="A348" t="str">
            <v>Correa plastica trafo</v>
          </cell>
        </row>
        <row r="349">
          <cell r="A349" t="str">
            <v>Cortacircuitos fusible con accesorios</v>
          </cell>
        </row>
        <row r="350">
          <cell r="A350" t="str">
            <v>Corte de lamina cold rolled de 3/8"</v>
          </cell>
        </row>
        <row r="351">
          <cell r="A351" t="str">
            <v>Costal de fique (Gante para curado)</v>
          </cell>
        </row>
        <row r="352">
          <cell r="A352" t="str">
            <v>Cruceta plastica 2 mm</v>
          </cell>
        </row>
        <row r="353">
          <cell r="A353" t="str">
            <v>Cuellos prefabricado  para camara de 1.2m</v>
          </cell>
        </row>
        <row r="354">
          <cell r="A354" t="str">
            <v>Curva EMT 1"</v>
          </cell>
        </row>
        <row r="355">
          <cell r="A355" t="str">
            <v>Curva EMT 1/2"</v>
          </cell>
        </row>
        <row r="356">
          <cell r="A356" t="str">
            <v>Curva EMT 1-1/2"</v>
          </cell>
        </row>
        <row r="357">
          <cell r="A357" t="str">
            <v>Curva EMT 2"</v>
          </cell>
        </row>
        <row r="358">
          <cell r="A358" t="str">
            <v>Curva EMT 3/4"</v>
          </cell>
        </row>
        <row r="359">
          <cell r="A359" t="str">
            <v>Curva horizontal 20x8</v>
          </cell>
        </row>
        <row r="360">
          <cell r="A360" t="str">
            <v>Curva MGC  1"</v>
          </cell>
        </row>
        <row r="361">
          <cell r="A361" t="str">
            <v>Curva MGC  1-1/2"</v>
          </cell>
        </row>
        <row r="362">
          <cell r="A362" t="str">
            <v>Curva PVC  1"</v>
          </cell>
        </row>
        <row r="363">
          <cell r="A363" t="str">
            <v>Curva PVC  1/2"</v>
          </cell>
        </row>
        <row r="364">
          <cell r="A364" t="str">
            <v>Curva PVC  1-1/2"</v>
          </cell>
        </row>
        <row r="365">
          <cell r="A365" t="str">
            <v>Curva PVC  1-1/4"</v>
          </cell>
        </row>
        <row r="366">
          <cell r="A366" t="str">
            <v>Curva pvc  2"</v>
          </cell>
        </row>
        <row r="367">
          <cell r="A367" t="str">
            <v>Curva pvc  3"</v>
          </cell>
        </row>
        <row r="368">
          <cell r="A368" t="str">
            <v>Curva pvc  3/4"</v>
          </cell>
        </row>
        <row r="369">
          <cell r="A369" t="str">
            <v>detector de mov. antimascota</v>
          </cell>
        </row>
        <row r="370">
          <cell r="A370" t="str">
            <v>detector de mov. doble tec. antimascota new</v>
          </cell>
        </row>
        <row r="371">
          <cell r="A371" t="str">
            <v>Dilataciones en madera 1.5 x 8 cm</v>
          </cell>
        </row>
        <row r="372">
          <cell r="A372" t="str">
            <v>Dimmer sencillo MARK10 1000W T8-T5 3V CUA</v>
          </cell>
        </row>
        <row r="373">
          <cell r="A373" t="str">
            <v>Dinamita y estopines</v>
          </cell>
        </row>
        <row r="374">
          <cell r="A374" t="str">
            <v>Dioxido de titanio</v>
          </cell>
        </row>
        <row r="375">
          <cell r="A375" t="str">
            <v>Disolvente para Pinturas a Base de Aceite.</v>
          </cell>
        </row>
        <row r="376">
          <cell r="A376" t="str">
            <v>Division para orinal de 0.46 x 0.96 m. en acero inoxidable AISI 304, cal 20, e= 3 cm.</v>
          </cell>
        </row>
        <row r="377">
          <cell r="A377" t="str">
            <v>DPS Clase C, ref. LEV 52120-M2</v>
          </cell>
        </row>
        <row r="378">
          <cell r="A378" t="str">
            <v>Ducha cromada</v>
          </cell>
        </row>
        <row r="379">
          <cell r="A379" t="str">
            <v>Ducha Cromada Ref. 01587 Grival o similar</v>
          </cell>
        </row>
        <row r="380">
          <cell r="A380" t="str">
            <v>Ducto EMT 1"</v>
          </cell>
        </row>
        <row r="381">
          <cell r="A381" t="str">
            <v>Ducto EMT 1/2"</v>
          </cell>
        </row>
        <row r="382">
          <cell r="A382" t="str">
            <v>Ducto EMT 1-1/2"</v>
          </cell>
        </row>
        <row r="383">
          <cell r="A383" t="str">
            <v>Ducto EMT 3/4"</v>
          </cell>
        </row>
        <row r="384">
          <cell r="A384" t="str">
            <v>Elaboracion de planos de vlo instalado y legalizacion. Incluye:  Actualizacion planos, gestion ante EE.PP</v>
          </cell>
        </row>
        <row r="385">
          <cell r="A385" t="str">
            <v>Elaboracion de Rosca de 1 1/2 con tarraja</v>
          </cell>
        </row>
        <row r="386">
          <cell r="A386" t="str">
            <v>Elaboracion de Rosca de 1 con tarraja</v>
          </cell>
        </row>
        <row r="387">
          <cell r="A387" t="str">
            <v>Elementos fijacion</v>
          </cell>
        </row>
        <row r="388">
          <cell r="A388" t="str">
            <v>Elementos para la soldadura</v>
          </cell>
        </row>
        <row r="389">
          <cell r="A389" t="str">
            <v>Elevador de 25mm</v>
          </cell>
        </row>
        <row r="390">
          <cell r="A390" t="str">
            <v>Embudo galv C16</v>
          </cell>
        </row>
        <row r="391">
          <cell r="A391" t="str">
            <v>Empotrada del tablero en la pared o muro</v>
          </cell>
        </row>
        <row r="392">
          <cell r="A392" t="str">
            <v>Entrepaños en acero inoxidable cal 20 AISI 304 (incluye pieamigos para instalacion)</v>
          </cell>
        </row>
        <row r="393">
          <cell r="A393" t="str">
            <v>Esmalte a Base de Aceite</v>
          </cell>
        </row>
        <row r="394">
          <cell r="A394" t="str">
            <v>Espaciador tipo esp rrago de 3/8 por 1metro marca mecano ref. 21E38100</v>
          </cell>
        </row>
        <row r="395">
          <cell r="A395" t="str">
            <v>Esparrago 3/8" para bandeja</v>
          </cell>
        </row>
        <row r="396">
          <cell r="A396" t="str">
            <v>Espejo en cristal de 4 mm.</v>
          </cell>
        </row>
        <row r="397">
          <cell r="A397" t="str">
            <v>Estacion de 10 zonas flex F 410 24 Vdc. ampliable a 20 zonas</v>
          </cell>
        </row>
        <row r="398">
          <cell r="A398" t="str">
            <v>Estacion panico con llave</v>
          </cell>
        </row>
        <row r="399">
          <cell r="A399" t="str">
            <v>Estopa</v>
          </cell>
        </row>
        <row r="400">
          <cell r="A400" t="str">
            <v>Estribo según norma RA6-009</v>
          </cell>
        </row>
        <row r="401">
          <cell r="A401" t="str">
            <v>Estrobo rojo de 20-30VDC</v>
          </cell>
        </row>
        <row r="402">
          <cell r="A402" t="str">
            <v>Estucor (25 kg) - Sumicol</v>
          </cell>
        </row>
        <row r="403">
          <cell r="A403" t="str">
            <v>Excavacion en roca con explosivo, incluye voladura</v>
          </cell>
        </row>
        <row r="404">
          <cell r="A404" t="str">
            <v>Excavacion y lleno de 0.125 m3</v>
          </cell>
        </row>
        <row r="405">
          <cell r="A405" t="str">
            <v>Extintor tipo ABC multiproposito de 10 lb</v>
          </cell>
        </row>
        <row r="406">
          <cell r="A406" t="str">
            <v>Extractor</v>
          </cell>
        </row>
        <row r="407">
          <cell r="A407" t="str">
            <v>Ficho</v>
          </cell>
        </row>
        <row r="408">
          <cell r="A408" t="str">
            <v>Fijador de 1/2", para tubo de gas, ref FT2AG050, marca MECANO.</v>
          </cell>
        </row>
        <row r="409">
          <cell r="A409" t="str">
            <v>Fijador de 2 1/2, para tubo, ref FT2AG250, marca MECANO.</v>
          </cell>
        </row>
        <row r="410">
          <cell r="A410" t="str">
            <v>Fijador de 2, para tubo, ref FT2AG150, marca MECANO.</v>
          </cell>
        </row>
        <row r="411">
          <cell r="A411" t="str">
            <v>Fijador de 3, para tubo</v>
          </cell>
        </row>
        <row r="412">
          <cell r="A412" t="str">
            <v>Fijador de 3/4", para tubo de gas, ref FT2AG075, marca MECANO.</v>
          </cell>
        </row>
        <row r="413">
          <cell r="A413" t="str">
            <v>Filtro en "Y" roscado de 1"</v>
          </cell>
        </row>
        <row r="414">
          <cell r="A414" t="str">
            <v>Filtro en "Y" roscado de 11/2"</v>
          </cell>
        </row>
        <row r="415">
          <cell r="A415" t="str">
            <v>Formaleta columna circular de 50x2,4m (2t)</v>
          </cell>
        </row>
        <row r="416">
          <cell r="A416" t="str">
            <v>Formaleta para concreto a la vista tipo super T formaleta.19mm</v>
          </cell>
        </row>
        <row r="417">
          <cell r="A417" t="str">
            <v>Formas Mediacaña de aluminio, e=3mm. Incluye transporte.</v>
          </cell>
        </row>
        <row r="418">
          <cell r="A418" t="str">
            <v>Fuente de poder con cargador de bateria</v>
          </cell>
        </row>
        <row r="419">
          <cell r="A419" t="str">
            <v>Fundente para soldar cobre, presentacion 2 onzas</v>
          </cell>
        </row>
        <row r="420">
          <cell r="A420" t="str">
            <v>Fusible cortacircuitos</v>
          </cell>
        </row>
        <row r="421">
          <cell r="A421" t="str">
            <v>Gabinete de 0.30 x 0.30 mt., para vavula y elevador de red de gas.</v>
          </cell>
        </row>
        <row r="422">
          <cell r="A422" t="str">
            <v>Gabinete de 0.50 x 0.50 mt., con espaldar metalico, para regulacion de 1ª etapa.</v>
          </cell>
        </row>
        <row r="423">
          <cell r="A423" t="str">
            <v>Gabinete de 77x99x22 cm con canastilla para manguera red contra incendios</v>
          </cell>
        </row>
        <row r="424">
          <cell r="A424" t="str">
            <v>Gas para fundente</v>
          </cell>
        </row>
        <row r="425">
          <cell r="A425" t="str">
            <v>Geotextil No Tejido 2500 (ancho= 3.8 m. X 150 m)</v>
          </cell>
        </row>
        <row r="426">
          <cell r="A426" t="str">
            <v>Geotextil NT1600 - Pavco o equivalente</v>
          </cell>
        </row>
        <row r="427">
          <cell r="A427" t="str">
            <v>Grama tipo San Agustin.</v>
          </cell>
        </row>
        <row r="428">
          <cell r="A428" t="str">
            <v>Granito negro 1-2 (San Gil)</v>
          </cell>
        </row>
        <row r="429">
          <cell r="A429" t="str">
            <v>Grano preparado</v>
          </cell>
        </row>
        <row r="430">
          <cell r="A430" t="str">
            <v>Grano Travertino  Nº 1. Bolsa 25</v>
          </cell>
        </row>
        <row r="431">
          <cell r="A431" t="str">
            <v>Grapa 5/8" para varilla Coperwell</v>
          </cell>
        </row>
        <row r="432">
          <cell r="A432" t="str">
            <v>Grapa doble ala de 1". incluye el chazo y el tornillo</v>
          </cell>
        </row>
        <row r="433">
          <cell r="A433" t="str">
            <v>Grapa doble ala de 1/2". incluye el chazo y el tornillo</v>
          </cell>
        </row>
        <row r="434">
          <cell r="A434" t="str">
            <v>Grapa doble ala de 1-1/2". incluye el chazo y el tornillo</v>
          </cell>
        </row>
        <row r="435">
          <cell r="A435" t="str">
            <v>Grapa doble ala de 2". incluye el chazo y el tornillo</v>
          </cell>
        </row>
        <row r="436">
          <cell r="A436" t="str">
            <v>Grapa doble ala de 3/4". incluye el chazo y el tornillo</v>
          </cell>
        </row>
        <row r="437">
          <cell r="A437" t="str">
            <v>Grapas para soporte de aparatos sanitarios</v>
          </cell>
        </row>
        <row r="438">
          <cell r="A438" t="str">
            <v>Grasa para tarraja</v>
          </cell>
        </row>
        <row r="439">
          <cell r="A439" t="str">
            <v>Gravilla limpia con transporte hasta 15 km</v>
          </cell>
        </row>
        <row r="440">
          <cell r="A440" t="str">
            <v>Grifería automatica de push antivandalica ref 71300</v>
          </cell>
        </row>
        <row r="441">
          <cell r="A441" t="str">
            <v>Griferia cuello de ganso</v>
          </cell>
        </row>
        <row r="442">
          <cell r="A442" t="str">
            <v>Griferia de Push antivandalica, ref 75121</v>
          </cell>
        </row>
        <row r="443">
          <cell r="A443" t="str">
            <v>Griferia Galaxia</v>
          </cell>
        </row>
        <row r="444">
          <cell r="A444" t="str">
            <v>Griferia metalica, acabado cromado, tipo marruecos</v>
          </cell>
        </row>
        <row r="445">
          <cell r="A445" t="str">
            <v>Grillete para guaya</v>
          </cell>
        </row>
        <row r="446">
          <cell r="A446" t="str">
            <v>guaya</v>
          </cell>
        </row>
        <row r="447">
          <cell r="A447" t="str">
            <v>Hacha pico de 4 1/2" con cabo de madera</v>
          </cell>
        </row>
        <row r="448">
          <cell r="A448" t="str">
            <v>Herraje Caja Medidor Acueducto de 1 1/2" (60 x 200cm incluye tapa contador)</v>
          </cell>
        </row>
        <row r="449">
          <cell r="A449" t="str">
            <v>Herraje Caja Medidor Acueducto de 1" (60 x 200cm incluye tapa contador)</v>
          </cell>
        </row>
        <row r="450">
          <cell r="A450" t="str">
            <v>Herraje de 120x120 cm. para caja inspeccion de 100x100 cm.</v>
          </cell>
        </row>
        <row r="451">
          <cell r="A451" t="str">
            <v>Herraje de 30x30 cm. para caja inspeccion</v>
          </cell>
        </row>
        <row r="452">
          <cell r="A452" t="str">
            <v>Herraje de 50x50 cm. para caja inspeccion de 40x40 cm.</v>
          </cell>
        </row>
        <row r="453">
          <cell r="A453" t="str">
            <v>Herraje de 60 x 80 para caja el‚ctrica</v>
          </cell>
        </row>
        <row r="454">
          <cell r="A454" t="str">
            <v>Herraje de 70x70 cm. para caja inspeccion de 60x60 cm.</v>
          </cell>
        </row>
        <row r="455">
          <cell r="A455" t="str">
            <v>Herraje de 80x80 cm. para caja inspeccion de 70x70 cm.</v>
          </cell>
        </row>
        <row r="456">
          <cell r="A456" t="str">
            <v>Hidrante Bridado 6"</v>
          </cell>
        </row>
        <row r="457">
          <cell r="A457" t="str">
            <v>Hidrosello-Novafort d= 200 mm. - Pavco o equivalente.</v>
          </cell>
        </row>
        <row r="458">
          <cell r="A458" t="str">
            <v>Hidrosello-Novafort d= 250 mm. - Pavco o equivalente.</v>
          </cell>
        </row>
        <row r="459">
          <cell r="A459" t="str">
            <v>Hidrosello-Novafort Ø= 160 mm. - Pavco o equivalente.</v>
          </cell>
        </row>
        <row r="460">
          <cell r="A460" t="str">
            <v>Hidrosolve x 200 litros</v>
          </cell>
        </row>
        <row r="461">
          <cell r="A461" t="str">
            <v>Hoja de sierra para segueta bimetalica Incolma</v>
          </cell>
        </row>
        <row r="462">
          <cell r="A462" t="str">
            <v>Icopor  D-12 20 mm (lamina de 0,62 x 1,24 m)</v>
          </cell>
        </row>
        <row r="463">
          <cell r="A463" t="str">
            <v>Icopor de 5cm, placa de 1.00 x 1.00mt</v>
          </cell>
        </row>
        <row r="464">
          <cell r="A464" t="str">
            <v xml:space="preserve">Igol denso (18Kg) </v>
          </cell>
        </row>
        <row r="465">
          <cell r="A465" t="str">
            <v>Impermeabilizacion de losa en conconcreto con sistema Monolitico en Poliuretano.</v>
          </cell>
        </row>
        <row r="466">
          <cell r="A466" t="str">
            <v>Inmunizante madera incoloro (5 gal)</v>
          </cell>
        </row>
        <row r="467">
          <cell r="A467" t="str">
            <v>Interruptor Doble Leviton</v>
          </cell>
        </row>
        <row r="468">
          <cell r="A468" t="str">
            <v>Interruptor Sencillo Leviton</v>
          </cell>
        </row>
        <row r="469">
          <cell r="A469" t="str">
            <v>Interruptor Triple Leviton</v>
          </cell>
        </row>
        <row r="470">
          <cell r="A470" t="str">
            <v>Juego Boquilla galvanizada de 1"</v>
          </cell>
        </row>
        <row r="471">
          <cell r="A471" t="str">
            <v>Juego Boquilla galvanizada de 3/4" con contratuerca</v>
          </cell>
        </row>
        <row r="472">
          <cell r="A472" t="str">
            <v>Juego Incrustaciones linea economica</v>
          </cell>
        </row>
        <row r="473">
          <cell r="A473" t="str">
            <v>Kit adaptador LC para bandeja</v>
          </cell>
        </row>
        <row r="474">
          <cell r="A474" t="str">
            <v>Ladrillo 10 x 20 x 40 rayado</v>
          </cell>
        </row>
        <row r="475">
          <cell r="A475" t="str">
            <v>Ladrillo 15 x 20 x 40 rayado</v>
          </cell>
        </row>
        <row r="476">
          <cell r="A476" t="str">
            <v>Ladrillo catalan estructural 10 x 15 x 30 cm.</v>
          </cell>
        </row>
        <row r="477">
          <cell r="A477" t="str">
            <v>Lamina Cal.24, para remate en teja METECNO.</v>
          </cell>
        </row>
        <row r="478">
          <cell r="A478" t="str">
            <v>Lamina de 1/2" de 1.20 x 2.40 m.</v>
          </cell>
        </row>
        <row r="479">
          <cell r="A479" t="str">
            <v>Lamina de acero de 1/2"</v>
          </cell>
        </row>
        <row r="480">
          <cell r="A480" t="str">
            <v xml:space="preserve">Lamina Galvanizada Cal.20, </v>
          </cell>
        </row>
        <row r="481">
          <cell r="A481" t="str">
            <v>Lamina metalica calibe 20.</v>
          </cell>
        </row>
        <row r="482">
          <cell r="A482" t="str">
            <v>Lamina metalica de 3/16" o 5mm</v>
          </cell>
        </row>
        <row r="483">
          <cell r="A483" t="str">
            <v>Lámpara  tipo Wall  Pack para bombillo Na de  150 W  - 240 V</v>
          </cell>
        </row>
        <row r="484">
          <cell r="A484" t="str">
            <v>lampara 2x26W tipo cilinder ovalada dimerizable. Incluye bombillos</v>
          </cell>
        </row>
        <row r="485">
          <cell r="A485" t="str">
            <v>lampara 2x54W 30x120 especular  rejillas. incluye tubos</v>
          </cell>
        </row>
        <row r="486">
          <cell r="A486" t="str">
            <v>lampara 2x54W tipo EASY. Incluye bombillos</v>
          </cell>
        </row>
        <row r="487">
          <cell r="A487" t="str">
            <v>Lámpara circular de lujo doble anillo de 2x13 W</v>
          </cell>
        </row>
        <row r="488">
          <cell r="A488" t="str">
            <v>Lampara de emrgencia ELM2</v>
          </cell>
        </row>
        <row r="489">
          <cell r="A489" t="str">
            <v>Lampara fluorescente 2x32W AF -RS IP65</v>
          </cell>
        </row>
        <row r="490">
          <cell r="A490" t="str">
            <v>Lampara fluorescente 2x54W AF -RS IP65 con balastro electronico. Incluye los bombillos</v>
          </cell>
        </row>
        <row r="491">
          <cell r="A491" t="str">
            <v>Lampara Inser-Rejilla 1 x 13 W</v>
          </cell>
        </row>
        <row r="492">
          <cell r="A492" t="str">
            <v>Lampara Jupiter 4x24W. Incluye bombillos</v>
          </cell>
        </row>
        <row r="493">
          <cell r="A493" t="str">
            <v>Lampara ojo de buey 2x26 W. Incluye los bombillos</v>
          </cell>
        </row>
        <row r="494">
          <cell r="A494" t="str">
            <v>Lampara ojo de buey 2x32 W ISO 49V. Incluye los bombillos y balastro dimerizable 0-10</v>
          </cell>
        </row>
        <row r="495">
          <cell r="A495" t="str">
            <v>Lampara turtuga 1x26W, grande con rejilla, incluye bombillos</v>
          </cell>
        </row>
        <row r="496">
          <cell r="A496" t="str">
            <v>lampra 2x32W - 30x120 con acrilico, incluye tubos</v>
          </cell>
        </row>
        <row r="497">
          <cell r="A497" t="str">
            <v>lampra 2x32W - 30x120 industrial, con kid de emergencia, incluye tubos</v>
          </cell>
        </row>
        <row r="498">
          <cell r="A498" t="str">
            <v>lampra 2x32W - 30x120 industrial, incluye tubos</v>
          </cell>
        </row>
        <row r="499">
          <cell r="A499" t="str">
            <v>Larguero de madera comun de 1" x 1"</v>
          </cell>
        </row>
        <row r="500">
          <cell r="A500" t="str">
            <v>Larguero madera comun 4cmx8cmx2.80m</v>
          </cell>
        </row>
        <row r="501">
          <cell r="A501" t="str">
            <v>Largueros de 2"X2" por 3m</v>
          </cell>
        </row>
        <row r="502">
          <cell r="A502" t="str">
            <v>Lavamanos acuacer de colgar</v>
          </cell>
        </row>
        <row r="503">
          <cell r="A503" t="str">
            <v>Lavamanos Avanti de colgar</v>
          </cell>
        </row>
        <row r="504">
          <cell r="A504" t="str">
            <v>Lavamanos de colgar para discapacitados, linea Acuajet.</v>
          </cell>
        </row>
        <row r="505">
          <cell r="A505" t="str">
            <v>Lavamanos de empotrar en acero inoxidable cal 20 de d=0.30 m. Incluye transporte</v>
          </cell>
        </row>
        <row r="506">
          <cell r="A506" t="str">
            <v>Lavamanos de empotrar en acero inoxidable cal 20 de d=0.40 m.</v>
          </cell>
        </row>
        <row r="507">
          <cell r="A507" t="str">
            <v>Lavamanos ovalado de sobreponer</v>
          </cell>
        </row>
        <row r="508">
          <cell r="A508" t="str">
            <v>Lecha color crema</v>
          </cell>
        </row>
        <row r="509">
          <cell r="A509" t="str">
            <v>Lechada con boquilla (con-color)</v>
          </cell>
        </row>
        <row r="510">
          <cell r="A510" t="str">
            <v>Lechada con pigmento integral color negro</v>
          </cell>
        </row>
        <row r="511">
          <cell r="A511" t="str">
            <v>Lechada preparada</v>
          </cell>
        </row>
        <row r="512">
          <cell r="A512" t="str">
            <v>Liga pavimentos</v>
          </cell>
        </row>
        <row r="513">
          <cell r="A513" t="str">
            <v>Lija 200</v>
          </cell>
        </row>
        <row r="514">
          <cell r="A514" t="str">
            <v>Lija de agua 150 super</v>
          </cell>
        </row>
        <row r="515">
          <cell r="A515" t="str">
            <v>Lija de agua 400</v>
          </cell>
        </row>
        <row r="516">
          <cell r="A516" t="str">
            <v>Limpiador Removedor PVC x 1/4 de galon.</v>
          </cell>
        </row>
        <row r="517">
          <cell r="A517" t="str">
            <v>Listelo tipo Corona 25 x 12.5 cm</v>
          </cell>
        </row>
        <row r="518">
          <cell r="A518" t="str">
            <v>Liston en Teka de 5"x 2"</v>
          </cell>
        </row>
        <row r="519">
          <cell r="A519" t="str">
            <v>Llave bocamanguera 1/2"</v>
          </cell>
        </row>
        <row r="520">
          <cell r="A520" t="str">
            <v>Llave bocamanguera cromada de grival o su equivalente</v>
          </cell>
        </row>
        <row r="521">
          <cell r="A521" t="str">
            <v>Llave de corte universal 1 1/2"</v>
          </cell>
        </row>
        <row r="522">
          <cell r="A522" t="str">
            <v>Llave de corte universal 1"</v>
          </cell>
        </row>
        <row r="523">
          <cell r="A523" t="str">
            <v>Llave metalica con acabado en cromo</v>
          </cell>
        </row>
        <row r="524">
          <cell r="A524" t="str">
            <v>Llave spanner</v>
          </cell>
        </row>
        <row r="525">
          <cell r="A525" t="str">
            <v>Loseta LOST-GU o AL color, tactil 20X20X6</v>
          </cell>
        </row>
        <row r="526">
          <cell r="A526" t="str">
            <v>Lubricante Tyton 500 gr</v>
          </cell>
        </row>
        <row r="527">
          <cell r="A527" t="str">
            <v>Luminaria fluorescente 2x32W STRL 14</v>
          </cell>
        </row>
        <row r="528">
          <cell r="A528" t="str">
            <v>Luminaria rejillas 60x60 4x14W para instalar en cielo falso. incluye bombillos</v>
          </cell>
        </row>
        <row r="529">
          <cell r="A529" t="str">
            <v>Malla electrosoldada D 131</v>
          </cell>
        </row>
        <row r="530">
          <cell r="A530" t="str">
            <v>Malla electrosoldada D-106</v>
          </cell>
        </row>
        <row r="531">
          <cell r="A531" t="str">
            <v>Malla electrosoldada D-188</v>
          </cell>
        </row>
        <row r="532">
          <cell r="A532" t="str">
            <v>Malla electrosoldada D-50</v>
          </cell>
        </row>
        <row r="533">
          <cell r="A533" t="str">
            <v>Malla electrosoldada D-84</v>
          </cell>
        </row>
        <row r="534">
          <cell r="A534" t="str">
            <v>Malla electrosoldada U-50</v>
          </cell>
        </row>
        <row r="535">
          <cell r="A535" t="str">
            <v>Manguera de 1 1/2 * 30 M a 250 PSI  DE DOBLE CHAQUETA</v>
          </cell>
        </row>
        <row r="536">
          <cell r="A536" t="str">
            <v>Manto edil estandar 2 mm</v>
          </cell>
        </row>
        <row r="537">
          <cell r="A537" t="str">
            <v>Manto Zetal 600x1 de 3 mm. con foil de aluminio</v>
          </cell>
        </row>
        <row r="538">
          <cell r="A538" t="str">
            <v>Marcacion fibra</v>
          </cell>
        </row>
        <row r="539">
          <cell r="A539" t="str">
            <v>Marcacion pach panel</v>
          </cell>
        </row>
        <row r="540">
          <cell r="A540" t="str">
            <v>Marcacion rack</v>
          </cell>
        </row>
        <row r="541">
          <cell r="A541" t="str">
            <v>Marcacion regleta</v>
          </cell>
        </row>
        <row r="542">
          <cell r="A542" t="str">
            <v>Marcacion termica o en acrilico</v>
          </cell>
        </row>
        <row r="543">
          <cell r="A543" t="str">
            <v>Marco DRYWALL con moldura en aluminio</v>
          </cell>
        </row>
        <row r="544">
          <cell r="A544" t="str">
            <v>Masilla acrilica para interiores en  drywall (5galones)</v>
          </cell>
        </row>
        <row r="545">
          <cell r="A545" t="str">
            <v>Material granular para filtros de 1" - 1 1/2" para filtros</v>
          </cell>
        </row>
        <row r="546">
          <cell r="A546" t="str">
            <v>Medidor G 1.6 marca METREX, con conectores</v>
          </cell>
        </row>
        <row r="547">
          <cell r="A547" t="str">
            <v>Medidor G 4 marca METREX, con conectores</v>
          </cell>
        </row>
        <row r="548">
          <cell r="A548" t="str">
            <v>Meson acero Inoxidable con perforacion para pozuelo</v>
          </cell>
        </row>
        <row r="549">
          <cell r="A549" t="str">
            <v>Meson Corian Hot, ancho 0.50 - 0.70 m un espesor de 12mm</v>
          </cell>
        </row>
        <row r="550">
          <cell r="A550" t="str">
            <v>Mezcla asfaltica (Rodadura)</v>
          </cell>
        </row>
        <row r="551">
          <cell r="A551" t="str">
            <v>Mezcla cemento y arena</v>
          </cell>
        </row>
        <row r="552">
          <cell r="A552" t="str">
            <v>Mezclador de audio: Para conexion de perifericos y procesos</v>
          </cell>
        </row>
        <row r="553">
          <cell r="A553" t="str">
            <v>MGB-SX 1000 BASE-SX para modulo LC 10/100/1000mbps</v>
          </cell>
        </row>
        <row r="554">
          <cell r="A554" t="str">
            <v>Microfono alambrico de sobre-poner, para llamados ambientales, doble impedancia, Cardioide,  Incluye cables , terminal</v>
          </cell>
        </row>
        <row r="555">
          <cell r="A555" t="str">
            <v>Microfono inalambrico UHF Profesional de Trabajo pesado, de largo alcance, diversificado.</v>
          </cell>
        </row>
        <row r="556">
          <cell r="A556" t="str">
            <v>Modulo expansor de 8 zonas</v>
          </cell>
        </row>
        <row r="557">
          <cell r="A557" t="str">
            <v>Moldura en madera 1/4 bocel de L=2,80 m.</v>
          </cell>
        </row>
        <row r="558">
          <cell r="A558" t="str">
            <v>Moldura plastica blanco (toro plastico) 2.40m</v>
          </cell>
        </row>
        <row r="559">
          <cell r="A559" t="str">
            <v>Mortero 0.05:1:4 (Cal:cemento:arena) en obra</v>
          </cell>
        </row>
        <row r="560">
          <cell r="A560" t="str">
            <v>Mortero 0.25:1:4 (Cal:cemento:arena) en obra</v>
          </cell>
        </row>
        <row r="561">
          <cell r="A561" t="str">
            <v>Mortero 0.3:1:3.2 (Cal:cemento:arena) en obra</v>
          </cell>
        </row>
        <row r="562">
          <cell r="A562" t="str">
            <v>Mortero 1:3 en obra</v>
          </cell>
        </row>
        <row r="563">
          <cell r="A563" t="str">
            <v>Mortero 1:4 en obra</v>
          </cell>
        </row>
        <row r="564">
          <cell r="A564" t="str">
            <v>Mortero 1:5 en obra</v>
          </cell>
        </row>
        <row r="565">
          <cell r="A565" t="str">
            <v>Mortero 1:6 en obra.</v>
          </cell>
        </row>
        <row r="566">
          <cell r="A566" t="str">
            <v>Multitoma grado Hospitalaria de 6 tomas, con varistores de seguridad</v>
          </cell>
        </row>
        <row r="567">
          <cell r="A567" t="str">
            <v>Multitoma grado Hospitalaria de 6 tomas, con varistores de seguridad</v>
          </cell>
        </row>
        <row r="568">
          <cell r="A568" t="str">
            <v>Niple en acero de carbono de 1/2" x 10 cm</v>
          </cell>
        </row>
        <row r="569">
          <cell r="A569" t="str">
            <v>Niple en acero de carbono de 3/4" x 10 cm.</v>
          </cell>
        </row>
        <row r="570">
          <cell r="A570" t="str">
            <v>Niple en acero de carbono de 3/4" x 5 cm</v>
          </cell>
        </row>
        <row r="571">
          <cell r="A571" t="str">
            <v>Ojo de buey ZAMAK de incrustar, con bombilla dicroica de 50W</v>
          </cell>
        </row>
        <row r="572">
          <cell r="A572" t="str">
            <v>Organizador de cabcableado sonido</v>
          </cell>
        </row>
        <row r="573">
          <cell r="A573" t="str">
            <v>Organizador de cables 40x40</v>
          </cell>
        </row>
        <row r="574">
          <cell r="A574" t="str">
            <v>Organizador de cables 60x60</v>
          </cell>
        </row>
        <row r="575">
          <cell r="A575" t="str">
            <v>Organizador vertical delantero de 210cms-45UR en RACK</v>
          </cell>
        </row>
        <row r="576">
          <cell r="A576" t="str">
            <v>Orinal de colgar mediano</v>
          </cell>
        </row>
        <row r="577">
          <cell r="A577" t="str">
            <v>Orinal infantil con griferia blanco - corona</v>
          </cell>
        </row>
        <row r="578">
          <cell r="A578" t="str">
            <v>Orinal Santa Fe para fluxometro</v>
          </cell>
        </row>
        <row r="579">
          <cell r="A579" t="str">
            <v>Pach cord de 1 m. preensambado en fábrica</v>
          </cell>
        </row>
        <row r="580">
          <cell r="A580" t="str">
            <v>Pach cord de 2 m. preensambado en fábrica</v>
          </cell>
        </row>
        <row r="581">
          <cell r="A581" t="str">
            <v>Pach cord de 210 cms preensambado en fabrica</v>
          </cell>
        </row>
        <row r="582">
          <cell r="A582" t="str">
            <v>Pach cord de 90 cms preensambado en fabrica</v>
          </cell>
        </row>
        <row r="583">
          <cell r="A583" t="str">
            <v>Pach cord para cable fibra optica duplex multimodoC-LC, en ambos extremos de 3 pies</v>
          </cell>
        </row>
        <row r="584">
          <cell r="A584" t="str">
            <v>Pach panel cat 6 LEV 69270-24</v>
          </cell>
        </row>
        <row r="585">
          <cell r="A585" t="str">
            <v>Pach panel cat 6, 48 puertos.</v>
          </cell>
        </row>
        <row r="586">
          <cell r="A586" t="str">
            <v>Pach panel cat 6, de 12 puertos REF 1375013</v>
          </cell>
        </row>
        <row r="587">
          <cell r="A587" t="str">
            <v>Pach panel cat 6, REF CJ688tpxx</v>
          </cell>
        </row>
        <row r="588">
          <cell r="A588" t="str">
            <v>Panel 8 zn exp 32 tec pk5501/transf/gabinete</v>
          </cell>
        </row>
        <row r="589">
          <cell r="A589" t="str">
            <v>Paral central Y/O exterior 1.80 x 0.155 a 0.204 en acero inoxidable AISI 304, cal 20, e= 3 cm. Incluye transporte</v>
          </cell>
        </row>
        <row r="590">
          <cell r="A590" t="str">
            <v>Paral central Y/O exterior 1.80 x 0.305 a 0.334 en acero inoxidable AISI 304, cal 20, e= 3 cm. Incluye transporte</v>
          </cell>
        </row>
        <row r="591">
          <cell r="A591" t="str">
            <v>Paral extremo 1.8 x 0.105 a 0.154 m. En acero inoxidable AISI 304, cal 20, e= 3 cm Incluye transporte</v>
          </cell>
        </row>
        <row r="592">
          <cell r="A592" t="str">
            <v>Pararrayos Norma EPM con accesorios</v>
          </cell>
        </row>
        <row r="593">
          <cell r="A593" t="str">
            <v>Parlante  de 30w/15w/7,5w en 70V y 100V dos vias con altavoz de 6,5" Incluye regilla.Alta eficiencia: 92 dB</v>
          </cell>
        </row>
        <row r="594">
          <cell r="A594" t="str">
            <v>Parlante de impedancia de 8 Ohmios.</v>
          </cell>
        </row>
        <row r="595">
          <cell r="A595" t="str">
            <v>Pasamanos curvo para discapacitados de 0.61 por 0.69 m, en acero inoxidable</v>
          </cell>
        </row>
        <row r="596">
          <cell r="A596" t="str">
            <v>Pega PVC + limpiador</v>
          </cell>
        </row>
        <row r="597">
          <cell r="A597" t="str">
            <v>Pegacor gris exteriores - Sumicol</v>
          </cell>
        </row>
        <row r="598">
          <cell r="A598" t="str">
            <v>Pegante amarillo tipo sacol</v>
          </cell>
        </row>
        <row r="599">
          <cell r="A599" t="str">
            <v>Pegante fino tipo pegaloca</v>
          </cell>
        </row>
        <row r="600">
          <cell r="A600" t="str">
            <v>Perfil Omega</v>
          </cell>
        </row>
        <row r="601">
          <cell r="A601" t="str">
            <v>Perfil ranurado sencillo de 0.15m, ref M311A300. marca MECANO</v>
          </cell>
        </row>
        <row r="602">
          <cell r="A602" t="str">
            <v>Perfil ranurado sencillo de DE 2.40m, ref M311A240. marca MECANO</v>
          </cell>
        </row>
        <row r="603">
          <cell r="A603" t="str">
            <v>Perfil vertical paral 39 (Viguetas)</v>
          </cell>
        </row>
        <row r="604">
          <cell r="A604" t="str">
            <v>Perforacion de lamina de 3/8"</v>
          </cell>
        </row>
        <row r="605">
          <cell r="A605" t="str">
            <v>Perno de 1/2"</v>
          </cell>
        </row>
        <row r="606">
          <cell r="A606" t="str">
            <v>Perno de acero de 1/2" x 3 3/4"</v>
          </cell>
        </row>
        <row r="607">
          <cell r="A607" t="str">
            <v>Perno de expansion ref TEA08x055 de 3/8". marca MECANO</v>
          </cell>
        </row>
        <row r="608">
          <cell r="A608" t="str">
            <v>Perno expansivo de 3/8 x 3"</v>
          </cell>
        </row>
        <row r="609">
          <cell r="A609" t="str">
            <v>Perno expansivo de 3/8" x 4"</v>
          </cell>
        </row>
        <row r="610">
          <cell r="A610" t="str">
            <v>Perno hembra (Tuerca expansiva para esparrago 3/8")</v>
          </cell>
        </row>
        <row r="611">
          <cell r="A611" t="str">
            <v>Pernos de expancion</v>
          </cell>
        </row>
        <row r="612">
          <cell r="A612" t="str">
            <v>Pernos de expansión de 1/2" x 3"</v>
          </cell>
        </row>
        <row r="613">
          <cell r="A613" t="str">
            <v>Pernos galvanizados de 1/2-1" Laprox.= 10 cm.</v>
          </cell>
        </row>
        <row r="614">
          <cell r="A614" t="str">
            <v>Piedra de buenaventura</v>
          </cell>
        </row>
        <row r="615">
          <cell r="A615" t="str">
            <v>Piedra entresuelo con transporte</v>
          </cell>
        </row>
        <row r="616">
          <cell r="A616" t="str">
            <v>Pintura Acriltex semimate</v>
          </cell>
        </row>
        <row r="617">
          <cell r="A617" t="str">
            <v>Pintura anticorrosiva pintucoad amarillo ocre</v>
          </cell>
        </row>
        <row r="618">
          <cell r="A618" t="str">
            <v>Pintura anticorrosivo</v>
          </cell>
        </row>
        <row r="619">
          <cell r="A619" t="str">
            <v>Pintura base aceite</v>
          </cell>
        </row>
        <row r="620">
          <cell r="A620" t="str">
            <v>Pintura de señalización amarillo ocre (1/32 gal)</v>
          </cell>
        </row>
        <row r="621">
          <cell r="A621" t="str">
            <v>Pintura Epoxico Poliamida, Rendimiento 67m2/gl</v>
          </cell>
        </row>
        <row r="622">
          <cell r="A622" t="str">
            <v>Pintura poliuretano</v>
          </cell>
        </row>
        <row r="623">
          <cell r="A623" t="str">
            <v>Pintura vinilo tipo 1 Viniltex o equivalente</v>
          </cell>
        </row>
        <row r="624">
          <cell r="A624" t="str">
            <v>Pipeta de gas de 100 lbas cargada</v>
          </cell>
        </row>
        <row r="625">
          <cell r="A625" t="str">
            <v>Piso Duropiso 33 x 33</v>
          </cell>
        </row>
        <row r="626">
          <cell r="A626" t="str">
            <v>Placa standar en yeso para paredes y revestimientos de Drywall (1.22*2.44*12.7 m.m (1/2"))</v>
          </cell>
        </row>
        <row r="627">
          <cell r="A627" t="str">
            <v>Plafon loza</v>
          </cell>
        </row>
        <row r="628">
          <cell r="A628" t="str">
            <v>Planta afuga, para cobertura vegetal</v>
          </cell>
        </row>
        <row r="629">
          <cell r="A629" t="str">
            <v>Planta agapanto cobertura</v>
          </cell>
        </row>
        <row r="630">
          <cell r="A630" t="str">
            <v>Planta Psitacuorum para cobertura vegetal</v>
          </cell>
        </row>
        <row r="631">
          <cell r="A631" t="str">
            <v>Planta telefónica digital 3 tron, 8 ext. expandible.</v>
          </cell>
        </row>
        <row r="632">
          <cell r="A632" t="str">
            <v>Plastocrete DM Impermeabilizante para concreto - Sika</v>
          </cell>
        </row>
        <row r="633">
          <cell r="A633" t="str">
            <v>Platina de  2"X1/2"</v>
          </cell>
        </row>
        <row r="634">
          <cell r="A634" t="str">
            <v>Platina de 1 1/2" x 3/16"</v>
          </cell>
        </row>
        <row r="635">
          <cell r="A635" t="str">
            <v>Platina de 2 1/2" x 1/2"</v>
          </cell>
        </row>
        <row r="636">
          <cell r="A636" t="str">
            <v>Platina de 3" X 1/2"</v>
          </cell>
        </row>
        <row r="637">
          <cell r="A637" t="str">
            <v>Platina metalica de 4" x 1/2"</v>
          </cell>
        </row>
        <row r="638">
          <cell r="A638" t="str">
            <v>Plug canon 3117 hembra o similar para microfono</v>
          </cell>
        </row>
        <row r="639">
          <cell r="A639" t="str">
            <v>Plumeria, Habano</v>
          </cell>
        </row>
        <row r="640">
          <cell r="A640" t="str">
            <v>Polietileno negro construccion</v>
          </cell>
        </row>
        <row r="641">
          <cell r="A641" t="str">
            <v>Pozuelo en acero inoxidable de 500x500x250mm.</v>
          </cell>
        </row>
        <row r="642">
          <cell r="A642" t="str">
            <v>Prensaestopa</v>
          </cell>
        </row>
        <row r="643">
          <cell r="A643" t="str">
            <v>Proyector orlux MH 150W, 208/220V;  incluye bombillo ROSCA E-27 VENTURA CLARO O FOSFORADO.</v>
          </cell>
        </row>
        <row r="644">
          <cell r="A644" t="str">
            <v>PTS 2" x 1" x 3 mm.</v>
          </cell>
        </row>
        <row r="645">
          <cell r="A645" t="str">
            <v>PTS metalico de 100x80x3 mm</v>
          </cell>
        </row>
        <row r="646">
          <cell r="A646" t="str">
            <v>PTS metalico de 80x40x2</v>
          </cell>
        </row>
        <row r="647">
          <cell r="A647" t="str">
            <v>Puerta de 0.50 a 0.60 x 1.60 m. en acero inoxidable AISI 304, cal 20, e= 3 cm.</v>
          </cell>
        </row>
        <row r="648">
          <cell r="A648" t="str">
            <v>Puesta a tierra segun norma ANSI/TIA/EIA607</v>
          </cell>
        </row>
        <row r="649">
          <cell r="A649" t="str">
            <v>Pulida bordes vidrios y/o espejos</v>
          </cell>
        </row>
        <row r="650">
          <cell r="A650" t="str">
            <v>Pulsadores antiatraco</v>
          </cell>
        </row>
        <row r="651">
          <cell r="A651" t="str">
            <v>Punta pararrayos 60 cms por 1/2" con base horizontal o vertical</v>
          </cell>
        </row>
        <row r="652">
          <cell r="A652" t="str">
            <v>Rack 60x57.5x45.</v>
          </cell>
        </row>
        <row r="653">
          <cell r="A653" t="str">
            <v>Rack abierto de piso y  de 1,20x x  0.50 en aluminio</v>
          </cell>
        </row>
        <row r="654">
          <cell r="A654" t="str">
            <v>Rack de audio de 1 metro</v>
          </cell>
        </row>
        <row r="655">
          <cell r="A655" t="str">
            <v>Rack de audio de 1.8 metro</v>
          </cell>
        </row>
        <row r="656">
          <cell r="A656" t="str">
            <v>Rack2.1 cerrado</v>
          </cell>
        </row>
        <row r="657">
          <cell r="A657" t="str">
            <v>Reduccion Hierro ductil 4 x 21/2</v>
          </cell>
        </row>
        <row r="658">
          <cell r="A658" t="str">
            <v>Reduccion ranurada 1 1/2" x 1 1/4"</v>
          </cell>
        </row>
        <row r="659">
          <cell r="A659" t="str">
            <v>Reduccion ranurada 2 1/2" x 1 1/2"</v>
          </cell>
        </row>
        <row r="660">
          <cell r="A660" t="str">
            <v>Reduccion ranurada 3" x 1 1/2"</v>
          </cell>
        </row>
        <row r="661">
          <cell r="A661" t="str">
            <v>Reduccion roscada 11/2" x 1"</v>
          </cell>
        </row>
        <row r="662">
          <cell r="A662" t="str">
            <v>Reduccion tuerca galvanizada de 2" x 1 1/2"</v>
          </cell>
        </row>
        <row r="663">
          <cell r="A663" t="str">
            <v>Reduccion tuerca galvanizada de 3/4" x 1/2"</v>
          </cell>
        </row>
        <row r="664">
          <cell r="A664" t="str">
            <v>Regleta plastica de 10Ps</v>
          </cell>
        </row>
        <row r="665">
          <cell r="A665" t="str">
            <v>Regleta simons 10 pares con base y fichos.</v>
          </cell>
        </row>
        <row r="666">
          <cell r="A666" t="str">
            <v>Regulador para gas marca Humcar modelo R4UE, presion de entrada 1-4BAR, presion salida 0.018-0.023BAR</v>
          </cell>
        </row>
        <row r="667">
          <cell r="A667" t="str">
            <v>Regulador para gas marca Humcar modelo R7UE</v>
          </cell>
        </row>
        <row r="668">
          <cell r="A668" t="str">
            <v>Regulador para gas propano, tipo Humcar o equivalente, R-30 GLP</v>
          </cell>
        </row>
        <row r="669">
          <cell r="A669" t="str">
            <v>Reja para suminedo tipo B</v>
          </cell>
        </row>
        <row r="670">
          <cell r="A670" t="str">
            <v>Rejilla combinada Aluminio bronce de 3x2"</v>
          </cell>
        </row>
        <row r="671">
          <cell r="A671" t="str">
            <v>Rejilla de Piso 3x2 Aluminio/bronce</v>
          </cell>
        </row>
        <row r="672">
          <cell r="A672" t="str">
            <v>Rejilla de Piso 4x3 Aluminio/bronce</v>
          </cell>
        </row>
        <row r="673">
          <cell r="A673" t="str">
            <v>Rejilla de piso 5"x4" en bronce</v>
          </cell>
        </row>
        <row r="674">
          <cell r="A674" t="str">
            <v>Rejilla en acero ASTM A-36 de 0.4x.0.9 m</v>
          </cell>
        </row>
        <row r="675">
          <cell r="A675" t="str">
            <v>Rejilla en Acero ASTM A-36 Fabricadas</v>
          </cell>
        </row>
        <row r="676">
          <cell r="A676" t="str">
            <v>Relay bipolar (relay 002-2pl)</v>
          </cell>
        </row>
        <row r="677">
          <cell r="A677" t="str">
            <v>Relay monopolar 30amp (relay 030)</v>
          </cell>
        </row>
        <row r="678">
          <cell r="A678" t="str">
            <v>Remate TPO para teja METECNO.</v>
          </cell>
        </row>
        <row r="679">
          <cell r="A679" t="str">
            <v>Remates de cubierta Sandwich</v>
          </cell>
        </row>
        <row r="680">
          <cell r="A680" t="str">
            <v>Repelente de agua transparente antimusgo 10 años. (0.15 kg/m2)</v>
          </cell>
        </row>
        <row r="681">
          <cell r="A681" t="str">
            <v>Resanes de las canchas</v>
          </cell>
        </row>
        <row r="682">
          <cell r="A682" t="str">
            <v>RL expansion hembra rosca interna de 3/8 marca mecano ref. TEH 38X158</v>
          </cell>
        </row>
        <row r="683">
          <cell r="A683" t="str">
            <v>Rociador concealed QR  K 5,6 pendent</v>
          </cell>
        </row>
        <row r="684">
          <cell r="A684" t="str">
            <v>Ruana galvanizada cal. 24 des=33 cm</v>
          </cell>
        </row>
        <row r="685">
          <cell r="A685" t="str">
            <v>Sanitario bajo consumo</v>
          </cell>
        </row>
        <row r="686">
          <cell r="A686" t="str">
            <v>Sanitario discapacitados, ref. 02640 acuajet de corona</v>
          </cell>
        </row>
        <row r="687">
          <cell r="A687" t="str">
            <v>Sanitario infantil blanco Corona completo con grifería</v>
          </cell>
        </row>
        <row r="688">
          <cell r="A688" t="str">
            <v>Sanitario infantil Corona o similar completo con griferia</v>
          </cell>
        </row>
        <row r="689">
          <cell r="A689" t="str">
            <v>Selector de 12 zonas para la interconexion de los diferentes ramales o señales de audio de todo el sistema.</v>
          </cell>
        </row>
        <row r="690">
          <cell r="A690" t="str">
            <v>Sellalon gris varilla de espuma de 1" de polietileno</v>
          </cell>
        </row>
        <row r="691">
          <cell r="A691" t="str">
            <v>Sellante poliuretano</v>
          </cell>
        </row>
        <row r="692">
          <cell r="A692" t="str">
            <v>Sello elastomerico de 6"</v>
          </cell>
        </row>
        <row r="693">
          <cell r="A693" t="str">
            <v>Sensor fotoelectrico</v>
          </cell>
        </row>
        <row r="694">
          <cell r="A694" t="str">
            <v>Sensor presencia muro</v>
          </cell>
        </row>
        <row r="695">
          <cell r="A695" t="str">
            <v>Separador SSC8AG</v>
          </cell>
        </row>
        <row r="696">
          <cell r="A696" t="str">
            <v>Separol o equivalente</v>
          </cell>
        </row>
        <row r="697">
          <cell r="A697" t="str">
            <v>Siamesa de 3" en Hierro Bronce</v>
          </cell>
        </row>
        <row r="698">
          <cell r="A698" t="str">
            <v>Sifon botella lavamanos</v>
          </cell>
        </row>
        <row r="699">
          <cell r="A699" t="str">
            <v>Sifon botella para orinal</v>
          </cell>
        </row>
        <row r="700">
          <cell r="A700" t="str">
            <v>Sifon PVC-S 135º 3"</v>
          </cell>
        </row>
        <row r="701">
          <cell r="A701" t="str">
            <v>Sifon PVC-S 135º 4"</v>
          </cell>
        </row>
        <row r="702">
          <cell r="A702" t="str">
            <v>Sifon PVC-S d= 1 1/2" con tapon - pavco o equivalente</v>
          </cell>
        </row>
        <row r="703">
          <cell r="A703" t="str">
            <v>Sika 1- impermeabilizante integral - morteros y concretos</v>
          </cell>
        </row>
        <row r="704">
          <cell r="A704" t="str">
            <v>Sika flex de 300 cm3.</v>
          </cell>
        </row>
        <row r="705">
          <cell r="A705" t="str">
            <v>Sika fluid o equivalente (Rend. 250 gr x bto) x 25 Kg</v>
          </cell>
        </row>
        <row r="706">
          <cell r="A706" t="str">
            <v>Sika Transparente</v>
          </cell>
        </row>
        <row r="707">
          <cell r="A707" t="str">
            <v>Sikadur 32 primer</v>
          </cell>
        </row>
        <row r="708">
          <cell r="A708" t="str">
            <v>Sikaflex 1-A color blanco, gris y negro. Presentación por 300c.c.</v>
          </cell>
        </row>
        <row r="709">
          <cell r="A709" t="str">
            <v>Silicona antihongos por 300 mm</v>
          </cell>
        </row>
        <row r="710">
          <cell r="A710" t="str">
            <v>Siliconite</v>
          </cell>
        </row>
        <row r="711">
          <cell r="A711" t="str">
            <v>Sillar prefabricado Muro de 15 cm l=40 cm</v>
          </cell>
        </row>
        <row r="712">
          <cell r="A712" t="str">
            <v>Sirena 30w 2 tonos - 6-12 vdc</v>
          </cell>
        </row>
        <row r="713">
          <cell r="A713" t="str">
            <v>Sirena 75 db 12-30 V DC</v>
          </cell>
        </row>
        <row r="714">
          <cell r="A714" t="str">
            <v>Snap 30 mm tipo Dehn</v>
          </cell>
        </row>
        <row r="715">
          <cell r="A715" t="str">
            <v>Soldadura 6011 x 1/8</v>
          </cell>
        </row>
        <row r="716">
          <cell r="A716" t="str">
            <v>Soldadura de antimonio (1/2 lb)</v>
          </cell>
        </row>
        <row r="717">
          <cell r="A717" t="str">
            <v>Soldadura de estaño 40-60 para cobre.</v>
          </cell>
        </row>
        <row r="718">
          <cell r="A718" t="str">
            <v>Soldadura electrica</v>
          </cell>
        </row>
        <row r="719">
          <cell r="A719" t="str">
            <v>Soldadura Exotermica CAP No 115</v>
          </cell>
        </row>
        <row r="720">
          <cell r="A720" t="str">
            <v>Soldadura Exotermica CAP No 90</v>
          </cell>
        </row>
        <row r="721">
          <cell r="A721" t="str">
            <v>Soldadura PVC (Union simple)</v>
          </cell>
        </row>
        <row r="722">
          <cell r="A722" t="str">
            <v>Soldadura PVC liquida (1/4) - Pavco o equivalente -</v>
          </cell>
        </row>
        <row r="723">
          <cell r="A723" t="str">
            <v>Soporte 2B en cercha lateral, soporte para tubo de 1 1/2"</v>
          </cell>
        </row>
        <row r="724">
          <cell r="A724" t="str">
            <v>Soporte de pared para domo beige marca LG</v>
          </cell>
        </row>
        <row r="725">
          <cell r="A725" t="str">
            <v>Soporte en paral vaciado en aluminio liso</v>
          </cell>
        </row>
        <row r="726">
          <cell r="A726" t="str">
            <v>Soporte mensula SMS025 de 0.25m de longitud</v>
          </cell>
        </row>
        <row r="727">
          <cell r="A727" t="str">
            <v>Soporte tipo 3 para Raiser. soporte para tubo de 2 1/2"</v>
          </cell>
        </row>
        <row r="728">
          <cell r="A728" t="str">
            <v>Soporte tipo 4 en concreto. soporte colgante en losa de concreto para tubo de 1 1/2"</v>
          </cell>
        </row>
        <row r="729">
          <cell r="A729" t="str">
            <v>Soporte tipo 4 en concreto. soporte colgante en losa de concreto para tubo de 2 1/2"</v>
          </cell>
        </row>
        <row r="730">
          <cell r="A730" t="str">
            <v>Soporte tipo C cercha. soporte para tubo de 1 1/4"</v>
          </cell>
        </row>
        <row r="731">
          <cell r="A731" t="str">
            <v>Soporte tipo C en concreto. soporte para tubo de 1"</v>
          </cell>
        </row>
        <row r="732">
          <cell r="A732" t="str">
            <v>Soporte tipo peldaño para bandeja 20x8 cms</v>
          </cell>
        </row>
        <row r="733">
          <cell r="A733" t="str">
            <v>Spliter una entrada cuatro salidas</v>
          </cell>
        </row>
        <row r="734">
          <cell r="A734" t="str">
            <v>Spliter una entrada dos salidas</v>
          </cell>
        </row>
        <row r="735">
          <cell r="A735" t="str">
            <v>Steeldeck cal 20 de 2"</v>
          </cell>
        </row>
        <row r="736">
          <cell r="A736" t="str">
            <v>Steeldeck cal 22 de 2"</v>
          </cell>
        </row>
        <row r="737">
          <cell r="A737" t="str">
            <v>Stockosorb</v>
          </cell>
        </row>
        <row r="738">
          <cell r="A738" t="str">
            <v>Sub Base Granular con transporte</v>
          </cell>
        </row>
        <row r="739">
          <cell r="A739" t="str">
            <v>Suiche 48 puertos cat + 48 puerto 10/100/1000, con dos puertos a 1000+ 2 slop</v>
          </cell>
        </row>
        <row r="740">
          <cell r="A740" t="str">
            <v>Suiche bipolar de alumbrado</v>
          </cell>
        </row>
        <row r="741">
          <cell r="A741" t="str">
            <v>Suiche de 24 puertos RJ-45 nivel 6</v>
          </cell>
        </row>
        <row r="742">
          <cell r="A742" t="str">
            <v>Suiche monopolar para alumbrado</v>
          </cell>
        </row>
        <row r="743">
          <cell r="A743" t="str">
            <v>Suiche24 puertos 10/100/1000 + 4 puertos SFP ref FGSW2620CS</v>
          </cell>
        </row>
        <row r="744">
          <cell r="A744" t="str">
            <v>Suministro e instalación de basurera acero inoxidable, pivotantes, con dos anclajes.</v>
          </cell>
        </row>
        <row r="745">
          <cell r="A745" t="str">
            <v>Suministro, transporte e instalacion T.C.</v>
          </cell>
        </row>
        <row r="746">
          <cell r="A746" t="str">
            <v>Super T de 19 mm. de 1,53 x 2,44 m.</v>
          </cell>
        </row>
        <row r="747">
          <cell r="A747" t="str">
            <v>Switch de flujo tipo paleta</v>
          </cell>
        </row>
        <row r="748">
          <cell r="A748" t="str">
            <v>Tabique paral 1.60 x 1.23-1.44 en acero inoxidable AISI 304, cal 20, e= 3 cm. Incluye transporte</v>
          </cell>
        </row>
        <row r="749">
          <cell r="A749" t="str">
            <v>Tabla madera comun (18 x 1.5 cm)</v>
          </cell>
        </row>
        <row r="750">
          <cell r="A750" t="str">
            <v>Tabla madera común de 2.5 cm x 20cm x 3,0m. Incluye transporte.</v>
          </cell>
        </row>
        <row r="751">
          <cell r="A751" t="str">
            <v>Tablero Bifásico de 24 circuitos.</v>
          </cell>
        </row>
        <row r="752">
          <cell r="A752" t="str">
            <v>Tablero Bifásico de 8 circuitos.</v>
          </cell>
        </row>
        <row r="753">
          <cell r="A753" t="str">
            <v>Tablero magnetico acerado blanco cuadriculado</v>
          </cell>
        </row>
        <row r="754">
          <cell r="A754" t="str">
            <v>Tablero magnetico acerado verde cuadriculado</v>
          </cell>
        </row>
        <row r="755">
          <cell r="A755" t="str">
            <v>Tablero ml con 12 circuitos, Calibre 16</v>
          </cell>
        </row>
        <row r="756">
          <cell r="A756" t="str">
            <v>Tablero monofasico NTQ-408-STQ de 8 circuitos.</v>
          </cell>
        </row>
        <row r="757">
          <cell r="A757" t="str">
            <v>Tablero monofasico NTQ-412-STQ de 12 circuitos.</v>
          </cell>
        </row>
        <row r="758">
          <cell r="A758" t="str">
            <v>Tablero monofasico NTQ-418-STQ de 18 circuitos.</v>
          </cell>
        </row>
        <row r="759">
          <cell r="A759" t="str">
            <v>Tablero totalizador</v>
          </cell>
        </row>
        <row r="760">
          <cell r="A760" t="str">
            <v>Tablero trifasico NTQ-412-STQ con espacio para totalizador de 12 circuitos.</v>
          </cell>
        </row>
        <row r="761">
          <cell r="A761" t="str">
            <v>Tablero trifasico NTQ-418-STQ con espacio para totalizador de 18 circuitos.</v>
          </cell>
        </row>
        <row r="762">
          <cell r="A762" t="str">
            <v>Tablero trifasico NTQ-424-STQ con espacio para totalizador de 24 circuitos.</v>
          </cell>
        </row>
        <row r="763">
          <cell r="A763" t="str">
            <v>Tablero trifasico NTQ-436-STQ con espacio para totalizador de 36 circuitos.</v>
          </cell>
        </row>
        <row r="764">
          <cell r="A764" t="str">
            <v>Tableta de gres tipo tradicion de 30 x 30 moro/sahara</v>
          </cell>
        </row>
        <row r="765">
          <cell r="A765" t="str">
            <v>Tableta Gres etrusca Sahara de 0,07 x 0,25 m</v>
          </cell>
        </row>
        <row r="766">
          <cell r="A766" t="str">
            <v>Tactil para la instalacion de la alfombra</v>
          </cell>
        </row>
        <row r="767">
          <cell r="A767" t="str">
            <v>Tapa metalica de 20x20cm para caja polivalvula de red de gas en lamina de 6.35mm</v>
          </cell>
        </row>
        <row r="768">
          <cell r="A768" t="str">
            <v>Tapa para MH de 1.2 m</v>
          </cell>
        </row>
        <row r="769">
          <cell r="A769" t="str">
            <v>Tapa para toma intemperie</v>
          </cell>
        </row>
        <row r="770">
          <cell r="A770" t="str">
            <v>Tapon de Cobre, d= 1".</v>
          </cell>
        </row>
        <row r="771">
          <cell r="A771" t="str">
            <v>Tapon de Cobre, d= 1/2".</v>
          </cell>
        </row>
        <row r="772">
          <cell r="A772" t="str">
            <v>Tapon de Cobre, d= 3/4".</v>
          </cell>
        </row>
        <row r="773">
          <cell r="A773" t="str">
            <v>Tapon en polietileno de 25mm</v>
          </cell>
        </row>
        <row r="774">
          <cell r="A774" t="str">
            <v>Tapon macho galvanizado 1/2", con tuerca</v>
          </cell>
        </row>
        <row r="775">
          <cell r="A775" t="str">
            <v>Tapon macho galvanizado 3/4"</v>
          </cell>
        </row>
        <row r="776">
          <cell r="A776" t="str">
            <v>Tapon macho galvanizado de 1"</v>
          </cell>
        </row>
        <row r="777">
          <cell r="A777" t="str">
            <v>Tapon macho galvanizado de 1/2"</v>
          </cell>
        </row>
        <row r="778">
          <cell r="A778" t="str">
            <v>Tapon macho galvanizado de 3/4"</v>
          </cell>
        </row>
        <row r="779">
          <cell r="A779" t="str">
            <v>Tapon prueba PVC-S d= 2" - Pavco o equivalente</v>
          </cell>
        </row>
        <row r="780">
          <cell r="A780" t="str">
            <v>Tapon prueba PVC-S d= 3" - Pavco o equivalente</v>
          </cell>
        </row>
        <row r="781">
          <cell r="A781" t="str">
            <v>Tapon prueba PVC-S d= 4" - Pavco o equivalente</v>
          </cell>
        </row>
        <row r="782">
          <cell r="A782" t="str">
            <v>Tapon PVC-Filtro 100 mm. - Pavco o equivalente</v>
          </cell>
        </row>
        <row r="783">
          <cell r="A783" t="str">
            <v>Tapon PVC-P ROSCADO d= 1" - Pavco o equivalente</v>
          </cell>
        </row>
        <row r="784">
          <cell r="A784" t="str">
            <v>Tapon PVC-P ROSCADO d= 1/2" - Pavco o equivalente</v>
          </cell>
        </row>
        <row r="785">
          <cell r="A785" t="str">
            <v>Tapon PVC-P ROSCADO d= 1/2" - Pavco o equivalente</v>
          </cell>
        </row>
        <row r="786">
          <cell r="A786" t="str">
            <v>Tapón PVC-P soldado 1"</v>
          </cell>
        </row>
        <row r="787">
          <cell r="A787" t="str">
            <v>Tapon rosca para brida de fijacion</v>
          </cell>
        </row>
        <row r="788">
          <cell r="A788" t="str">
            <v>Taps 9 dbls</v>
          </cell>
        </row>
        <row r="789">
          <cell r="A789" t="str">
            <v>Teclado lcd para serie power</v>
          </cell>
        </row>
        <row r="790">
          <cell r="A790" t="str">
            <v>Tee de cobre de 1"</v>
          </cell>
        </row>
        <row r="791">
          <cell r="A791" t="str">
            <v>Tee de cobre para agua caliente de 1/2"</v>
          </cell>
        </row>
        <row r="792">
          <cell r="A792" t="str">
            <v>Tee de cobre para agua caliente de 3/4"</v>
          </cell>
        </row>
        <row r="793">
          <cell r="A793" t="str">
            <v>Tee de Cu Ø= 1/2"</v>
          </cell>
        </row>
        <row r="794">
          <cell r="A794" t="str">
            <v>Tee de Cu Ø= 3/4"</v>
          </cell>
        </row>
        <row r="795">
          <cell r="A795" t="str">
            <v>Tee en acero galvanizado de 1/2"</v>
          </cell>
        </row>
        <row r="796">
          <cell r="A796" t="str">
            <v>Tee en acero galvanizado de 3/4"</v>
          </cell>
        </row>
        <row r="797">
          <cell r="A797" t="str">
            <v>Tee en polietileno de 25mm</v>
          </cell>
        </row>
        <row r="798">
          <cell r="A798" t="str">
            <v>Tee galv 1 1/2"</v>
          </cell>
        </row>
        <row r="799">
          <cell r="A799" t="str">
            <v>Tee Hierro Ductil 4"</v>
          </cell>
        </row>
        <row r="800">
          <cell r="A800" t="str">
            <v>Tee Hierro ductil reducida de 4" x 2 1/2"</v>
          </cell>
        </row>
        <row r="801">
          <cell r="A801" t="str">
            <v>Tee Hierro ductil reducida de 4" x 3"</v>
          </cell>
        </row>
        <row r="802">
          <cell r="A802" t="str">
            <v>Tee Partida 3 x 1 1/2"-Collar Derivacion 3 x 1 1/2"</v>
          </cell>
        </row>
        <row r="803">
          <cell r="A803" t="str">
            <v>Tee Partida 4 x 1 1/2"-Collar Derivacion 4 x 1 1/2"</v>
          </cell>
        </row>
        <row r="804">
          <cell r="A804" t="str">
            <v>Tee PVC-P d= 1 1/2"</v>
          </cell>
        </row>
        <row r="805">
          <cell r="A805" t="str">
            <v>Tee PVC-P d= 1"</v>
          </cell>
        </row>
        <row r="806">
          <cell r="A806" t="str">
            <v>Tee PVC-P d= 1/2"</v>
          </cell>
        </row>
        <row r="807">
          <cell r="A807" t="str">
            <v>Tee PVC-P d= 2 1/2"</v>
          </cell>
        </row>
        <row r="808">
          <cell r="A808" t="str">
            <v>Tee PVC-P d= 3/4"</v>
          </cell>
        </row>
        <row r="809">
          <cell r="A809" t="str">
            <v>Tee PVC-P Ø= 2 1/2"</v>
          </cell>
        </row>
        <row r="810">
          <cell r="A810" t="str">
            <v>Tee PVC-P Ø= 2"</v>
          </cell>
        </row>
        <row r="811">
          <cell r="A811" t="str">
            <v>Tee PVC-P reducida  de 1" a 1/2"</v>
          </cell>
        </row>
        <row r="812">
          <cell r="A812" t="str">
            <v>Tee PVC-P reducida  de 3/4" a 1/2"</v>
          </cell>
        </row>
        <row r="813">
          <cell r="A813" t="str">
            <v>Tee PVC-Presion, d= 3" - Pavco o equivalente.</v>
          </cell>
        </row>
        <row r="814">
          <cell r="A814" t="str">
            <v>Tee PVC-S d= 1 1/2" - Pavco o equivalente.</v>
          </cell>
        </row>
        <row r="815">
          <cell r="A815" t="str">
            <v>Tee PVC-S d= 2" - Pavco o equivalente.</v>
          </cell>
        </row>
        <row r="816">
          <cell r="A816" t="str">
            <v>Tee PVC-S d= 2"x1 1/2" - Pavco o equivalente.</v>
          </cell>
        </row>
        <row r="817">
          <cell r="A817" t="str">
            <v>Tee PVC-S d= 3" - Pavco o equivalente.</v>
          </cell>
        </row>
        <row r="818">
          <cell r="A818" t="str">
            <v>Tee PVC-S d= 3"x2" - Pavco o equivalente.</v>
          </cell>
        </row>
        <row r="819">
          <cell r="A819" t="str">
            <v>Tee PVC-S d= 4" - Pavco o equivalente.</v>
          </cell>
        </row>
        <row r="820">
          <cell r="A820" t="str">
            <v>Tee PVC-S d= 4"x2" - Pavco o equivalente.</v>
          </cell>
        </row>
        <row r="821">
          <cell r="A821" t="str">
            <v>Tee PVC-S d= 4"x3" - Pavco o equivalente.</v>
          </cell>
        </row>
        <row r="822">
          <cell r="A822" t="str">
            <v>Tee PVC-S d= 6" - Pavco o equivalente.</v>
          </cell>
        </row>
        <row r="823">
          <cell r="A823" t="str">
            <v>Tee PVC-S d= 6"x4" - Pavco o equivalente.</v>
          </cell>
        </row>
        <row r="824">
          <cell r="A824" t="str">
            <v>Tee PVC-S d= 8" - Pavco o equivalente.</v>
          </cell>
        </row>
        <row r="825">
          <cell r="A825" t="str">
            <v>Tee PVC-S d= 8"x4" - Pavco o equivalente.</v>
          </cell>
        </row>
        <row r="826">
          <cell r="A826" t="str">
            <v>Tee ranurada 1 1/2" ul/fm</v>
          </cell>
        </row>
        <row r="827">
          <cell r="A827" t="str">
            <v>Tee ranurada 1 1/2" ul/fm</v>
          </cell>
        </row>
        <row r="828">
          <cell r="A828" t="str">
            <v>Tee ranurada 1 1/2x1 1/4" ul/fm</v>
          </cell>
        </row>
        <row r="829">
          <cell r="A829" t="str">
            <v>Tee ranurada 1x1/2" ul/fm</v>
          </cell>
        </row>
        <row r="830">
          <cell r="A830" t="str">
            <v>Tee ranurada 2 1/2" ul/fm</v>
          </cell>
        </row>
        <row r="831">
          <cell r="A831" t="str">
            <v>Tee ranurada 3" ul/fm</v>
          </cell>
        </row>
        <row r="832">
          <cell r="A832" t="str">
            <v>Tee ranurada 3x2 1/2" ul/fm</v>
          </cell>
        </row>
        <row r="833">
          <cell r="A833" t="str">
            <v>Teja de paneles Metecno o su equivalente, ref: TECHMET DRY</v>
          </cell>
        </row>
        <row r="834">
          <cell r="A834" t="str">
            <v>Teja monoroof A-42 P1000 G-4 cal 28 e=0,04 m.</v>
          </cell>
        </row>
        <row r="835">
          <cell r="A835" t="str">
            <v>Tela cerramiento obra verde, ancho: 2.10 m.</v>
          </cell>
        </row>
        <row r="836">
          <cell r="A836" t="str">
            <v>Telefono analogo de mesa, Suministro e instalacion</v>
          </cell>
        </row>
        <row r="837">
          <cell r="A837" t="str">
            <v>Telefono conmutador DT 333, Suministro e instalacion</v>
          </cell>
        </row>
        <row r="838">
          <cell r="A838" t="str">
            <v>Telefono IP 1de mesa 603SW 1, Suministro e instalacion</v>
          </cell>
        </row>
        <row r="839">
          <cell r="A839" t="str">
            <v>Thinner</v>
          </cell>
        </row>
        <row r="840">
          <cell r="A840" t="str">
            <v>Tierra abonada incluye transporte</v>
          </cell>
        </row>
        <row r="841">
          <cell r="A841" t="str">
            <v>Toma de seguridad de 50 A</v>
          </cell>
        </row>
        <row r="842">
          <cell r="A842" t="str">
            <v>Toma doble + Polo a tierra</v>
          </cell>
        </row>
        <row r="843">
          <cell r="A843" t="str">
            <v>Toma doble + Polo a tierra, sin tapa</v>
          </cell>
        </row>
        <row r="844">
          <cell r="A844" t="str">
            <v>Toma doble con polo a tierra GFCI. Incluye wallplate</v>
          </cell>
        </row>
        <row r="845">
          <cell r="A845" t="str">
            <v>Toma doble con polo a tierra IG. Color Naranja</v>
          </cell>
        </row>
        <row r="846">
          <cell r="A846" t="str">
            <v>Toma doble para microfono tm 242 o similar</v>
          </cell>
        </row>
        <row r="847">
          <cell r="A847" t="str">
            <v>Toma doble polo aislado</v>
          </cell>
        </row>
        <row r="848">
          <cell r="A848" t="str">
            <v>Toma doble RJ-11</v>
          </cell>
        </row>
        <row r="849">
          <cell r="A849" t="str">
            <v>Toma doble salida sencilla RJ-45</v>
          </cell>
        </row>
        <row r="850">
          <cell r="A850" t="str">
            <v>Toma para salida de TV KORA</v>
          </cell>
        </row>
        <row r="851">
          <cell r="A851" t="str">
            <v>Toma salida sencilla RJ-45</v>
          </cell>
        </row>
        <row r="852">
          <cell r="A852" t="str">
            <v>Toma secillo de piso. Incluye tapa met lica</v>
          </cell>
        </row>
        <row r="853">
          <cell r="A853" t="str">
            <v>Toma sonido KORA</v>
          </cell>
        </row>
        <row r="854">
          <cell r="A854" t="str">
            <v>Tomacorriente trifilar de 20 amperios de empotrar con tapa.</v>
          </cell>
        </row>
        <row r="855">
          <cell r="A855" t="str">
            <v>Tomacorriente trifilar de 30 amperios de empotrar con tapa.</v>
          </cell>
        </row>
        <row r="856">
          <cell r="A856" t="str">
            <v>Tornillo</v>
          </cell>
        </row>
        <row r="857">
          <cell r="A857" t="str">
            <v>Tornillo 2"</v>
          </cell>
        </row>
        <row r="858">
          <cell r="A858" t="str">
            <v>Tornillo Autoperforante zincado cabeza hexagonal Nº 10-16-3/4" con arandela de neopreno.</v>
          </cell>
        </row>
        <row r="859">
          <cell r="A859" t="str">
            <v>Tornillo autoroscante de cubierta</v>
          </cell>
        </row>
        <row r="860">
          <cell r="A860" t="str">
            <v>Tornillo autoroscante de remate</v>
          </cell>
        </row>
        <row r="861">
          <cell r="A861" t="str">
            <v>Tornillo de 7 x 7/16"</v>
          </cell>
        </row>
        <row r="862">
          <cell r="A862" t="str">
            <v>Tornillo espaciador 5/8" para transformador</v>
          </cell>
        </row>
        <row r="863">
          <cell r="A863" t="str">
            <v>tornillo extraplano</v>
          </cell>
        </row>
        <row r="864">
          <cell r="A864" t="str">
            <v>Tornillo lamina ranurado 6 x 1"</v>
          </cell>
        </row>
        <row r="865">
          <cell r="A865" t="str">
            <v>Tornillo para placa 1" (6x1) para drywall</v>
          </cell>
        </row>
        <row r="866">
          <cell r="A866" t="str">
            <v>Tornillos</v>
          </cell>
        </row>
        <row r="867">
          <cell r="A867" t="str">
            <v>Torre 64 cms, cal No18 USG</v>
          </cell>
        </row>
        <row r="868">
          <cell r="A868" t="str">
            <v>Traba quimica fuerza alta para sellos de fuga en tuberia</v>
          </cell>
        </row>
        <row r="869">
          <cell r="A869" t="str">
            <v>Traba quimica fuerza media</v>
          </cell>
        </row>
        <row r="870">
          <cell r="A870" t="str">
            <v>Traba quimica fuerza media para sello de fugas en tuberia</v>
          </cell>
        </row>
        <row r="871">
          <cell r="A871" t="str">
            <v>Tranceiver 1000 Base SX  SFP Multimodo LC</v>
          </cell>
        </row>
        <row r="872">
          <cell r="A872" t="str">
            <v>Transformador Monofasico 50KVA-13200V</v>
          </cell>
        </row>
        <row r="873">
          <cell r="A873" t="str">
            <v>Transpote de materiales</v>
          </cell>
        </row>
        <row r="874">
          <cell r="A874" t="str">
            <v>Triple 15x15x15</v>
          </cell>
        </row>
        <row r="875">
          <cell r="A875" t="str">
            <v>Triplex enchapillado tipo roblemayado con vetas verticales de 1 cm</v>
          </cell>
        </row>
        <row r="876">
          <cell r="A876" t="str">
            <v>Triturado 1" con transporte</v>
          </cell>
        </row>
        <row r="877">
          <cell r="A877" t="str">
            <v>Triturado 3/4" con transporte</v>
          </cell>
        </row>
        <row r="878">
          <cell r="A878" t="str">
            <v>Triturado de 1/2" con transporte</v>
          </cell>
        </row>
        <row r="879">
          <cell r="A879" t="str">
            <v>Troquel de un solo servicio cal 18</v>
          </cell>
        </row>
        <row r="880">
          <cell r="A880" t="str">
            <v>Troquel doble servicio cal 18</v>
          </cell>
        </row>
        <row r="881">
          <cell r="A881" t="str">
            <v>Tuberia  EMT 1"</v>
          </cell>
        </row>
        <row r="882">
          <cell r="A882" t="str">
            <v>Tuberia  EMT 1/2"</v>
          </cell>
        </row>
        <row r="883">
          <cell r="A883" t="str">
            <v>Tuberia  EMT 3/4"</v>
          </cell>
        </row>
        <row r="884">
          <cell r="A884" t="str">
            <v>Tuberia Acero Carbono SCH 40 d= 1 1/2"</v>
          </cell>
        </row>
        <row r="885">
          <cell r="A885" t="str">
            <v>Tuberia Acero Carbono SCH 40 d= 1 1/4"</v>
          </cell>
        </row>
        <row r="886">
          <cell r="A886" t="str">
            <v>Tuberia Acero Carbono SCH 40 d= 1"</v>
          </cell>
        </row>
        <row r="887">
          <cell r="A887" t="str">
            <v>Tuberia Acero Carbono SCH 40 d= 2 1/2"</v>
          </cell>
        </row>
        <row r="888">
          <cell r="A888" t="str">
            <v>Tuberia Acero Carbono SCH 40 d= 3"</v>
          </cell>
        </row>
        <row r="889">
          <cell r="A889" t="str">
            <v>Tuberia Acero Galvanizado 2" Rigid</v>
          </cell>
        </row>
        <row r="890">
          <cell r="A890" t="str">
            <v>Tuberia Acero Galvanizado 3" Rigid</v>
          </cell>
        </row>
        <row r="891">
          <cell r="A891" t="str">
            <v>Tuberia cobre para agua caliente 1/2"</v>
          </cell>
        </row>
        <row r="892">
          <cell r="A892" t="str">
            <v>Tuberia cobre para agua caliente 3/4"</v>
          </cell>
        </row>
        <row r="893">
          <cell r="A893" t="str">
            <v>Tuberia cobre Tipo M de 1"</v>
          </cell>
        </row>
        <row r="894">
          <cell r="A894" t="str">
            <v>Tuberia Cu rigido Tipo K d= 1"</v>
          </cell>
        </row>
        <row r="895">
          <cell r="A895" t="str">
            <v>Tubería de cobre TL de 1/2"</v>
          </cell>
        </row>
        <row r="896">
          <cell r="A896" t="str">
            <v>Tubería de cobre TL de 3/4"</v>
          </cell>
        </row>
        <row r="897">
          <cell r="A897" t="str">
            <v>Tuberia en acero de carbono SCH40 de 1/2"</v>
          </cell>
        </row>
        <row r="898">
          <cell r="A898" t="str">
            <v>Tuberia en acero de carbono SCH40 de 3/4"</v>
          </cell>
        </row>
        <row r="899">
          <cell r="A899" t="str">
            <v>Tuberia Hierro Galvanizado d= 1 1/2"</v>
          </cell>
        </row>
        <row r="900">
          <cell r="A900" t="str">
            <v>Tuberia pesada galvanizada ASTM A54 de d=1 1/2"</v>
          </cell>
        </row>
        <row r="901">
          <cell r="A901" t="str">
            <v>Tuberia PVC - Novafort d= 250 mm - Pavco o equivalente.</v>
          </cell>
        </row>
        <row r="902">
          <cell r="A902" t="str">
            <v>Tuberia PVC perforada (filtro) de d=100mm  - Pavco o equivalente.</v>
          </cell>
        </row>
        <row r="903">
          <cell r="A903" t="str">
            <v>Tuberia PVC Sanitaria de d =1 1/2".Pavco o similar</v>
          </cell>
        </row>
        <row r="904">
          <cell r="A904" t="str">
            <v>Tuberia PVC-Novafort d= 200 mm. - Pavco o equivalente.</v>
          </cell>
        </row>
        <row r="905">
          <cell r="A905" t="str">
            <v>Tubería PVC-Novafort Ø= 160 mm. - Pavco o equivalente.</v>
          </cell>
        </row>
        <row r="906">
          <cell r="A906" t="str">
            <v>Tuberia PVC-P RDE 11, d= 3/4" - Pavco o equivalente.</v>
          </cell>
        </row>
        <row r="907">
          <cell r="A907" t="str">
            <v>Tuberia PVC-P RDE 13.5 315 PSI, d=1" - Pavco o equivalente.</v>
          </cell>
        </row>
        <row r="908">
          <cell r="A908" t="str">
            <v>Tuberia PVC-P RDE 13.5, d= 1" - Pavco o equivalente.</v>
          </cell>
        </row>
        <row r="909">
          <cell r="A909" t="str">
            <v>Tuberia PVC-P RDE 21, d= 1 1/2" - Pavco o equivalente.</v>
          </cell>
        </row>
        <row r="910">
          <cell r="A910" t="str">
            <v>Tuberia PVC-P RDE 21, d= 2 1/2" - Pavco o equivalente.</v>
          </cell>
        </row>
        <row r="911">
          <cell r="A911" t="str">
            <v>Tuberia PVC-P RDE 21, d= 3" - Pavco o equivalente.</v>
          </cell>
        </row>
        <row r="912">
          <cell r="A912" t="str">
            <v>Tubería PVC-P RDE 21, Ø= 2 ½" - Pavco o equivalente.</v>
          </cell>
        </row>
        <row r="913">
          <cell r="A913" t="str">
            <v>Tubería PVC-P RDE 21, Ø= 2" - Pavco o equivalente.</v>
          </cell>
        </row>
        <row r="914">
          <cell r="A914" t="str">
            <v>Tuberia PVC-P RDE 9 500 PSI, d= 1/2" - Pavco o equivalente.</v>
          </cell>
        </row>
        <row r="915">
          <cell r="A915" t="str">
            <v>Tuberia PVC-P RDE 9 500 PSI, d= 3/4" - Pavco o equivalente.</v>
          </cell>
        </row>
        <row r="916">
          <cell r="A916" t="str">
            <v>Tuberia PVC-S d= 2" - Pavco o equivalente.</v>
          </cell>
        </row>
        <row r="917">
          <cell r="A917" t="str">
            <v>Tuberia PVC-S d= 3" - Pavco o equivalente.</v>
          </cell>
        </row>
        <row r="918">
          <cell r="A918" t="str">
            <v>Tuberia PVC-S d= 3" A.LL- Pavco o equivalente.</v>
          </cell>
        </row>
        <row r="919">
          <cell r="A919" t="str">
            <v>Tuberia PVC-S d= 4" - Pavco o equivalente.</v>
          </cell>
        </row>
        <row r="920">
          <cell r="A920" t="str">
            <v>Tuberia PVC-S d= 4" - Pavco o equivalente.</v>
          </cell>
        </row>
        <row r="921">
          <cell r="A921" t="str">
            <v>Tuberia PVC-S d= 6" - Pavco o equivalente.</v>
          </cell>
        </row>
        <row r="922">
          <cell r="A922" t="str">
            <v>Tuberia PVC-V d= 2" A.LL- Pavco o equivalente.</v>
          </cell>
        </row>
        <row r="923">
          <cell r="A923" t="str">
            <v>Tuberia PVC-V d= 3" A.LL- Pavco o equivalente.</v>
          </cell>
        </row>
        <row r="924">
          <cell r="A924" t="str">
            <v>Tuberia PVC-V d= 4" A.LL - Pavco o equivalente.</v>
          </cell>
        </row>
        <row r="925">
          <cell r="A925" t="str">
            <v>Tuberia PVC-V d= 6" A.LL - Pavco o equivalente.</v>
          </cell>
        </row>
        <row r="926">
          <cell r="A926" t="str">
            <v>Tuberia PVC-V d= 8" A.LL - Pavco o equivalente.</v>
          </cell>
        </row>
        <row r="927">
          <cell r="A927" t="str">
            <v>Tubo  pvc 1" eléctrica</v>
          </cell>
        </row>
        <row r="928">
          <cell r="A928" t="str">
            <v>Tubo  pvc 1/2" eléctrica</v>
          </cell>
        </row>
        <row r="929">
          <cell r="A929" t="str">
            <v>Tubo  pvc 2" eléctrica</v>
          </cell>
        </row>
        <row r="930">
          <cell r="A930" t="str">
            <v>Tubo  pvc 3" eléctrica</v>
          </cell>
        </row>
        <row r="931">
          <cell r="A931" t="str">
            <v>Tubo  pvc 3/4" eléctrica</v>
          </cell>
        </row>
        <row r="932">
          <cell r="A932" t="str">
            <v>Tubo  pvc 4" eléctrica</v>
          </cell>
        </row>
        <row r="933">
          <cell r="A933" t="str">
            <v>Tubo conduit galvanizado pesado de 1"</v>
          </cell>
        </row>
        <row r="934">
          <cell r="A934" t="str">
            <v>Tubo conduit galvanizado pesado de 1-1/2"</v>
          </cell>
        </row>
        <row r="935">
          <cell r="A935" t="str">
            <v>Tubo EMT de 2"</v>
          </cell>
        </row>
        <row r="936">
          <cell r="A936" t="str">
            <v>Tubo metalico galvanizado de 3/4"</v>
          </cell>
        </row>
        <row r="937">
          <cell r="A937" t="str">
            <v>Tubo polietileno 25mm -  Pavco o equivalente.</v>
          </cell>
        </row>
        <row r="938">
          <cell r="A938" t="str">
            <v>Tubo PVC 1"</v>
          </cell>
        </row>
        <row r="939">
          <cell r="A939" t="str">
            <v>Tubo PVC 1/2"</v>
          </cell>
        </row>
        <row r="940">
          <cell r="A940" t="str">
            <v>Tubo PVC 1-1/2"</v>
          </cell>
        </row>
        <row r="941">
          <cell r="A941" t="str">
            <v>Tubo PVC 1-1/4"</v>
          </cell>
        </row>
        <row r="942">
          <cell r="A942" t="str">
            <v>Tubo PVC 2"</v>
          </cell>
        </row>
        <row r="943">
          <cell r="A943" t="str">
            <v>Tubo PVC 3"</v>
          </cell>
        </row>
        <row r="944">
          <cell r="A944" t="str">
            <v>Tubo PVC 3/4"</v>
          </cell>
        </row>
        <row r="945">
          <cell r="A945" t="str">
            <v>Tubular rectangular de 5"x2"x3mm</v>
          </cell>
        </row>
        <row r="946">
          <cell r="A946" t="str">
            <v>Tuerca, tornillo y arandela para bandeja</v>
          </cell>
        </row>
        <row r="947">
          <cell r="A947" t="str">
            <v>Tuercas, platinas, etc</v>
          </cell>
        </row>
        <row r="948">
          <cell r="A948" t="str">
            <v>Union  MGC de 2"</v>
          </cell>
        </row>
        <row r="949">
          <cell r="A949" t="str">
            <v>Union  MGC de 3"</v>
          </cell>
        </row>
        <row r="950">
          <cell r="A950" t="str">
            <v>Unión Cu de 3/4"</v>
          </cell>
        </row>
        <row r="951">
          <cell r="A951" t="str">
            <v>Union EMT 1"</v>
          </cell>
        </row>
        <row r="952">
          <cell r="A952" t="str">
            <v>Union EMT 1/2"</v>
          </cell>
        </row>
        <row r="953">
          <cell r="A953" t="str">
            <v>Union EMT 1-1/2"</v>
          </cell>
        </row>
        <row r="954">
          <cell r="A954" t="str">
            <v>Union EMT 2"</v>
          </cell>
        </row>
        <row r="955">
          <cell r="A955" t="str">
            <v>Union EMT 3/4"</v>
          </cell>
        </row>
        <row r="956">
          <cell r="A956" t="str">
            <v>Union en acero galvanizada de 3/4"</v>
          </cell>
        </row>
        <row r="957">
          <cell r="A957" t="str">
            <v>Union galvanizada 1 1/2"</v>
          </cell>
        </row>
        <row r="958">
          <cell r="A958" t="str">
            <v>Unión Lisa Cu de 1/2"</v>
          </cell>
        </row>
        <row r="959">
          <cell r="A959" t="str">
            <v>Union MGC de 1"</v>
          </cell>
        </row>
        <row r="960">
          <cell r="A960" t="str">
            <v>Union MGC de 1-1/2"</v>
          </cell>
        </row>
        <row r="961">
          <cell r="A961" t="str">
            <v>Union Platino d= 6" - Pavco o equivalente</v>
          </cell>
        </row>
        <row r="962">
          <cell r="A962" t="str">
            <v>Union Platino de reparacion d= 6" - Pavco o equivalente</v>
          </cell>
        </row>
        <row r="963">
          <cell r="A963" t="str">
            <v>Union PVC-Filtro 100 mm. - Pavco o equivalente</v>
          </cell>
        </row>
        <row r="964">
          <cell r="A964" t="str">
            <v>Union PVC-NOVAFORT d= 200 mm. - Pavco o equivalente.</v>
          </cell>
        </row>
        <row r="965">
          <cell r="A965" t="str">
            <v>Union PVC-NOVAFORT d= 250 mm. - Pavco o equivalente.</v>
          </cell>
        </row>
        <row r="966">
          <cell r="A966" t="str">
            <v>Unión PVC-NOVAFORT Ø= 160 mm. - Pavco o equivalente.</v>
          </cell>
        </row>
        <row r="967">
          <cell r="A967" t="str">
            <v>Union PVC-Presion, d= 1 1/2" - Pavco o equivalente.</v>
          </cell>
        </row>
        <row r="968">
          <cell r="A968" t="str">
            <v>Union PVC-Presion, d= 1" - Pavco o equivalente.</v>
          </cell>
        </row>
        <row r="969">
          <cell r="A969" t="str">
            <v>Union PVC-Presion, d= 1/2" - Pavco o equivalente.</v>
          </cell>
        </row>
        <row r="970">
          <cell r="A970" t="str">
            <v>Union PVC-Presion, d= 2 1/2" - Pavco o equivalente.</v>
          </cell>
        </row>
        <row r="971">
          <cell r="A971" t="str">
            <v>Union PVC-Presion, d= 3" - Pavco o equivalente.</v>
          </cell>
        </row>
        <row r="972">
          <cell r="A972" t="str">
            <v>Union PVC-Presion, d= 3/4" - Pavco o equivalente.</v>
          </cell>
        </row>
        <row r="973">
          <cell r="A973" t="str">
            <v>Unión PVC-Presión, Ø= 2 1/2" - Pavco o equivalente.</v>
          </cell>
        </row>
        <row r="974">
          <cell r="A974" t="str">
            <v>Unión PVC-Presión, Ø= 2" - Pavco o equivalente.</v>
          </cell>
        </row>
        <row r="975">
          <cell r="A975" t="str">
            <v>Union PVC-S d= 1 1/2" - Pavco o equivalente</v>
          </cell>
        </row>
        <row r="976">
          <cell r="A976" t="str">
            <v>Union PVC-S d= 2" - Pavco o equivalente</v>
          </cell>
        </row>
        <row r="977">
          <cell r="A977" t="str">
            <v>Union PVC-S d= 3" - Pavco o equivalente</v>
          </cell>
        </row>
        <row r="978">
          <cell r="A978" t="str">
            <v>Union PVC-S d= 4" - Pavco o equivalente</v>
          </cell>
        </row>
        <row r="979">
          <cell r="A979" t="str">
            <v>Union PVC-S d= 6" - Pavco o equivalente</v>
          </cell>
        </row>
        <row r="980">
          <cell r="A980" t="str">
            <v>Union PVC-S d= 8" - Pavco o equivalente</v>
          </cell>
        </row>
        <row r="981">
          <cell r="A981" t="str">
            <v>Union ranurada de 1 1/2" ul/fm</v>
          </cell>
        </row>
        <row r="982">
          <cell r="A982" t="str">
            <v>Union ranurada de 1 1/4" ul/fm</v>
          </cell>
        </row>
        <row r="983">
          <cell r="A983" t="str">
            <v>Union ranurada de 2 1/2" ul/fm</v>
          </cell>
        </row>
        <row r="984">
          <cell r="A984" t="str">
            <v>Union ranurada de 3" ul/fm</v>
          </cell>
        </row>
        <row r="985">
          <cell r="A985" t="str">
            <v>Union ranurada flexible de 2 1/2" ul/fm</v>
          </cell>
        </row>
        <row r="986">
          <cell r="A986" t="str">
            <v>Union ranurada flexible de 2" ul/fm</v>
          </cell>
        </row>
        <row r="987">
          <cell r="A987" t="str">
            <v>Unión universal Cu de 1/2"</v>
          </cell>
        </row>
        <row r="988">
          <cell r="A988" t="str">
            <v>Union universal macho de 1/2"</v>
          </cell>
        </row>
        <row r="989">
          <cell r="A989" t="str">
            <v>Unión universal macho de 3/4"</v>
          </cell>
        </row>
        <row r="990">
          <cell r="A990" t="str">
            <v>Union Vitauli  de d= 6"</v>
          </cell>
        </row>
        <row r="991">
          <cell r="A991" t="str">
            <v>Universal cobre de 1 1/2"</v>
          </cell>
        </row>
        <row r="992">
          <cell r="A992" t="str">
            <v>Universal cobre de 1"</v>
          </cell>
        </row>
        <row r="993">
          <cell r="A993" t="str">
            <v>Universal Hierro Galvanizado d= 1 1/2"</v>
          </cell>
        </row>
        <row r="994">
          <cell r="A994" t="str">
            <v>Valvula  Bronce 11/2" UL/FM para gabinete contra incendio</v>
          </cell>
        </row>
        <row r="995">
          <cell r="A995" t="str">
            <v>Valvula BRIDA 6"</v>
          </cell>
        </row>
        <row r="996">
          <cell r="A996" t="str">
            <v>Valvula Compuerta bronce 1 1/2" RW</v>
          </cell>
        </row>
        <row r="997">
          <cell r="A997" t="str">
            <v>Valvula Compuerta Bronce 1" RW</v>
          </cell>
        </row>
        <row r="998">
          <cell r="A998" t="str">
            <v>Valvula Compuerta Bronce 1/2" RW</v>
          </cell>
        </row>
        <row r="999">
          <cell r="A999" t="str">
            <v>Valvula Compuerta Bronce 3/4" RW</v>
          </cell>
        </row>
        <row r="1000">
          <cell r="A1000" t="str">
            <v>Valvula control OS&amp;Y de 3"</v>
          </cell>
        </row>
        <row r="1001">
          <cell r="A1001" t="str">
            <v>Valvula de bola para drenaje de 2" en redes contra incendio.</v>
          </cell>
        </row>
        <row r="1002">
          <cell r="A1002" t="str">
            <v>Válvula de cheque d=50mm</v>
          </cell>
        </row>
        <row r="1003">
          <cell r="A1003" t="str">
            <v>Valvula de incorporacion de 1 1/2"</v>
          </cell>
        </row>
        <row r="1004">
          <cell r="A1004" t="str">
            <v>Valvula de incorporacion de 1"</v>
          </cell>
        </row>
        <row r="1005">
          <cell r="A1005" t="str">
            <v>Valvula de prueba segun la NFPA13</v>
          </cell>
        </row>
        <row r="1006">
          <cell r="A1006" t="str">
            <v>Valvula de regulacion metalica, con manguera flexible</v>
          </cell>
        </row>
        <row r="1007">
          <cell r="A1007" t="str">
            <v>Valvula desaireadora automatica de 1/2"</v>
          </cell>
        </row>
        <row r="1008">
          <cell r="A1008" t="str">
            <v>Valvula esferica de 1/2" de maneral largo</v>
          </cell>
        </row>
        <row r="1009">
          <cell r="A1009" t="str">
            <v>Valvula esferica de 1/2", maneral tipo mariposa</v>
          </cell>
        </row>
        <row r="1010">
          <cell r="A1010" t="str">
            <v>Valvula esferica de 3/4" de maneral largo</v>
          </cell>
        </row>
        <row r="1011">
          <cell r="A1011" t="str">
            <v>Válvula P/L d=50mm</v>
          </cell>
        </row>
        <row r="1012">
          <cell r="A1012" t="str">
            <v>Varilla aluminio 3 mm</v>
          </cell>
        </row>
        <row r="1013">
          <cell r="A1013" t="str">
            <v>Varilla Copperw. 5/8"*2.4m</v>
          </cell>
        </row>
        <row r="1014">
          <cell r="A1014" t="str">
            <v>Varilla cuadra de 5/8"</v>
          </cell>
        </row>
        <row r="1015">
          <cell r="A1015" t="str">
            <v>Varilla de 3/8" de corrugada de 60000 PSI</v>
          </cell>
        </row>
        <row r="1016">
          <cell r="A1016" t="str">
            <v>Varilla de dilatacion de aluminio 4 mm.</v>
          </cell>
        </row>
        <row r="1017">
          <cell r="A1017" t="str">
            <v>Varilla de dilatacion PVC 4 mm.</v>
          </cell>
        </row>
        <row r="1018">
          <cell r="A1018" t="str">
            <v>Varilla dilatacion en bronce 3 mm</v>
          </cell>
        </row>
        <row r="1019">
          <cell r="A1019" t="str">
            <v>Varilla lisa de 5/8" de 60.000 Psi</v>
          </cell>
        </row>
        <row r="1020">
          <cell r="A1020" t="str">
            <v>Varilla PVC Intermatex</v>
          </cell>
        </row>
        <row r="1021">
          <cell r="A1021" t="str">
            <v>Vidrio templado de 5 mm para gabinete contra incendio de 77x99</v>
          </cell>
        </row>
        <row r="1022">
          <cell r="A1022" t="str">
            <v>Weld outlet 1/2"</v>
          </cell>
        </row>
        <row r="1023">
          <cell r="A1023" t="str">
            <v>Yee PVC-S d= 2" - Pavco o equivalente.</v>
          </cell>
        </row>
        <row r="1024">
          <cell r="A1024" t="str">
            <v>Yee PVC-S d= 3" - Pavco o equivalente.</v>
          </cell>
        </row>
        <row r="1025">
          <cell r="A1025" t="str">
            <v>Yee PVC-S d= 4" - Pavco o equivalente.</v>
          </cell>
        </row>
        <row r="1026">
          <cell r="A1026" t="str">
            <v>Yee PVC-S d= 6" - Pavco o equivalente.</v>
          </cell>
        </row>
        <row r="1027">
          <cell r="A1027" t="str">
            <v>Yee PVC-S d= 8" - Pavco o equivalente.</v>
          </cell>
        </row>
        <row r="1028">
          <cell r="A1028" t="str">
            <v>Yee PVC-S Reducida d= 3X2" pavco o equivalente</v>
          </cell>
        </row>
        <row r="1029">
          <cell r="A1029" t="str">
            <v>Yee PVC-S Reducida d= 4X2" pavco o equivalente</v>
          </cell>
        </row>
        <row r="1030">
          <cell r="A1030" t="str">
            <v>Yee PVC-S Reducida d= 4X3" pavco o equivalente</v>
          </cell>
        </row>
        <row r="1031">
          <cell r="A1031" t="str">
            <v>Yee PVC-S Reducida d= 6X4" pavco o equivalente</v>
          </cell>
        </row>
        <row r="1032">
          <cell r="A1032" t="str">
            <v>Yee PVC-S Reducida d= 8X4" pavco o equivalente</v>
          </cell>
        </row>
        <row r="1033">
          <cell r="A1033" t="str">
            <v>Z- MAX 8</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Operario Motosierra</v>
          </cell>
        </row>
        <row r="34">
          <cell r="A34" t="str">
            <v>Termofusion 1 Pegas de Tapon para red de gas.</v>
          </cell>
        </row>
        <row r="35">
          <cell r="A35" t="str">
            <v>Topografo</v>
          </cell>
        </row>
      </sheetData>
      <sheetData sheetId="4">
        <row r="2">
          <cell r="A2" t="str">
            <v>- Ninguna -</v>
          </cell>
        </row>
        <row r="3">
          <cell r="A3" t="str">
            <v>Herramienta menor (10% MO)</v>
          </cell>
        </row>
        <row r="4">
          <cell r="A4" t="str">
            <v>Herramienta menor (5% MO)</v>
          </cell>
        </row>
      </sheetData>
      <sheetData sheetId="5">
        <row r="2">
          <cell r="A2" t="str">
            <v>- Ninguno -</v>
          </cell>
        </row>
        <row r="3">
          <cell r="A3" t="str">
            <v>Andamio met de tijera 1.50x1.50m, 1 cuerpo (alquiler)</v>
          </cell>
        </row>
        <row r="4">
          <cell r="A4" t="str">
            <v>Buril para Cortadora de Ceramica</v>
          </cell>
        </row>
        <row r="5">
          <cell r="A5" t="str">
            <v>Can para entibar</v>
          </cell>
        </row>
        <row r="6">
          <cell r="A6" t="str">
            <v>Can sin  zunchar 3.5 cm x 19 cm en madera cativo (Alquilado)</v>
          </cell>
        </row>
        <row r="7">
          <cell r="A7" t="str">
            <v>Can zunchado, madera comun 2.5/2.7m (Alquiler) en madera Kativo</v>
          </cell>
        </row>
        <row r="8">
          <cell r="A8" t="str">
            <v>Cercha metalica de  3m (alquiler)</v>
          </cell>
        </row>
        <row r="9">
          <cell r="A9" t="str">
            <v>Chapeta para vaciado de muro</v>
          </cell>
        </row>
        <row r="10">
          <cell r="A10" t="str">
            <v>Chapeta tensora (alquiler)</v>
          </cell>
        </row>
        <row r="11">
          <cell r="A11" t="str">
            <v>Chipiado de Arboles en sitio</v>
          </cell>
        </row>
        <row r="12">
          <cell r="A12" t="str">
            <v>Compactador tipo Canguro / operador y combustible</v>
          </cell>
        </row>
        <row r="13">
          <cell r="A13" t="str">
            <v>Compactador tipo Rana a gasolina</v>
          </cell>
        </row>
        <row r="14">
          <cell r="A14" t="str">
            <v>Compresor Neumatico con martillo demoledor o perforador</v>
          </cell>
        </row>
        <row r="15">
          <cell r="A15" t="str">
            <v>Corbata formaleta de 100 - 80 cm.</v>
          </cell>
        </row>
        <row r="16">
          <cell r="A16" t="str">
            <v>Cortadora de Ceramica TX-900 TM-50 TS-60</v>
          </cell>
        </row>
        <row r="17">
          <cell r="A17" t="str">
            <v>Cortadora de disco para piso y/o pavimento 2" de profundidad</v>
          </cell>
        </row>
        <row r="18">
          <cell r="A18" t="str">
            <v>Cortadora de ladrillo / disco y operador</v>
          </cell>
        </row>
        <row r="19">
          <cell r="A19" t="str">
            <v>Cortadora de ladrillo sin disco (alquiler)</v>
          </cell>
        </row>
        <row r="20">
          <cell r="A20" t="str">
            <v>Cortadora de pisos duros sin disco (alquiler)</v>
          </cell>
        </row>
        <row r="21">
          <cell r="A21" t="str">
            <v>Cuña para formaleta (alquiler)</v>
          </cell>
        </row>
        <row r="22">
          <cell r="A22" t="str">
            <v>Disco punta de diamante para cortadora 14" (alquiler)</v>
          </cell>
        </row>
        <row r="23">
          <cell r="A23" t="str">
            <v>Disco punta de diamante para pulidora 7" (alquiler)</v>
          </cell>
        </row>
        <row r="24">
          <cell r="A24" t="str">
            <v>Equipo de oxicorte</v>
          </cell>
        </row>
        <row r="25">
          <cell r="A25" t="str">
            <v>Equipo de soldadura electrica 110v. hasta 120 amp.</v>
          </cell>
        </row>
        <row r="26">
          <cell r="A26" t="str">
            <v>Formaleta columna circular de 35/40x2,4m (2t)</v>
          </cell>
        </row>
        <row r="27">
          <cell r="A27" t="str">
            <v>Formaleta metalica lamina cold rolled cal 18 para meson de L=2.4 terminal sur, 6 usos.</v>
          </cell>
        </row>
        <row r="28">
          <cell r="A28" t="str">
            <v>Gato tensor</v>
          </cell>
        </row>
        <row r="29">
          <cell r="A29" t="str">
            <v>Manguera para riego 1/2"</v>
          </cell>
        </row>
        <row r="30">
          <cell r="A30" t="str">
            <v>Manometro en glicerina de  0 a 200 psi</v>
          </cell>
        </row>
        <row r="31">
          <cell r="A31" t="str">
            <v>Moldes</v>
          </cell>
        </row>
        <row r="32">
          <cell r="A32" t="str">
            <v>Molinete</v>
          </cell>
        </row>
        <row r="33">
          <cell r="A33" t="str">
            <v>Montacargas de Cap. 2.5 Ton. + operador y comb.</v>
          </cell>
        </row>
        <row r="34">
          <cell r="A34" t="str">
            <v>Motobomba electrica 2" superficie</v>
          </cell>
        </row>
        <row r="35">
          <cell r="A35" t="str">
            <v>Motosierra a Gasolina + gasolina</v>
          </cell>
        </row>
        <row r="36">
          <cell r="A36" t="str">
            <v>Nivel de presicion gko-aegk-1,AL3</v>
          </cell>
        </row>
        <row r="37">
          <cell r="A37" t="str">
            <v>Pertiga Metálica</v>
          </cell>
        </row>
        <row r="38">
          <cell r="A38" t="str">
            <v>Pluma grua giratoria de 250 kg 30-60m.</v>
          </cell>
        </row>
        <row r="39">
          <cell r="A39" t="str">
            <v>Pulidora de pisos duros de 6 piedras</v>
          </cell>
        </row>
        <row r="40">
          <cell r="A40" t="str">
            <v>Pulidora manual electrica</v>
          </cell>
        </row>
        <row r="41">
          <cell r="A41" t="str">
            <v>Retroexcavadora</v>
          </cell>
        </row>
        <row r="42">
          <cell r="A42" t="str">
            <v>Rueda para andamio (Alquiler/d¡a)</v>
          </cell>
        </row>
        <row r="43">
          <cell r="A43" t="str">
            <v>Seccion completa de andamio 1.2 x 1.5 m.</v>
          </cell>
        </row>
        <row r="44">
          <cell r="A44" t="str">
            <v>Soldador electrico Lincoln AC 225</v>
          </cell>
        </row>
        <row r="45">
          <cell r="A45" t="str">
            <v>Soldador Electrico MILLER XMT CC/W 300 AMP.</v>
          </cell>
        </row>
        <row r="46">
          <cell r="A46" t="str">
            <v>Soplete Lanza llamas a gas + cilindro de 14.4 onz.</v>
          </cell>
        </row>
        <row r="47">
          <cell r="A47" t="str">
            <v>Taco madera de 3.0m</v>
          </cell>
        </row>
        <row r="48">
          <cell r="A48" t="str">
            <v>Taco metalico de 2.8m</v>
          </cell>
        </row>
        <row r="49">
          <cell r="A49" t="str">
            <v>Taco metalico extra largo hasta 5,50 m. PTS</v>
          </cell>
        </row>
        <row r="50">
          <cell r="A50" t="str">
            <v>Taco metalico extralargo de 4.50 m.hasta 5,50 m.</v>
          </cell>
        </row>
        <row r="51">
          <cell r="A51" t="str">
            <v>Taco metalico largo de 2,10 a 3,00 m.</v>
          </cell>
        </row>
        <row r="52">
          <cell r="A52" t="str">
            <v>Taco metalico mediano largo hasta 4,50 m.</v>
          </cell>
        </row>
        <row r="53">
          <cell r="A53" t="str">
            <v>Taladro rotopercutor 3/4"</v>
          </cell>
        </row>
        <row r="54">
          <cell r="A54" t="str">
            <v>Tapa ciega</v>
          </cell>
        </row>
        <row r="55">
          <cell r="A55" t="str">
            <v>Tapa valvula con caja de concreto</v>
          </cell>
        </row>
        <row r="56">
          <cell r="A56" t="str">
            <v>Tapaclip para bandeja 20cms</v>
          </cell>
        </row>
        <row r="57">
          <cell r="A57" t="str">
            <v>Telera de 0,45 x 1,35 m.</v>
          </cell>
        </row>
        <row r="58">
          <cell r="A58" t="str">
            <v>Telera de 0,90 x 1,35 m.</v>
          </cell>
        </row>
        <row r="59">
          <cell r="A59" t="str">
            <v>Transito Kern Dkm-1</v>
          </cell>
        </row>
        <row r="60">
          <cell r="A60" t="str">
            <v>Trifor 5 toneladas</v>
          </cell>
        </row>
        <row r="61">
          <cell r="A61" t="str">
            <v>Vibrador de concreto (mikasa), electrico a  110v (alquiler)</v>
          </cell>
        </row>
        <row r="62">
          <cell r="A62" t="str">
            <v>Viga metalica de 3 m.</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row r="22">
          <cell r="A22" t="str">
            <v>Trozado de Arboles en sitio</v>
          </cell>
        </row>
      </sheetData>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INDICE"/>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Gráfica-Apartada"/>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APU CONCRETOS"/>
      <sheetName val="APU´S"/>
      <sheetName val="PRELIMINARES"/>
      <sheetName val="DEMOLICIONES"/>
      <sheetName val="BASE"/>
      <sheetName val="PRESUPUESTO"/>
      <sheetName val="CRONOGRAMA GENERAL"/>
      <sheetName val="RESUMEN DE OBRA"/>
      <sheetName val="FORMULARIO 6 AU"/>
      <sheetName val="FORMULARIO 7"/>
      <sheetName val="GOMEZ PLATA"/>
      <sheetName val="POLIZAS"/>
      <sheetName val="TANQUE 120m3"/>
      <sheetName val="APU TANQUE 120 m3"/>
      <sheetName val="REDES DE DISTRUBICÓN"/>
      <sheetName val="APU REDES DISTRIBUCIÓN"/>
      <sheetName val="RESUMEN OBRAS "/>
      <sheetName val="RESUMEN"/>
      <sheetName val="memorias"/>
      <sheetName val="CRONOGRAMA "/>
      <sheetName val="FORMULARIO AIU"/>
      <sheetName val="APU ALCANT"/>
      <sheetName val="PRPTO ALCANTARILLADO"/>
      <sheetName val="CANT FRONTINO"/>
      <sheetName val="APU ALCANTARILLADO"/>
      <sheetName val="PRESU ALDO MANDARINA"/>
      <sheetName val="Hoja3"/>
      <sheetName val="PRESUPUESTO COMPLETO"/>
      <sheetName val="PRESUPUESTO NECOCLI"/>
      <sheetName val="CRONOGRAMA"/>
      <sheetName val="P RESUMEN"/>
      <sheetName val="Hoja2"/>
      <sheetName val="FORMULARIO 6-AU"/>
      <sheetName val="POLIZA"/>
      <sheetName val="MEMORIAS CANTIDADES"/>
      <sheetName val="MEMORIAS CANTIDADES 2"/>
      <sheetName val="Hoja1"/>
    </sheetNames>
    <sheetDataSet>
      <sheetData sheetId="0" refreshError="1"/>
      <sheetData sheetId="1" refreshError="1"/>
      <sheetData sheetId="2" refreshError="1"/>
      <sheetData sheetId="3" refreshError="1"/>
      <sheetData sheetId="4" refreshError="1"/>
      <sheetData sheetId="5" refreshError="1">
        <row r="12">
          <cell r="D12">
            <v>91817.353333333376</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P-ANT"/>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1P"/>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P"/>
      <sheetName val="900.3"/>
      <sheetName val="concr C. A en obra"/>
      <sheetName val="concr C. B en obra"/>
      <sheetName val="SUB ANALISIS"/>
      <sheetName val="concr C. C en obra"/>
      <sheetName val="concr C. D en obra"/>
      <sheetName val="concr C. E en obra"/>
      <sheetName val="concr C. F en obra"/>
      <sheetName val="mortero 1.3"/>
      <sheetName val="mortero 1.4"/>
      <sheetName val="VALOR TOTAL PROYECTO"/>
    </sheetNames>
    <sheetDataSet>
      <sheetData sheetId="0" refreshError="1"/>
      <sheetData sheetId="1" refreshError="1"/>
      <sheetData sheetId="2" refreshError="1"/>
      <sheetData sheetId="3" refreshError="1"/>
      <sheetData sheetId="4" refreshError="1"/>
      <sheetData sheetId="5" refreshError="1">
        <row r="2">
          <cell r="A2">
            <v>1</v>
          </cell>
        </row>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Materiales"/>
      <sheetName val="MANO DE OBRA"/>
      <sheetName val="APU's"/>
      <sheetName val="REPARCHEO"/>
      <sheetName val="Calendario"/>
      <sheetName val="vivienda_checklist"/>
      <sheetName val="Vivienda_Informe"/>
      <sheetName val="Licencia_Construccion"/>
      <sheetName val="Facturas_Viva"/>
    </sheetNames>
    <sheetDataSet>
      <sheetData sheetId="0"/>
      <sheetData sheetId="1">
        <row r="2">
          <cell r="C2">
            <v>877803</v>
          </cell>
        </row>
      </sheetData>
      <sheetData sheetId="2"/>
      <sheetData sheetId="3"/>
      <sheetData sheetId="4"/>
      <sheetData sheetId="5"/>
      <sheetData sheetId="6"/>
      <sheetData sheetId="7"/>
      <sheetData sheetId="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sheetName val="PRESTACIONES"/>
      <sheetName val="BASE"/>
      <sheetName val="APU CONCRETOS"/>
      <sheetName val="PRELIMIN"/>
      <sheetName val="EXCAVA"/>
      <sheetName val="LLENOS"/>
      <sheetName val="ACUED"/>
      <sheetName val="ALCANT"/>
      <sheetName val="CONC, MAMP Y ACERO"/>
      <sheetName val="PRESUPUESTO"/>
      <sheetName val="INST. ELECTRICA"/>
      <sheetName val="OBRAS COMPL"/>
      <sheetName val="PAVIM"/>
      <sheetName val="VALVULAS"/>
      <sheetName val="DEMOLI"/>
      <sheetName val="CRONOGRAMA GENERAL"/>
      <sheetName val="RESUMEN DE OBRA"/>
      <sheetName val="FORMULARIO 6 AU"/>
      <sheetName val="FORMULARIO 7"/>
      <sheetName val="GOMEZ PLATA"/>
      <sheetName val="POLIZAS"/>
      <sheetName val="TANQUE 120m3"/>
      <sheetName val="APU TANQUE 120 m3"/>
      <sheetName val="REDES DE DISTRUBICÓN"/>
      <sheetName val="APU REDES DISTRIBUCIÓN"/>
      <sheetName val="RESUMEN OBRAS "/>
      <sheetName val="RESUMEN"/>
      <sheetName val="memorias"/>
      <sheetName val="INST.ELECT"/>
      <sheetName val="PRELIMINARES"/>
      <sheetName val="DEMOLICIONES"/>
      <sheetName val="EXCAVACIONES"/>
      <sheetName val="ALCANTARILLADO"/>
      <sheetName val="PAVIMENTOS"/>
      <sheetName val="BASE_ CONCRETOS"/>
      <sheetName val="FORMULARIO AIU"/>
      <sheetName val="1.Bocatoma"/>
      <sheetName val="APU Bocatoma"/>
      <sheetName val="2. Desarenador"/>
      <sheetName val="APU Desarenador"/>
      <sheetName val="3. Conducción"/>
      <sheetName val="APUS Conduccion"/>
      <sheetName val="4.PTAP"/>
      <sheetName val="APU PTAPC"/>
      <sheetName val="5.TANQUE 40 M3"/>
      <sheetName val="APU TANQUE 40 m³"/>
      <sheetName val="6. Red Distribucion"/>
      <sheetName val="APU red Distribucion"/>
      <sheetName val="Caseta operaciones"/>
      <sheetName val="APU caseta operaciones"/>
      <sheetName val="Sist. Eléctrico PTAP"/>
      <sheetName val="APU Sist. Eléctrico PTAP"/>
      <sheetName val="RESUMEN OBRAS Acto "/>
      <sheetName val="CÁLCULOS"/>
    </sheetNames>
    <sheetDataSet>
      <sheetData sheetId="0" refreshError="1"/>
      <sheetData sheetId="1" refreshError="1"/>
      <sheetData sheetId="2" refreshError="1">
        <row r="96">
          <cell r="D96">
            <v>18241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Hoja4"/>
    </sheetNames>
    <sheetDataSet>
      <sheetData sheetId="0" refreshError="1"/>
      <sheetData sheetId="1" refreshError="1"/>
      <sheetData sheetId="2" refreshError="1">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IUs - IVA"/>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7"/>
      <sheetName val="FORMULARIO 6 AU"/>
      <sheetName val="POLIZAS"/>
      <sheetName val="CRONOGRAMA "/>
      <sheetName val="RESUMEN"/>
      <sheetName val="PRESTACIONES"/>
      <sheetName val="BASE"/>
      <sheetName val="APU CONCRETOS"/>
      <sheetName val="APU´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row r="165">
          <cell r="D165">
            <v>85714.28571428571</v>
          </cell>
        </row>
        <row r="166">
          <cell r="D166">
            <v>375000</v>
          </cell>
        </row>
        <row r="167">
          <cell r="D167">
            <v>2500</v>
          </cell>
        </row>
        <row r="168">
          <cell r="D168">
            <v>12500</v>
          </cell>
        </row>
      </sheetData>
      <sheetData sheetId="7" refreshError="1"/>
      <sheetData sheetId="8" refreshError="1"/>
      <sheetData sheetId="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SUB APU"/>
      <sheetName val="PRECIOS"/>
      <sheetName val="PREACTA 6"/>
      <sheetName val="TABLA 2008"/>
      <sheetName val="Excavación Mat. Común Estacione"/>
      <sheetName val="Demolición Pavimento"/>
      <sheetName val="Equipo"/>
      <sheetName val="PUNITARIOS%20PARA%20241201%202S"/>
      <sheetName val="TRANSPORTE"/>
      <sheetName val="Insum"/>
      <sheetName val="Lista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REC-COD,"/>
      <sheetName val=" Liquidacion de Obra por Tramos"/>
      <sheetName val="LISTA DE PRECIOS"/>
      <sheetName val="062"/>
      <sheetName val="Listado"/>
      <sheetName val="Lp"/>
      <sheetName val="Requisición1"/>
      <sheetName val="2,2,6,1 Pilotes 0,30"/>
      <sheetName val="SALARIOS"/>
      <sheetName val="APU NO PREVISTO"/>
      <sheetName val="PPTA (3)"/>
      <sheetName val="PPTA (2)"/>
      <sheetName val="PPTA"/>
      <sheetName val="TRAPMO"/>
      <sheetName val="UNITARIOS"/>
      <sheetName val="THE"/>
      <sheetName val="ATHE"/>
      <sheetName val="PUNITARIOS_PARA_241201_2S10"/>
      <sheetName val="PR_110"/>
      <sheetName val="ESTADO_RED_TEC10"/>
      <sheetName val="PREACTA_1010"/>
      <sheetName val="PREACTA_91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ow r="48">
          <cell r="E48">
            <v>0</v>
          </cell>
        </row>
      </sheetData>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s>
    <sheetDataSet>
      <sheetData sheetId="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APU CONCRETOS"/>
      <sheetName val="APU´S"/>
      <sheetName val="PRELIMINARES"/>
      <sheetName val="DEMOLICIONES"/>
      <sheetName val="EXCAVACIONES"/>
      <sheetName val="LLENOS"/>
      <sheetName val="ALCANTARILLADO"/>
      <sheetName val="PAVIMENTOS"/>
      <sheetName val="VALVULAS"/>
      <sheetName val="CONC, MAMP Y ACERO"/>
      <sheetName val="BASE"/>
      <sheetName val="PRESUPUESTO"/>
      <sheetName val="CRONOGRAMA GENERAL"/>
      <sheetName val="RESUMEN DE OBRA"/>
      <sheetName val="FORMULARIO 6 AU"/>
      <sheetName val="FORMULARIO 7"/>
      <sheetName val="GOMEZ PLATA"/>
      <sheetName val="POLIZAS"/>
      <sheetName val="TANQUE 120m3"/>
      <sheetName val="APU TANQUE 120 m3"/>
      <sheetName val="REDES DE DISTRUBICÓN"/>
      <sheetName val="APU REDES DISTRIBUCIÓN"/>
      <sheetName val="RESUMEN OBRAS "/>
      <sheetName val="RESUMEN"/>
      <sheetName val="memorias"/>
      <sheetName val="FORMULARIO AIU"/>
      <sheetName val="2. Desarenador"/>
      <sheetName val="BASE_ CONCRETOS"/>
      <sheetName val="1.Bocatoma"/>
      <sheetName val="APU Bocatoma"/>
      <sheetName val="APU Desarenador"/>
      <sheetName val="3. TANQUE"/>
      <sheetName val="APU TANQUE"/>
      <sheetName val="4. PTAP"/>
      <sheetName val="APU PTAP"/>
      <sheetName val="5.Caseta operaciones"/>
      <sheetName val="APU caseta operaciones"/>
      <sheetName val="6. Red de Distribucion"/>
      <sheetName val="APU Red de Distribución"/>
      <sheetName val="CÁLCULOS"/>
      <sheetName val="7. Sist. Eléctrico PTAP"/>
      <sheetName val="APU Sist. Electrico"/>
      <sheetName val="RESUMEN OBRAS Acto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98">
          <cell r="D198">
            <v>20308</v>
          </cell>
        </row>
        <row r="580">
          <cell r="D580">
            <v>630700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B7F0D-607C-40B5-9124-516129FD4047}">
  <sheetPr>
    <tabColor rgb="FFFFC000"/>
  </sheetPr>
  <dimension ref="A1:L120"/>
  <sheetViews>
    <sheetView zoomScale="90" zoomScaleNormal="90" zoomScaleSheetLayoutView="90" workbookViewId="0">
      <selection activeCell="I8" sqref="I8"/>
    </sheetView>
  </sheetViews>
  <sheetFormatPr baseColWidth="10" defaultColWidth="9.5" defaultRowHeight="15" customHeight="1" x14ac:dyDescent="0.15"/>
  <cols>
    <col min="1" max="1" width="9.5" style="163"/>
    <col min="2" max="2" width="34.5" style="163" customWidth="1"/>
    <col min="3" max="3" width="11.6640625" style="163" customWidth="1"/>
    <col min="4" max="4" width="15.6640625" style="163" customWidth="1"/>
    <col min="5" max="5" width="26.1640625" style="298" customWidth="1"/>
    <col min="6" max="6" width="13" style="163" customWidth="1"/>
    <col min="7" max="7" width="11.5" style="163" customWidth="1"/>
    <col min="8" max="8" width="15.1640625" style="163" bestFit="1" customWidth="1"/>
    <col min="9" max="9" width="22" style="163" customWidth="1"/>
    <col min="10" max="10" width="19.5" style="163" customWidth="1"/>
    <col min="11" max="11" width="16.6640625" style="163" bestFit="1" customWidth="1"/>
    <col min="12" max="12" width="17.83203125" style="163" customWidth="1"/>
    <col min="13" max="16384" width="9.5" style="163"/>
  </cols>
  <sheetData>
    <row r="1" spans="1:9" ht="52.25" customHeight="1" x14ac:dyDescent="0.15">
      <c r="A1" s="162"/>
      <c r="B1" s="323" t="s">
        <v>239</v>
      </c>
      <c r="C1" s="323"/>
      <c r="D1" s="323"/>
      <c r="E1" s="323"/>
      <c r="F1" s="323"/>
      <c r="G1" s="323"/>
      <c r="H1" s="323"/>
      <c r="I1" s="162"/>
    </row>
    <row r="2" spans="1:9" ht="15" customHeight="1" x14ac:dyDescent="0.15">
      <c r="A2" s="324" t="s">
        <v>240</v>
      </c>
      <c r="B2" s="324"/>
      <c r="C2" s="325"/>
      <c r="D2" s="325"/>
      <c r="E2" s="325"/>
      <c r="F2" s="325"/>
      <c r="G2" s="325"/>
      <c r="H2" s="325"/>
      <c r="I2" s="325"/>
    </row>
    <row r="3" spans="1:9" ht="15" customHeight="1" x14ac:dyDescent="0.15">
      <c r="A3" s="324"/>
      <c r="B3" s="324"/>
      <c r="C3" s="324"/>
      <c r="D3" s="324"/>
      <c r="E3" s="324"/>
      <c r="F3" s="324"/>
      <c r="G3" s="324"/>
      <c r="H3" s="324"/>
      <c r="I3" s="324"/>
    </row>
    <row r="4" spans="1:9" ht="15" customHeight="1" x14ac:dyDescent="0.15">
      <c r="A4" s="164"/>
      <c r="B4" s="165"/>
      <c r="C4" s="166"/>
      <c r="D4" s="166"/>
      <c r="E4" s="167"/>
      <c r="F4" s="166"/>
      <c r="G4" s="166"/>
      <c r="H4" s="166" t="s">
        <v>241</v>
      </c>
      <c r="I4" s="168">
        <v>1549396785</v>
      </c>
    </row>
    <row r="5" spans="1:9" ht="15" customHeight="1" x14ac:dyDescent="0.15">
      <c r="A5" s="164"/>
      <c r="B5" s="165"/>
      <c r="C5" s="166"/>
      <c r="D5" s="166"/>
      <c r="E5" s="167"/>
      <c r="F5" s="166"/>
      <c r="G5" s="166"/>
      <c r="H5" s="166" t="s">
        <v>242</v>
      </c>
      <c r="I5" s="168">
        <f>I4*H65</f>
        <v>402843164.10000002</v>
      </c>
    </row>
    <row r="6" spans="1:9" ht="15" customHeight="1" x14ac:dyDescent="0.15">
      <c r="A6" s="169" t="s">
        <v>16</v>
      </c>
      <c r="B6" s="170" t="s">
        <v>17</v>
      </c>
      <c r="C6" s="171" t="s">
        <v>243</v>
      </c>
      <c r="D6" s="171" t="s">
        <v>244</v>
      </c>
      <c r="E6" s="172" t="s">
        <v>245</v>
      </c>
      <c r="F6" s="173" t="s">
        <v>246</v>
      </c>
      <c r="G6" s="174" t="s">
        <v>247</v>
      </c>
      <c r="H6" s="175" t="s">
        <v>248</v>
      </c>
      <c r="I6" s="176" t="s">
        <v>249</v>
      </c>
    </row>
    <row r="7" spans="1:9" ht="15" customHeight="1" x14ac:dyDescent="0.15">
      <c r="A7" s="169" t="s">
        <v>250</v>
      </c>
      <c r="B7" s="177" t="s">
        <v>251</v>
      </c>
      <c r="C7" s="326"/>
      <c r="D7" s="326"/>
      <c r="E7" s="326"/>
      <c r="F7" s="326"/>
      <c r="G7" s="326"/>
      <c r="H7" s="326"/>
      <c r="I7" s="178">
        <f>SUM(I8:I12)</f>
        <v>48901272</v>
      </c>
    </row>
    <row r="8" spans="1:9" ht="15" customHeight="1" x14ac:dyDescent="0.2">
      <c r="A8" s="164" t="s">
        <v>252</v>
      </c>
      <c r="B8" s="179" t="s">
        <v>253</v>
      </c>
      <c r="C8" s="180" t="s">
        <v>63</v>
      </c>
      <c r="D8" s="180">
        <v>1</v>
      </c>
      <c r="E8" s="181">
        <v>3650000</v>
      </c>
      <c r="F8" s="182">
        <v>1.5733999999999999</v>
      </c>
      <c r="G8" s="183">
        <v>0.2</v>
      </c>
      <c r="H8" s="184">
        <v>3</v>
      </c>
      <c r="I8" s="185">
        <f t="shared" ref="I8:I12" si="0">+ROUND(D8*E8*F8*G8*H8,0)</f>
        <v>3445746</v>
      </c>
    </row>
    <row r="9" spans="1:9" s="187" customFormat="1" ht="15" customHeight="1" x14ac:dyDescent="0.2">
      <c r="A9" s="164" t="s">
        <v>254</v>
      </c>
      <c r="B9" s="179" t="s">
        <v>255</v>
      </c>
      <c r="C9" s="180" t="s">
        <v>63</v>
      </c>
      <c r="D9" s="180">
        <v>2</v>
      </c>
      <c r="E9" s="181">
        <v>3030000</v>
      </c>
      <c r="F9" s="182">
        <v>1.5733999999999999</v>
      </c>
      <c r="G9" s="186">
        <v>1</v>
      </c>
      <c r="H9" s="184">
        <f>+H8</f>
        <v>3</v>
      </c>
      <c r="I9" s="185">
        <f t="shared" si="0"/>
        <v>28604412</v>
      </c>
    </row>
    <row r="10" spans="1:9" s="187" customFormat="1" ht="15" customHeight="1" x14ac:dyDescent="0.2">
      <c r="A10" s="164" t="s">
        <v>256</v>
      </c>
      <c r="B10" s="188" t="s">
        <v>257</v>
      </c>
      <c r="C10" s="180" t="s">
        <v>63</v>
      </c>
      <c r="D10" s="189">
        <v>1</v>
      </c>
      <c r="E10" s="190">
        <v>2800000</v>
      </c>
      <c r="F10" s="191">
        <v>1.5733999999999999</v>
      </c>
      <c r="G10" s="192">
        <v>0.2</v>
      </c>
      <c r="H10" s="193">
        <f>+H8</f>
        <v>3</v>
      </c>
      <c r="I10" s="194">
        <f t="shared" si="0"/>
        <v>2643312</v>
      </c>
    </row>
    <row r="11" spans="1:9" s="187" customFormat="1" ht="16" x14ac:dyDescent="0.2">
      <c r="A11" s="164" t="s">
        <v>258</v>
      </c>
      <c r="B11" s="188" t="s">
        <v>259</v>
      </c>
      <c r="C11" s="180" t="s">
        <v>63</v>
      </c>
      <c r="D11" s="189">
        <v>1</v>
      </c>
      <c r="E11" s="190">
        <v>2800000</v>
      </c>
      <c r="F11" s="191">
        <v>1.5733999999999999</v>
      </c>
      <c r="G11" s="192">
        <v>0.2</v>
      </c>
      <c r="H11" s="193">
        <f>+H8</f>
        <v>3</v>
      </c>
      <c r="I11" s="194">
        <f t="shared" si="0"/>
        <v>2643312</v>
      </c>
    </row>
    <row r="12" spans="1:9" s="187" customFormat="1" ht="15" customHeight="1" x14ac:dyDescent="0.2">
      <c r="A12" s="164" t="s">
        <v>260</v>
      </c>
      <c r="B12" s="195" t="s">
        <v>261</v>
      </c>
      <c r="C12" s="196" t="s">
        <v>63</v>
      </c>
      <c r="D12" s="197">
        <v>1</v>
      </c>
      <c r="E12" s="181">
        <v>2450000</v>
      </c>
      <c r="F12" s="182">
        <v>1.5733999999999999</v>
      </c>
      <c r="G12" s="186">
        <v>1</v>
      </c>
      <c r="H12" s="184">
        <f>+H8</f>
        <v>3</v>
      </c>
      <c r="I12" s="185">
        <f t="shared" si="0"/>
        <v>11564490</v>
      </c>
    </row>
    <row r="13" spans="1:9" ht="15" customHeight="1" x14ac:dyDescent="0.2">
      <c r="A13" s="169" t="s">
        <v>262</v>
      </c>
      <c r="B13" s="198" t="s">
        <v>263</v>
      </c>
      <c r="C13" s="196"/>
      <c r="D13" s="197"/>
      <c r="E13" s="181"/>
      <c r="F13" s="182"/>
      <c r="G13" s="186"/>
      <c r="H13" s="184"/>
      <c r="I13" s="199">
        <f>SUM(I14:I15)</f>
        <v>16403468</v>
      </c>
    </row>
    <row r="14" spans="1:9" ht="15" customHeight="1" x14ac:dyDescent="0.2">
      <c r="A14" s="164" t="s">
        <v>264</v>
      </c>
      <c r="B14" s="200" t="s">
        <v>265</v>
      </c>
      <c r="C14" s="196" t="s">
        <v>105</v>
      </c>
      <c r="D14" s="196">
        <v>1</v>
      </c>
      <c r="E14" s="181">
        <v>1890000</v>
      </c>
      <c r="F14" s="182">
        <v>1.5733999999999999</v>
      </c>
      <c r="G14" s="186">
        <v>1</v>
      </c>
      <c r="H14" s="184">
        <f>+H8</f>
        <v>3</v>
      </c>
      <c r="I14" s="185">
        <f>+ROUND(D14*E14*F14*G14*H14,0)</f>
        <v>8921178</v>
      </c>
    </row>
    <row r="15" spans="1:9" ht="15" customHeight="1" x14ac:dyDescent="0.2">
      <c r="A15" s="164" t="s">
        <v>266</v>
      </c>
      <c r="B15" s="200" t="s">
        <v>267</v>
      </c>
      <c r="C15" s="196" t="s">
        <v>105</v>
      </c>
      <c r="D15" s="196">
        <v>1</v>
      </c>
      <c r="E15" s="181">
        <v>1450000</v>
      </c>
      <c r="F15" s="182">
        <v>1.7200666666666666</v>
      </c>
      <c r="G15" s="186">
        <v>1</v>
      </c>
      <c r="H15" s="184">
        <f>+H8</f>
        <v>3</v>
      </c>
      <c r="I15" s="185">
        <f>+ROUND(D15*E15*F15*G15*H15,0)</f>
        <v>7482290</v>
      </c>
    </row>
    <row r="16" spans="1:9" ht="15" customHeight="1" x14ac:dyDescent="0.15">
      <c r="A16" s="169" t="s">
        <v>268</v>
      </c>
      <c r="B16" s="198" t="s">
        <v>269</v>
      </c>
      <c r="C16" s="327"/>
      <c r="D16" s="328"/>
      <c r="E16" s="328"/>
      <c r="F16" s="328"/>
      <c r="G16" s="328"/>
      <c r="H16" s="329"/>
      <c r="I16" s="199">
        <f>SUM(I17:I18)</f>
        <v>3091524</v>
      </c>
    </row>
    <row r="17" spans="1:9" ht="15" customHeight="1" x14ac:dyDescent="0.2">
      <c r="A17" s="164" t="s">
        <v>270</v>
      </c>
      <c r="B17" s="195" t="s">
        <v>271</v>
      </c>
      <c r="C17" s="196" t="s">
        <v>63</v>
      </c>
      <c r="D17" s="197">
        <v>1</v>
      </c>
      <c r="E17" s="181">
        <v>2450000</v>
      </c>
      <c r="F17" s="182">
        <f>+F14</f>
        <v>1.5733999999999999</v>
      </c>
      <c r="G17" s="183">
        <v>0.1</v>
      </c>
      <c r="H17" s="184">
        <v>3</v>
      </c>
      <c r="I17" s="185">
        <f>+ROUND(E17*F17*G17*H17,0)</f>
        <v>1156449</v>
      </c>
    </row>
    <row r="18" spans="1:9" ht="15" customHeight="1" x14ac:dyDescent="0.2">
      <c r="A18" s="164" t="s">
        <v>272</v>
      </c>
      <c r="B18" s="195" t="s">
        <v>273</v>
      </c>
      <c r="C18" s="196" t="s">
        <v>63</v>
      </c>
      <c r="D18" s="197">
        <v>1</v>
      </c>
      <c r="E18" s="181">
        <v>1250000</v>
      </c>
      <c r="F18" s="182">
        <f>+F15</f>
        <v>1.7200666666666666</v>
      </c>
      <c r="G18" s="186">
        <v>0.3</v>
      </c>
      <c r="H18" s="184">
        <v>3</v>
      </c>
      <c r="I18" s="185">
        <f>+ROUND(E18*F18*G18*H18,0)</f>
        <v>1935075</v>
      </c>
    </row>
    <row r="19" spans="1:9" ht="15" customHeight="1" x14ac:dyDescent="0.2">
      <c r="A19" s="169" t="s">
        <v>274</v>
      </c>
      <c r="B19" s="201" t="s">
        <v>275</v>
      </c>
      <c r="C19" s="330"/>
      <c r="D19" s="331"/>
      <c r="E19" s="331"/>
      <c r="F19" s="331"/>
      <c r="G19" s="331"/>
      <c r="H19" s="332"/>
      <c r="I19" s="202">
        <f>SUM(I20:I23)</f>
        <v>4740000</v>
      </c>
    </row>
    <row r="20" spans="1:9" ht="49.25" customHeight="1" x14ac:dyDescent="0.15">
      <c r="A20" s="164" t="s">
        <v>276</v>
      </c>
      <c r="B20" s="203" t="s">
        <v>277</v>
      </c>
      <c r="C20" s="204" t="s">
        <v>63</v>
      </c>
      <c r="D20" s="204">
        <v>1</v>
      </c>
      <c r="E20" s="205">
        <v>500000</v>
      </c>
      <c r="F20" s="206"/>
      <c r="G20" s="207"/>
      <c r="H20" s="208">
        <f>+H8</f>
        <v>3</v>
      </c>
      <c r="I20" s="209">
        <f>+D20*E20*H20</f>
        <v>1500000</v>
      </c>
    </row>
    <row r="21" spans="1:9" ht="28.25" customHeight="1" x14ac:dyDescent="0.15">
      <c r="A21" s="164" t="s">
        <v>278</v>
      </c>
      <c r="B21" s="203" t="s">
        <v>279</v>
      </c>
      <c r="C21" s="204" t="s">
        <v>63</v>
      </c>
      <c r="D21" s="204">
        <v>1</v>
      </c>
      <c r="E21" s="205">
        <v>110000</v>
      </c>
      <c r="F21" s="206"/>
      <c r="G21" s="207"/>
      <c r="H21" s="208">
        <f>+H8</f>
        <v>3</v>
      </c>
      <c r="I21" s="209">
        <f>+D21*E21*H21</f>
        <v>330000</v>
      </c>
    </row>
    <row r="22" spans="1:9" ht="31.25" customHeight="1" x14ac:dyDescent="0.15">
      <c r="A22" s="164" t="s">
        <v>280</v>
      </c>
      <c r="B22" s="203" t="s">
        <v>281</v>
      </c>
      <c r="C22" s="204" t="s">
        <v>63</v>
      </c>
      <c r="D22" s="204">
        <v>1</v>
      </c>
      <c r="E22" s="210">
        <v>610000</v>
      </c>
      <c r="F22" s="206"/>
      <c r="G22" s="207"/>
      <c r="H22" s="208">
        <f>+H8</f>
        <v>3</v>
      </c>
      <c r="I22" s="209">
        <f>+D22*E22*H22</f>
        <v>1830000</v>
      </c>
    </row>
    <row r="23" spans="1:9" ht="33" customHeight="1" x14ac:dyDescent="0.15">
      <c r="A23" s="164" t="s">
        <v>282</v>
      </c>
      <c r="B23" s="203" t="s">
        <v>283</v>
      </c>
      <c r="C23" s="204" t="s">
        <v>105</v>
      </c>
      <c r="D23" s="204">
        <v>6</v>
      </c>
      <c r="E23" s="210">
        <v>60000</v>
      </c>
      <c r="F23" s="206"/>
      <c r="G23" s="207"/>
      <c r="H23" s="208">
        <f>+H8</f>
        <v>3</v>
      </c>
      <c r="I23" s="209">
        <f>+D23*E23*H23</f>
        <v>1080000</v>
      </c>
    </row>
    <row r="24" spans="1:9" ht="15" customHeight="1" x14ac:dyDescent="0.2">
      <c r="A24" s="169" t="s">
        <v>284</v>
      </c>
      <c r="B24" s="201" t="s">
        <v>285</v>
      </c>
      <c r="C24" s="330"/>
      <c r="D24" s="331"/>
      <c r="E24" s="331"/>
      <c r="F24" s="331"/>
      <c r="G24" s="331"/>
      <c r="H24" s="332"/>
      <c r="I24" s="202">
        <f>SUM(I25:I35)</f>
        <v>9600165</v>
      </c>
    </row>
    <row r="25" spans="1:9" ht="45" x14ac:dyDescent="0.15">
      <c r="A25" s="164">
        <v>5.3</v>
      </c>
      <c r="B25" s="211" t="s">
        <v>286</v>
      </c>
      <c r="C25" s="204" t="s">
        <v>63</v>
      </c>
      <c r="D25" s="212">
        <v>45</v>
      </c>
      <c r="E25" s="210">
        <f>37250*1.19</f>
        <v>44327.5</v>
      </c>
      <c r="F25" s="213"/>
      <c r="G25" s="186"/>
      <c r="H25" s="214"/>
      <c r="I25" s="209">
        <f t="shared" ref="I25:I35" si="1">ROUND(+D25*E25,0)</f>
        <v>1994738</v>
      </c>
    </row>
    <row r="26" spans="1:9" ht="45" x14ac:dyDescent="0.15">
      <c r="A26" s="164">
        <v>5.4</v>
      </c>
      <c r="B26" s="211" t="s">
        <v>287</v>
      </c>
      <c r="C26" s="204" t="s">
        <v>63</v>
      </c>
      <c r="D26" s="212">
        <v>2</v>
      </c>
      <c r="E26" s="210">
        <f>102500*1.19</f>
        <v>121975</v>
      </c>
      <c r="F26" s="206"/>
      <c r="G26" s="186"/>
      <c r="H26" s="215"/>
      <c r="I26" s="209">
        <f t="shared" si="1"/>
        <v>243950</v>
      </c>
    </row>
    <row r="27" spans="1:9" ht="30" x14ac:dyDescent="0.15">
      <c r="A27" s="164">
        <v>5.5</v>
      </c>
      <c r="B27" s="211" t="s">
        <v>288</v>
      </c>
      <c r="C27" s="204" t="s">
        <v>63</v>
      </c>
      <c r="D27" s="212">
        <v>2</v>
      </c>
      <c r="E27" s="210">
        <f>51600*1.19</f>
        <v>61404</v>
      </c>
      <c r="F27" s="216"/>
      <c r="G27" s="186"/>
      <c r="H27" s="215"/>
      <c r="I27" s="209">
        <f t="shared" si="1"/>
        <v>122808</v>
      </c>
    </row>
    <row r="28" spans="1:9" ht="45" x14ac:dyDescent="0.15">
      <c r="A28" s="164">
        <v>5.6</v>
      </c>
      <c r="B28" s="211" t="s">
        <v>289</v>
      </c>
      <c r="C28" s="204" t="s">
        <v>63</v>
      </c>
      <c r="D28" s="212">
        <v>2</v>
      </c>
      <c r="E28" s="210">
        <f>+E27</f>
        <v>61404</v>
      </c>
      <c r="F28" s="216"/>
      <c r="G28" s="186"/>
      <c r="H28" s="215"/>
      <c r="I28" s="209">
        <f t="shared" si="1"/>
        <v>122808</v>
      </c>
    </row>
    <row r="29" spans="1:9" ht="16" x14ac:dyDescent="0.15">
      <c r="A29" s="164">
        <v>5.7</v>
      </c>
      <c r="B29" s="211" t="s">
        <v>290</v>
      </c>
      <c r="C29" s="204" t="s">
        <v>63</v>
      </c>
      <c r="D29" s="212">
        <v>2</v>
      </c>
      <c r="E29" s="210">
        <f>105100*1.19</f>
        <v>125069</v>
      </c>
      <c r="F29" s="216"/>
      <c r="G29" s="186"/>
      <c r="H29" s="215"/>
      <c r="I29" s="209">
        <f t="shared" si="1"/>
        <v>250138</v>
      </c>
    </row>
    <row r="30" spans="1:9" ht="30" x14ac:dyDescent="0.15">
      <c r="A30" s="164">
        <v>5.8</v>
      </c>
      <c r="B30" s="211" t="s">
        <v>291</v>
      </c>
      <c r="C30" s="204" t="s">
        <v>63</v>
      </c>
      <c r="D30" s="217">
        <v>2</v>
      </c>
      <c r="E30" s="210">
        <f>645450*1.19</f>
        <v>768085.5</v>
      </c>
      <c r="F30" s="218"/>
      <c r="G30" s="186"/>
      <c r="H30" s="215"/>
      <c r="I30" s="209">
        <f t="shared" si="1"/>
        <v>1536171</v>
      </c>
    </row>
    <row r="31" spans="1:9" ht="32.25" customHeight="1" x14ac:dyDescent="0.15">
      <c r="A31" s="219">
        <v>5.0999999999999996</v>
      </c>
      <c r="B31" s="211" t="s">
        <v>292</v>
      </c>
      <c r="C31" s="196" t="s">
        <v>63</v>
      </c>
      <c r="D31" s="196">
        <v>128</v>
      </c>
      <c r="E31" s="210">
        <f>7350*1.19</f>
        <v>8746.5</v>
      </c>
      <c r="F31" s="220"/>
      <c r="G31" s="186"/>
      <c r="H31" s="214"/>
      <c r="I31" s="209">
        <f t="shared" si="1"/>
        <v>1119552</v>
      </c>
    </row>
    <row r="32" spans="1:9" ht="32.25" customHeight="1" x14ac:dyDescent="0.15">
      <c r="A32" s="164">
        <v>5.1100000000000003</v>
      </c>
      <c r="B32" s="211" t="s">
        <v>293</v>
      </c>
      <c r="C32" s="196" t="s">
        <v>23</v>
      </c>
      <c r="D32" s="196">
        <v>8</v>
      </c>
      <c r="E32" s="221">
        <v>130000</v>
      </c>
      <c r="F32" s="221"/>
      <c r="G32" s="222"/>
      <c r="H32" s="222"/>
      <c r="I32" s="209">
        <f t="shared" si="1"/>
        <v>1040000</v>
      </c>
    </row>
    <row r="33" spans="1:9" ht="32.25" customHeight="1" x14ac:dyDescent="0.15">
      <c r="A33" s="164">
        <v>5.12</v>
      </c>
      <c r="B33" s="211" t="s">
        <v>294</v>
      </c>
      <c r="C33" s="196" t="s">
        <v>23</v>
      </c>
      <c r="D33" s="196">
        <f>+D32/2</f>
        <v>4</v>
      </c>
      <c r="E33" s="222">
        <v>250000</v>
      </c>
      <c r="F33" s="221"/>
      <c r="G33" s="222"/>
      <c r="H33" s="222"/>
      <c r="I33" s="209">
        <f t="shared" si="1"/>
        <v>1000000</v>
      </c>
    </row>
    <row r="34" spans="1:9" ht="32.25" customHeight="1" x14ac:dyDescent="0.15">
      <c r="A34" s="164">
        <v>5.13</v>
      </c>
      <c r="B34" s="211" t="s">
        <v>295</v>
      </c>
      <c r="C34" s="196" t="s">
        <v>63</v>
      </c>
      <c r="D34" s="196">
        <v>14</v>
      </c>
      <c r="E34" s="210">
        <v>75000</v>
      </c>
      <c r="F34" s="220"/>
      <c r="G34" s="186"/>
      <c r="H34" s="214"/>
      <c r="I34" s="209">
        <f t="shared" si="1"/>
        <v>1050000</v>
      </c>
    </row>
    <row r="35" spans="1:9" s="223" customFormat="1" ht="32.25" customHeight="1" x14ac:dyDescent="0.15">
      <c r="A35" s="164">
        <v>5.14</v>
      </c>
      <c r="B35" s="211" t="s">
        <v>296</v>
      </c>
      <c r="C35" s="196" t="s">
        <v>63</v>
      </c>
      <c r="D35" s="196">
        <v>4</v>
      </c>
      <c r="E35" s="210">
        <v>280000</v>
      </c>
      <c r="F35" s="220"/>
      <c r="G35" s="186"/>
      <c r="H35" s="214"/>
      <c r="I35" s="209">
        <f t="shared" si="1"/>
        <v>1120000</v>
      </c>
    </row>
    <row r="36" spans="1:9" s="223" customFormat="1" ht="15" customHeight="1" x14ac:dyDescent="0.2">
      <c r="A36" s="169" t="s">
        <v>297</v>
      </c>
      <c r="B36" s="201" t="s">
        <v>298</v>
      </c>
      <c r="C36" s="330"/>
      <c r="D36" s="331"/>
      <c r="E36" s="331"/>
      <c r="F36" s="331"/>
      <c r="G36" s="331"/>
      <c r="H36" s="332"/>
      <c r="I36" s="202">
        <f>+I37</f>
        <v>2537328.1000000238</v>
      </c>
    </row>
    <row r="37" spans="1:9" s="223" customFormat="1" ht="30" x14ac:dyDescent="0.15">
      <c r="A37" s="164" t="s">
        <v>299</v>
      </c>
      <c r="B37" s="211" t="s">
        <v>300</v>
      </c>
      <c r="C37" s="196" t="s">
        <v>63</v>
      </c>
      <c r="D37" s="196">
        <v>1</v>
      </c>
      <c r="E37" s="222">
        <v>845776.03333334124</v>
      </c>
      <c r="F37" s="220"/>
      <c r="G37" s="224"/>
      <c r="H37" s="208">
        <f>+H8</f>
        <v>3</v>
      </c>
      <c r="I37" s="209">
        <f>+D37*H37*E37</f>
        <v>2537328.1000000238</v>
      </c>
    </row>
    <row r="38" spans="1:9" s="223" customFormat="1" ht="15" customHeight="1" x14ac:dyDescent="0.2">
      <c r="A38" s="169" t="s">
        <v>301</v>
      </c>
      <c r="B38" s="201" t="s">
        <v>302</v>
      </c>
      <c r="C38" s="330"/>
      <c r="D38" s="331"/>
      <c r="E38" s="331"/>
      <c r="F38" s="331"/>
      <c r="G38" s="331"/>
      <c r="H38" s="332"/>
      <c r="I38" s="202">
        <f>+I39</f>
        <v>1790000</v>
      </c>
    </row>
    <row r="39" spans="1:9" s="223" customFormat="1" ht="30" x14ac:dyDescent="0.2">
      <c r="A39" s="164" t="s">
        <v>303</v>
      </c>
      <c r="B39" s="211" t="s">
        <v>304</v>
      </c>
      <c r="C39" s="196" t="s">
        <v>63</v>
      </c>
      <c r="D39" s="196">
        <v>1</v>
      </c>
      <c r="E39" s="210">
        <v>1790000</v>
      </c>
      <c r="F39" s="182"/>
      <c r="G39" s="225"/>
      <c r="H39" s="226"/>
      <c r="I39" s="227">
        <f>+D39*E39</f>
        <v>1790000</v>
      </c>
    </row>
    <row r="40" spans="1:9" s="223" customFormat="1" ht="25.25" customHeight="1" thickBot="1" x14ac:dyDescent="0.25">
      <c r="A40" s="164"/>
      <c r="B40" s="211"/>
      <c r="C40" s="228"/>
      <c r="D40" s="212"/>
      <c r="E40" s="210"/>
      <c r="F40" s="182"/>
      <c r="G40" s="229"/>
      <c r="H40" s="230"/>
      <c r="I40" s="227"/>
    </row>
    <row r="41" spans="1:9" s="223" customFormat="1" ht="25.25" customHeight="1" x14ac:dyDescent="0.15">
      <c r="A41" s="164"/>
      <c r="B41" s="231"/>
      <c r="C41" s="232"/>
      <c r="D41" s="232"/>
      <c r="E41" s="233"/>
      <c r="F41" s="234"/>
      <c r="G41" s="235"/>
      <c r="H41" s="236" t="s">
        <v>305</v>
      </c>
      <c r="I41" s="237"/>
    </row>
    <row r="42" spans="1:9" s="223" customFormat="1" ht="25.25" customHeight="1" thickBot="1" x14ac:dyDescent="0.25">
      <c r="A42" s="164"/>
      <c r="B42" s="308" t="s">
        <v>306</v>
      </c>
      <c r="C42" s="309"/>
      <c r="D42" s="309"/>
      <c r="E42" s="309"/>
      <c r="F42" s="309"/>
      <c r="G42" s="309"/>
      <c r="H42" s="238">
        <f>+I42/E73</f>
        <v>5.6192034179288697E-2</v>
      </c>
      <c r="I42" s="239">
        <f>+I7+I13+I16+I19+I24+I36+I38</f>
        <v>87063757.100000024</v>
      </c>
    </row>
    <row r="43" spans="1:9" s="223" customFormat="1" ht="25.25" customHeight="1" x14ac:dyDescent="0.2">
      <c r="A43" s="164"/>
      <c r="B43" s="211"/>
      <c r="C43" s="228"/>
      <c r="D43" s="212"/>
      <c r="E43" s="210"/>
      <c r="F43" s="182"/>
      <c r="G43" s="229"/>
      <c r="H43" s="230"/>
      <c r="I43" s="227"/>
    </row>
    <row r="44" spans="1:9" s="223" customFormat="1" ht="25.25" customHeight="1" x14ac:dyDescent="0.2">
      <c r="A44" s="164"/>
      <c r="B44" s="211"/>
      <c r="C44" s="228"/>
      <c r="D44" s="212"/>
      <c r="E44" s="210"/>
      <c r="F44" s="182"/>
      <c r="G44" s="229"/>
      <c r="H44" s="230"/>
      <c r="I44" s="227"/>
    </row>
    <row r="45" spans="1:9" s="223" customFormat="1" ht="25.25" customHeight="1" x14ac:dyDescent="0.2">
      <c r="A45" s="164"/>
      <c r="B45" s="211"/>
      <c r="C45" s="228"/>
      <c r="D45" s="212"/>
      <c r="E45" s="210"/>
      <c r="F45" s="182"/>
      <c r="G45" s="229"/>
      <c r="H45" s="230"/>
      <c r="I45" s="227"/>
    </row>
    <row r="46" spans="1:9" s="223" customFormat="1" ht="15" customHeight="1" x14ac:dyDescent="0.15">
      <c r="A46" s="169">
        <v>8</v>
      </c>
      <c r="B46" s="201" t="s">
        <v>307</v>
      </c>
      <c r="C46" s="321" t="s">
        <v>308</v>
      </c>
      <c r="D46" s="322"/>
      <c r="E46" s="167" t="s">
        <v>309</v>
      </c>
      <c r="F46" s="240" t="s">
        <v>310</v>
      </c>
      <c r="G46" s="321" t="s">
        <v>311</v>
      </c>
      <c r="H46" s="322"/>
      <c r="I46" s="241">
        <f>ROUND(+F47*G47,0)</f>
        <v>16064602</v>
      </c>
    </row>
    <row r="47" spans="1:9" s="223" customFormat="1" ht="15" customHeight="1" x14ac:dyDescent="0.15">
      <c r="A47" s="169"/>
      <c r="B47" s="242" t="s">
        <v>312</v>
      </c>
      <c r="C47" s="318">
        <v>0.5</v>
      </c>
      <c r="D47" s="318"/>
      <c r="E47" s="243"/>
      <c r="F47" s="319">
        <v>1.0368294387827499E-2</v>
      </c>
      <c r="G47" s="320">
        <f>+I4</f>
        <v>1549396785</v>
      </c>
      <c r="H47" s="320"/>
      <c r="I47" s="244"/>
    </row>
    <row r="48" spans="1:9" s="223" customFormat="1" ht="15" customHeight="1" x14ac:dyDescent="0.15">
      <c r="A48" s="245" t="s">
        <v>313</v>
      </c>
      <c r="B48" s="242" t="s">
        <v>314</v>
      </c>
      <c r="C48" s="318">
        <v>0.4</v>
      </c>
      <c r="D48" s="318"/>
      <c r="E48" s="243"/>
      <c r="F48" s="319"/>
      <c r="G48" s="320"/>
      <c r="H48" s="320"/>
      <c r="I48" s="246"/>
    </row>
    <row r="49" spans="1:9" s="223" customFormat="1" ht="15" customHeight="1" x14ac:dyDescent="0.15">
      <c r="A49" s="245" t="s">
        <v>315</v>
      </c>
      <c r="B49" s="242" t="s">
        <v>316</v>
      </c>
      <c r="C49" s="318">
        <v>0.1</v>
      </c>
      <c r="D49" s="318"/>
      <c r="E49" s="243"/>
      <c r="F49" s="319"/>
      <c r="G49" s="320"/>
      <c r="H49" s="320"/>
      <c r="I49" s="246"/>
    </row>
    <row r="50" spans="1:9" s="223" customFormat="1" ht="15" customHeight="1" x14ac:dyDescent="0.15">
      <c r="A50" s="245" t="s">
        <v>317</v>
      </c>
      <c r="B50" s="242" t="s">
        <v>318</v>
      </c>
      <c r="C50" s="318">
        <v>0.1</v>
      </c>
      <c r="D50" s="318"/>
      <c r="E50" s="243"/>
      <c r="F50" s="319"/>
      <c r="G50" s="320"/>
      <c r="H50" s="320"/>
      <c r="I50" s="246"/>
    </row>
    <row r="51" spans="1:9" s="223" customFormat="1" ht="15" customHeight="1" x14ac:dyDescent="0.15">
      <c r="A51" s="245" t="s">
        <v>319</v>
      </c>
      <c r="B51" s="242" t="s">
        <v>320</v>
      </c>
      <c r="C51" s="318">
        <v>0.5</v>
      </c>
      <c r="D51" s="318"/>
      <c r="E51" s="243"/>
      <c r="F51" s="319"/>
      <c r="G51" s="320"/>
      <c r="H51" s="320"/>
      <c r="I51" s="246"/>
    </row>
    <row r="52" spans="1:9" s="223" customFormat="1" ht="15" customHeight="1" x14ac:dyDescent="0.15">
      <c r="A52" s="245"/>
    </row>
    <row r="53" spans="1:9" s="223" customFormat="1" ht="15" customHeight="1" x14ac:dyDescent="0.15">
      <c r="A53" s="164"/>
    </row>
    <row r="54" spans="1:9" s="223" customFormat="1" ht="15" customHeight="1" x14ac:dyDescent="0.15">
      <c r="A54" s="164"/>
      <c r="B54" s="201" t="s">
        <v>321</v>
      </c>
      <c r="C54" s="247">
        <f>SUM(D55:D63)</f>
        <v>0.16900000000000001</v>
      </c>
      <c r="D54" s="232" t="s">
        <v>322</v>
      </c>
      <c r="E54" s="233"/>
      <c r="F54" s="234"/>
      <c r="G54" s="235"/>
      <c r="H54" s="248"/>
      <c r="I54" s="237"/>
    </row>
    <row r="55" spans="1:9" s="223" customFormat="1" ht="15" customHeight="1" x14ac:dyDescent="0.15">
      <c r="A55" s="164"/>
      <c r="B55" s="249" t="s">
        <v>323</v>
      </c>
      <c r="C55" s="250"/>
      <c r="D55" s="251">
        <v>2E-3</v>
      </c>
      <c r="E55" s="252">
        <v>1773460385</v>
      </c>
      <c r="F55" s="253">
        <f t="shared" ref="F55:F63" si="2">+D55*E55</f>
        <v>3546920.77</v>
      </c>
      <c r="G55" s="254"/>
      <c r="H55" s="254"/>
      <c r="I55" s="241">
        <f>+ROUND(SUM(F55:F63),0)</f>
        <v>299714805</v>
      </c>
    </row>
    <row r="56" spans="1:9" s="223" customFormat="1" ht="15" customHeight="1" x14ac:dyDescent="0.15">
      <c r="A56" s="164"/>
      <c r="B56" s="249" t="s">
        <v>324</v>
      </c>
      <c r="C56" s="250"/>
      <c r="D56" s="251">
        <v>0.02</v>
      </c>
      <c r="E56" s="252">
        <v>1773460385</v>
      </c>
      <c r="F56" s="253">
        <f t="shared" si="2"/>
        <v>35469207.700000003</v>
      </c>
      <c r="G56" s="235"/>
      <c r="H56" s="248"/>
      <c r="I56" s="237"/>
    </row>
    <row r="57" spans="1:9" s="223" customFormat="1" ht="15" customHeight="1" x14ac:dyDescent="0.15">
      <c r="A57" s="164"/>
      <c r="B57" s="249" t="s">
        <v>325</v>
      </c>
      <c r="C57" s="250"/>
      <c r="D57" s="251">
        <v>0.01</v>
      </c>
      <c r="E57" s="252">
        <v>1773460385</v>
      </c>
      <c r="F57" s="253">
        <f t="shared" si="2"/>
        <v>17734603.850000001</v>
      </c>
      <c r="G57" s="235"/>
      <c r="H57" s="248"/>
      <c r="I57" s="237"/>
    </row>
    <row r="58" spans="1:9" s="223" customFormat="1" ht="15" customHeight="1" x14ac:dyDescent="0.15">
      <c r="A58" s="164"/>
      <c r="B58" s="249" t="s">
        <v>326</v>
      </c>
      <c r="C58" s="250"/>
      <c r="D58" s="251">
        <v>0.03</v>
      </c>
      <c r="E58" s="252">
        <v>1773460385</v>
      </c>
      <c r="F58" s="253">
        <f t="shared" si="2"/>
        <v>53203811.549999997</v>
      </c>
      <c r="G58" s="235"/>
      <c r="H58" s="248"/>
      <c r="I58" s="237"/>
    </row>
    <row r="59" spans="1:9" s="223" customFormat="1" ht="15" customHeight="1" x14ac:dyDescent="0.15">
      <c r="A59" s="164"/>
      <c r="B59" s="249" t="s">
        <v>327</v>
      </c>
      <c r="C59" s="250"/>
      <c r="D59" s="251">
        <v>0.05</v>
      </c>
      <c r="E59" s="252">
        <v>1773460385</v>
      </c>
      <c r="F59" s="253">
        <f t="shared" si="2"/>
        <v>88673019.25</v>
      </c>
      <c r="G59" s="235"/>
      <c r="H59" s="248"/>
      <c r="I59" s="237"/>
    </row>
    <row r="60" spans="1:9" s="223" customFormat="1" ht="15" customHeight="1" x14ac:dyDescent="0.15">
      <c r="A60" s="164"/>
      <c r="B60" s="249" t="s">
        <v>328</v>
      </c>
      <c r="C60" s="250"/>
      <c r="D60" s="251">
        <v>2.5000000000000001E-2</v>
      </c>
      <c r="E60" s="252">
        <v>1773460386</v>
      </c>
      <c r="F60" s="253">
        <f t="shared" si="2"/>
        <v>44336509.650000006</v>
      </c>
      <c r="G60" s="235"/>
      <c r="H60" s="248"/>
      <c r="I60" s="237"/>
    </row>
    <row r="61" spans="1:9" s="223" customFormat="1" ht="15" customHeight="1" x14ac:dyDescent="0.15">
      <c r="A61" s="164"/>
      <c r="B61" s="242" t="s">
        <v>329</v>
      </c>
      <c r="C61" s="242"/>
      <c r="D61" s="251">
        <v>2E-3</v>
      </c>
      <c r="E61" s="252">
        <v>1773460387</v>
      </c>
      <c r="F61" s="253">
        <f t="shared" si="2"/>
        <v>3546920.7740000002</v>
      </c>
      <c r="G61" s="235"/>
      <c r="H61" s="248"/>
      <c r="I61" s="237"/>
    </row>
    <row r="62" spans="1:9" s="223" customFormat="1" ht="15" customHeight="1" x14ac:dyDescent="0.15">
      <c r="A62" s="164"/>
      <c r="B62" s="242" t="s">
        <v>330</v>
      </c>
      <c r="C62" s="242"/>
      <c r="D62" s="251">
        <v>0.02</v>
      </c>
      <c r="E62" s="252">
        <v>1773460388</v>
      </c>
      <c r="F62" s="253">
        <f t="shared" si="2"/>
        <v>35469207.759999998</v>
      </c>
      <c r="G62" s="235"/>
      <c r="H62" s="248"/>
      <c r="I62" s="237"/>
    </row>
    <row r="63" spans="1:9" s="223" customFormat="1" ht="15" customHeight="1" thickBot="1" x14ac:dyDescent="0.2">
      <c r="A63" s="164"/>
      <c r="B63" s="242" t="s">
        <v>331</v>
      </c>
      <c r="C63" s="242"/>
      <c r="D63" s="251">
        <v>0.01</v>
      </c>
      <c r="E63" s="252">
        <v>1773460388</v>
      </c>
      <c r="F63" s="253">
        <f t="shared" si="2"/>
        <v>17734603.879999999</v>
      </c>
      <c r="G63" s="235"/>
      <c r="H63" s="248"/>
      <c r="I63" s="237"/>
    </row>
    <row r="64" spans="1:9" s="223" customFormat="1" ht="15" customHeight="1" x14ac:dyDescent="0.2">
      <c r="A64" s="164"/>
      <c r="B64" s="255"/>
      <c r="C64" s="256"/>
      <c r="D64" s="256"/>
      <c r="E64" s="256"/>
      <c r="F64" s="256"/>
      <c r="G64" s="256"/>
      <c r="H64" s="236" t="s">
        <v>305</v>
      </c>
      <c r="I64" s="237"/>
    </row>
    <row r="65" spans="1:12" s="223" customFormat="1" ht="15" customHeight="1" thickBot="1" x14ac:dyDescent="0.25">
      <c r="A65" s="164"/>
      <c r="B65" s="308" t="s">
        <v>332</v>
      </c>
      <c r="C65" s="309"/>
      <c r="D65" s="309"/>
      <c r="E65" s="309"/>
      <c r="F65" s="309"/>
      <c r="G65" s="310"/>
      <c r="H65" s="238">
        <f>+I65/E73</f>
        <v>0.26</v>
      </c>
      <c r="I65" s="257">
        <f>+I42+I46+I55</f>
        <v>402843164.10000002</v>
      </c>
    </row>
    <row r="66" spans="1:12" s="223" customFormat="1" ht="15" customHeight="1" x14ac:dyDescent="0.2">
      <c r="A66" s="164"/>
      <c r="B66" s="255"/>
      <c r="C66" s="256"/>
      <c r="D66" s="256"/>
      <c r="E66" s="256"/>
      <c r="F66" s="256"/>
      <c r="G66" s="256"/>
      <c r="H66" s="258"/>
      <c r="I66" s="237"/>
    </row>
    <row r="67" spans="1:12" s="223" customFormat="1" ht="15" customHeight="1" x14ac:dyDescent="0.2">
      <c r="A67" s="164"/>
      <c r="B67" s="308" t="s">
        <v>333</v>
      </c>
      <c r="C67" s="309"/>
      <c r="D67" s="309"/>
      <c r="E67" s="309"/>
      <c r="F67" s="309"/>
      <c r="G67" s="310"/>
      <c r="H67" s="259">
        <v>0.04</v>
      </c>
      <c r="I67" s="260">
        <f>+ROUND(E73*H67,0)</f>
        <v>61975871</v>
      </c>
    </row>
    <row r="68" spans="1:12" s="223" customFormat="1" ht="15" customHeight="1" x14ac:dyDescent="0.2">
      <c r="A68" s="261"/>
      <c r="B68" s="309" t="s">
        <v>334</v>
      </c>
      <c r="C68" s="309"/>
      <c r="D68" s="309"/>
      <c r="E68" s="309"/>
      <c r="F68" s="309"/>
      <c r="G68" s="310"/>
      <c r="H68" s="262">
        <f>+H65+H67</f>
        <v>0.3</v>
      </c>
      <c r="I68" s="263">
        <f>+I65+I67</f>
        <v>464819035.10000002</v>
      </c>
    </row>
    <row r="69" spans="1:12" ht="15" customHeight="1" x14ac:dyDescent="0.2">
      <c r="A69" s="169"/>
      <c r="B69" s="311"/>
      <c r="C69" s="312"/>
      <c r="D69" s="312"/>
      <c r="E69" s="312"/>
      <c r="F69" s="312"/>
      <c r="G69" s="264"/>
      <c r="H69" s="265"/>
      <c r="I69" s="237"/>
      <c r="L69" s="266">
        <v>1568247099</v>
      </c>
    </row>
    <row r="70" spans="1:12" ht="15" customHeight="1" x14ac:dyDescent="0.15">
      <c r="A70" s="164"/>
      <c r="B70" s="313"/>
      <c r="C70" s="314"/>
      <c r="D70" s="314"/>
      <c r="E70" s="314"/>
      <c r="F70" s="314"/>
      <c r="G70" s="315"/>
      <c r="H70" s="267"/>
      <c r="I70" s="268"/>
      <c r="L70" s="269">
        <f>L69+I65+I67</f>
        <v>2033066134.0999999</v>
      </c>
    </row>
    <row r="71" spans="1:12" s="223" customFormat="1" ht="15" customHeight="1" x14ac:dyDescent="0.15">
      <c r="A71" s="270"/>
      <c r="B71" s="271"/>
      <c r="C71" s="272"/>
      <c r="D71" s="272"/>
      <c r="E71" s="273"/>
      <c r="F71" s="274"/>
      <c r="G71" s="275"/>
      <c r="H71" s="276"/>
      <c r="I71" s="277" t="e">
        <f>+#REF!</f>
        <v>#REF!</v>
      </c>
    </row>
    <row r="72" spans="1:12" s="223" customFormat="1" ht="15" customHeight="1" x14ac:dyDescent="0.15">
      <c r="A72" s="270"/>
      <c r="B72" s="271"/>
      <c r="C72" s="272"/>
      <c r="D72" s="272"/>
      <c r="E72" s="278"/>
      <c r="F72" s="274"/>
      <c r="G72" s="279"/>
      <c r="H72" s="280"/>
      <c r="I72" s="277"/>
      <c r="J72" s="281"/>
    </row>
    <row r="73" spans="1:12" s="223" customFormat="1" ht="15" customHeight="1" x14ac:dyDescent="0.2">
      <c r="A73" s="270"/>
      <c r="C73" s="316" t="s">
        <v>335</v>
      </c>
      <c r="D73" s="317"/>
      <c r="E73" s="282">
        <v>1549396785</v>
      </c>
      <c r="F73" s="274"/>
      <c r="G73" s="275"/>
      <c r="H73" s="283"/>
      <c r="I73" s="284"/>
      <c r="J73" s="281"/>
    </row>
    <row r="74" spans="1:12" s="223" customFormat="1" ht="15" customHeight="1" x14ac:dyDescent="0.2">
      <c r="A74" s="270"/>
      <c r="C74" s="304" t="s">
        <v>336</v>
      </c>
      <c r="D74" s="305"/>
      <c r="E74" s="282">
        <v>1773460385</v>
      </c>
      <c r="F74" s="274"/>
      <c r="G74" s="285">
        <v>1568247099</v>
      </c>
      <c r="H74" s="286"/>
      <c r="I74" s="284"/>
      <c r="J74" s="287"/>
    </row>
    <row r="75" spans="1:12" s="223" customFormat="1" ht="27" customHeight="1" x14ac:dyDescent="0.2">
      <c r="A75" s="270"/>
      <c r="C75" s="304" t="s">
        <v>337</v>
      </c>
      <c r="D75" s="305"/>
      <c r="E75" s="282">
        <v>368334081</v>
      </c>
      <c r="F75" s="286"/>
      <c r="G75" s="279"/>
      <c r="H75" s="286"/>
      <c r="I75" s="284"/>
    </row>
    <row r="76" spans="1:12" s="223" customFormat="1" ht="45.5" customHeight="1" x14ac:dyDescent="0.2">
      <c r="A76" s="288"/>
      <c r="C76" s="304" t="s">
        <v>338</v>
      </c>
      <c r="D76" s="305"/>
      <c r="E76" s="282">
        <f>+I55+I46</f>
        <v>315779407</v>
      </c>
      <c r="F76" s="289">
        <f>+E76/E75</f>
        <v>0.85731791677458158</v>
      </c>
      <c r="G76" s="279"/>
      <c r="H76" s="284"/>
      <c r="I76" s="284"/>
      <c r="J76" s="281"/>
    </row>
    <row r="77" spans="1:12" s="223" customFormat="1" ht="64.25" customHeight="1" x14ac:dyDescent="0.15">
      <c r="A77" s="290"/>
      <c r="C77" s="306" t="s">
        <v>339</v>
      </c>
      <c r="D77" s="307"/>
      <c r="E77" s="291">
        <f>+E75-E76</f>
        <v>52554674</v>
      </c>
      <c r="F77" s="292"/>
      <c r="G77" s="275"/>
      <c r="H77" s="276"/>
      <c r="I77" s="277"/>
    </row>
    <row r="78" spans="1:12" ht="15" customHeight="1" x14ac:dyDescent="0.15">
      <c r="A78" s="293"/>
      <c r="E78" s="294"/>
      <c r="F78" s="295"/>
      <c r="G78" s="296"/>
      <c r="H78" s="297"/>
      <c r="I78" s="293"/>
    </row>
    <row r="79" spans="1:12" ht="15" customHeight="1" x14ac:dyDescent="0.15">
      <c r="E79" s="298">
        <f>E73*1.3</f>
        <v>2014215820.5</v>
      </c>
      <c r="K79" s="163">
        <f>2049800000-37800000</f>
        <v>2012000000</v>
      </c>
    </row>
    <row r="81" spans="9:11" ht="15" customHeight="1" x14ac:dyDescent="0.15">
      <c r="J81" s="299">
        <v>-0.3</v>
      </c>
      <c r="K81" s="269">
        <f>K79-I68</f>
        <v>1547180964.9000001</v>
      </c>
    </row>
    <row r="82" spans="9:11" ht="15" customHeight="1" x14ac:dyDescent="0.15">
      <c r="I82" s="269">
        <f>L69-K81</f>
        <v>21066134.099999905</v>
      </c>
      <c r="J82" s="299">
        <v>0.26</v>
      </c>
      <c r="K82" s="269">
        <f>K81*J82</f>
        <v>402267050.87400001</v>
      </c>
    </row>
    <row r="83" spans="9:11" ht="15" customHeight="1" x14ac:dyDescent="0.15">
      <c r="J83" s="299">
        <v>0.04</v>
      </c>
      <c r="K83" s="269">
        <f>K81*J83</f>
        <v>61887238.596000008</v>
      </c>
    </row>
    <row r="84" spans="9:11" ht="15" customHeight="1" x14ac:dyDescent="0.15">
      <c r="K84" s="269">
        <f>SUM(K81:K83)</f>
        <v>2011335254.3700001</v>
      </c>
    </row>
    <row r="87" spans="9:11" ht="15" customHeight="1" x14ac:dyDescent="0.15">
      <c r="K87" s="269">
        <f>K82-E76</f>
        <v>86487643.874000013</v>
      </c>
    </row>
    <row r="93" spans="9:11" ht="29.5" customHeight="1" x14ac:dyDescent="0.15"/>
    <row r="100" ht="51.5" customHeight="1" x14ac:dyDescent="0.15"/>
    <row r="105" ht="71.5" customHeight="1" x14ac:dyDescent="0.15"/>
    <row r="120" ht="32.5" customHeight="1" x14ac:dyDescent="0.15"/>
  </sheetData>
  <mergeCells count="30">
    <mergeCell ref="C46:D46"/>
    <mergeCell ref="G46:H46"/>
    <mergeCell ref="B1:H1"/>
    <mergeCell ref="A2:B2"/>
    <mergeCell ref="C2:I2"/>
    <mergeCell ref="A3:I3"/>
    <mergeCell ref="C7:H7"/>
    <mergeCell ref="C16:H16"/>
    <mergeCell ref="C19:H19"/>
    <mergeCell ref="C24:H24"/>
    <mergeCell ref="C36:H36"/>
    <mergeCell ref="C38:H38"/>
    <mergeCell ref="B42:G42"/>
    <mergeCell ref="C47:D47"/>
    <mergeCell ref="F47:F51"/>
    <mergeCell ref="G47:H51"/>
    <mergeCell ref="C48:D48"/>
    <mergeCell ref="C49:D49"/>
    <mergeCell ref="C50:D50"/>
    <mergeCell ref="C51:D51"/>
    <mergeCell ref="C74:D74"/>
    <mergeCell ref="C75:D75"/>
    <mergeCell ref="C76:D76"/>
    <mergeCell ref="C77:D77"/>
    <mergeCell ref="B65:G65"/>
    <mergeCell ref="B67:G67"/>
    <mergeCell ref="B68:G68"/>
    <mergeCell ref="B69:F69"/>
    <mergeCell ref="B70:G70"/>
    <mergeCell ref="C73:D73"/>
  </mergeCells>
  <printOptions horizontalCentered="1"/>
  <pageMargins left="1" right="1" top="1" bottom="1" header="0.5" footer="0.5"/>
  <pageSetup scale="49" fitToHeight="0" orientation="portrait" r:id="rId1"/>
  <legacyDrawing r:id="rId2"/>
  <legacyDrawingHF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054AB-8B8A-A44D-BED5-C71EDEB996D7}">
  <dimension ref="B2:AB151"/>
  <sheetViews>
    <sheetView topLeftCell="A120" zoomScale="80" zoomScaleNormal="80" workbookViewId="0">
      <pane xSplit="2" topLeftCell="C1" activePane="topRight" state="frozen"/>
      <selection pane="topRight" activeCell="M135" sqref="M135"/>
    </sheetView>
  </sheetViews>
  <sheetFormatPr baseColWidth="10" defaultRowHeight="16" x14ac:dyDescent="0.2"/>
  <cols>
    <col min="2" max="2" width="31.83203125" customWidth="1"/>
    <col min="3" max="3" width="43.6640625" customWidth="1"/>
    <col min="4" max="5" width="10.83203125" customWidth="1"/>
    <col min="6" max="6" width="11.1640625" customWidth="1"/>
    <col min="7" max="7" width="13.6640625" customWidth="1"/>
    <col min="8" max="8" width="11.83203125" customWidth="1"/>
    <col min="9" max="9" width="12.5" customWidth="1"/>
    <col min="10" max="10" width="15.1640625" customWidth="1"/>
    <col min="11" max="11" width="18.6640625" customWidth="1"/>
    <col min="12" max="12" width="14.1640625" customWidth="1"/>
    <col min="13" max="13" width="15.5" customWidth="1"/>
    <col min="14" max="14" width="14.1640625" customWidth="1"/>
    <col min="15" max="16" width="12.83203125" customWidth="1"/>
    <col min="17" max="17" width="20" customWidth="1"/>
    <col min="19" max="19" width="11.5" customWidth="1"/>
    <col min="22" max="22" width="12.6640625" customWidth="1"/>
    <col min="23" max="23" width="20.6640625" customWidth="1"/>
    <col min="24" max="24" width="26.83203125" customWidth="1"/>
    <col min="25" max="25" width="23" customWidth="1"/>
    <col min="26" max="26" width="21.5" customWidth="1"/>
    <col min="27" max="27" width="27.33203125" customWidth="1"/>
    <col min="28" max="28" width="24.83203125" customWidth="1"/>
  </cols>
  <sheetData>
    <row r="2" spans="2:28" ht="16" customHeight="1" thickBot="1" x14ac:dyDescent="0.25">
      <c r="B2" s="376" t="s">
        <v>0</v>
      </c>
      <c r="C2" s="377"/>
      <c r="D2" s="377"/>
      <c r="E2" s="377"/>
      <c r="F2" s="377"/>
      <c r="G2" s="377"/>
      <c r="H2" s="377"/>
      <c r="I2" s="377"/>
      <c r="J2" s="377"/>
      <c r="K2" s="377"/>
      <c r="L2" s="377"/>
      <c r="M2" s="377"/>
      <c r="N2" s="377"/>
      <c r="O2" s="377"/>
      <c r="P2" s="377"/>
      <c r="Q2" s="377"/>
      <c r="R2" s="377"/>
      <c r="S2" s="377"/>
      <c r="T2" s="377"/>
      <c r="U2" s="377"/>
      <c r="V2" s="377"/>
      <c r="W2" s="377"/>
      <c r="X2" s="377"/>
      <c r="Y2" s="377"/>
      <c r="Z2" s="377"/>
    </row>
    <row r="3" spans="2:28" x14ac:dyDescent="0.2">
      <c r="B3" s="379" t="s">
        <v>1</v>
      </c>
      <c r="C3" s="380"/>
      <c r="D3" s="381">
        <v>2</v>
      </c>
      <c r="E3" s="382"/>
      <c r="F3" s="382"/>
      <c r="G3" s="382"/>
      <c r="H3" s="382"/>
      <c r="I3" s="382"/>
      <c r="J3" s="383"/>
      <c r="K3" s="383"/>
      <c r="L3" s="390" t="s">
        <v>2</v>
      </c>
      <c r="M3" s="390"/>
      <c r="N3" s="390"/>
      <c r="O3" s="384">
        <v>44957</v>
      </c>
      <c r="P3" s="384"/>
      <c r="Q3" s="383"/>
      <c r="R3" s="383"/>
      <c r="S3" s="158" t="s">
        <v>3</v>
      </c>
      <c r="T3" s="345" t="s">
        <v>203</v>
      </c>
      <c r="U3" s="345"/>
      <c r="V3" s="345"/>
      <c r="W3" s="345"/>
      <c r="X3" s="345"/>
      <c r="Y3" s="339"/>
      <c r="Z3" s="339"/>
      <c r="AA3" s="339"/>
      <c r="AB3" s="340"/>
    </row>
    <row r="4" spans="2:28" ht="16" customHeight="1" x14ac:dyDescent="0.2">
      <c r="B4" s="385" t="s">
        <v>4</v>
      </c>
      <c r="C4" s="380"/>
      <c r="D4" s="346" t="s">
        <v>198</v>
      </c>
      <c r="E4" s="347"/>
      <c r="F4" s="347"/>
      <c r="G4" s="347"/>
      <c r="H4" s="347"/>
      <c r="I4" s="347"/>
      <c r="J4" s="347"/>
      <c r="K4" s="347"/>
      <c r="L4" s="347"/>
      <c r="M4" s="347"/>
      <c r="N4" s="347"/>
      <c r="O4" s="347"/>
      <c r="P4" s="347"/>
      <c r="Q4" s="347"/>
      <c r="R4" s="347"/>
      <c r="S4" s="347"/>
      <c r="T4" s="347"/>
      <c r="U4" s="347"/>
      <c r="V4" s="347"/>
      <c r="W4" s="347"/>
      <c r="X4" s="347"/>
      <c r="Y4" s="341"/>
      <c r="Z4" s="341"/>
      <c r="AA4" s="341"/>
      <c r="AB4" s="342"/>
    </row>
    <row r="5" spans="2:28" x14ac:dyDescent="0.2">
      <c r="B5" s="386" t="s">
        <v>5</v>
      </c>
      <c r="C5" s="387"/>
      <c r="D5" s="388" t="s">
        <v>204</v>
      </c>
      <c r="E5" s="389"/>
      <c r="F5" s="389"/>
      <c r="G5" s="389"/>
      <c r="H5" s="389"/>
      <c r="I5" s="389"/>
      <c r="J5" s="389"/>
      <c r="K5" s="389"/>
      <c r="L5" s="389"/>
      <c r="M5" s="389"/>
      <c r="N5" s="389"/>
      <c r="O5" s="389"/>
      <c r="P5" s="389"/>
      <c r="Q5" s="389"/>
      <c r="R5" s="389"/>
      <c r="S5" s="389"/>
      <c r="T5" s="1" t="s">
        <v>6</v>
      </c>
      <c r="U5" s="348" t="s">
        <v>201</v>
      </c>
      <c r="V5" s="348"/>
      <c r="W5" s="348"/>
      <c r="X5" s="348"/>
      <c r="Y5" s="341"/>
      <c r="Z5" s="341"/>
      <c r="AA5" s="341"/>
      <c r="AB5" s="342"/>
    </row>
    <row r="6" spans="2:28" ht="33" customHeight="1" x14ac:dyDescent="0.2">
      <c r="B6" s="386" t="s">
        <v>7</v>
      </c>
      <c r="C6" s="387"/>
      <c r="D6" s="393" t="s">
        <v>205</v>
      </c>
      <c r="E6" s="394"/>
      <c r="F6" s="394"/>
      <c r="G6" s="394"/>
      <c r="H6" s="394"/>
      <c r="I6" s="394"/>
      <c r="J6" s="394"/>
      <c r="K6" s="394"/>
      <c r="L6" s="394"/>
      <c r="M6" s="394"/>
      <c r="N6" s="394"/>
      <c r="O6" s="394"/>
      <c r="P6" s="394"/>
      <c r="Q6" s="394"/>
      <c r="R6" s="394"/>
      <c r="S6" s="394"/>
      <c r="T6" s="352" t="s">
        <v>8</v>
      </c>
      <c r="U6" s="349" t="s">
        <v>202</v>
      </c>
      <c r="V6" s="349"/>
      <c r="W6" s="349"/>
      <c r="X6" s="349"/>
      <c r="Y6" s="341"/>
      <c r="Z6" s="341"/>
      <c r="AA6" s="341"/>
      <c r="AB6" s="342"/>
    </row>
    <row r="7" spans="2:28" ht="17" x14ac:dyDescent="0.2">
      <c r="B7" s="391" t="s">
        <v>9</v>
      </c>
      <c r="C7" s="392"/>
      <c r="D7" s="393" t="s">
        <v>10</v>
      </c>
      <c r="E7" s="394"/>
      <c r="F7" s="394"/>
      <c r="G7" s="394"/>
      <c r="H7" s="394"/>
      <c r="I7" s="394"/>
      <c r="J7" s="395"/>
      <c r="K7" s="2" t="s">
        <v>11</v>
      </c>
      <c r="L7" s="394">
        <v>105</v>
      </c>
      <c r="M7" s="394"/>
      <c r="N7" s="394"/>
      <c r="O7" s="394"/>
      <c r="P7" s="394"/>
      <c r="Q7" s="3" t="s">
        <v>12</v>
      </c>
      <c r="R7" s="396">
        <v>2049800000</v>
      </c>
      <c r="S7" s="396"/>
      <c r="T7" s="352"/>
      <c r="U7" s="349"/>
      <c r="V7" s="349"/>
      <c r="W7" s="349"/>
      <c r="X7" s="349"/>
      <c r="Y7" s="341"/>
      <c r="Z7" s="341"/>
      <c r="AA7" s="341"/>
      <c r="AB7" s="342"/>
    </row>
    <row r="8" spans="2:28" x14ac:dyDescent="0.2">
      <c r="B8" s="391" t="s">
        <v>14</v>
      </c>
      <c r="C8" s="392"/>
      <c r="D8" s="412">
        <v>44819</v>
      </c>
      <c r="E8" s="351"/>
      <c r="F8" s="351"/>
      <c r="G8" s="351"/>
      <c r="H8" s="351"/>
      <c r="I8" s="351"/>
      <c r="J8" s="395"/>
      <c r="K8" s="395"/>
      <c r="L8" s="410" t="s">
        <v>15</v>
      </c>
      <c r="M8" s="410"/>
      <c r="N8" s="351">
        <v>44926</v>
      </c>
      <c r="O8" s="351"/>
      <c r="P8" s="351"/>
      <c r="Q8" s="351"/>
      <c r="R8" s="351"/>
      <c r="S8" s="351"/>
      <c r="T8" s="1" t="s">
        <v>13</v>
      </c>
      <c r="U8" s="348"/>
      <c r="V8" s="348"/>
      <c r="W8" s="348"/>
      <c r="X8" s="348"/>
      <c r="Y8" s="341"/>
      <c r="Z8" s="341"/>
      <c r="AA8" s="341"/>
      <c r="AB8" s="342"/>
    </row>
    <row r="9" spans="2:28" ht="17" x14ac:dyDescent="0.2">
      <c r="B9" s="391" t="s">
        <v>200</v>
      </c>
      <c r="C9" s="392"/>
      <c r="D9" s="393" t="s">
        <v>206</v>
      </c>
      <c r="E9" s="394"/>
      <c r="F9" s="394"/>
      <c r="G9" s="394"/>
      <c r="H9" s="394"/>
      <c r="I9" s="394"/>
      <c r="J9" s="395"/>
      <c r="K9" s="2" t="s">
        <v>11</v>
      </c>
      <c r="L9" s="394">
        <v>105</v>
      </c>
      <c r="M9" s="394"/>
      <c r="N9" s="394"/>
      <c r="O9" s="394"/>
      <c r="P9" s="394"/>
      <c r="Q9" s="140"/>
      <c r="R9" s="140"/>
      <c r="S9" s="140"/>
      <c r="T9" s="352" t="s">
        <v>8</v>
      </c>
      <c r="U9" s="348"/>
      <c r="V9" s="348"/>
      <c r="W9" s="348"/>
      <c r="X9" s="348"/>
      <c r="Y9" s="341"/>
      <c r="Z9" s="341"/>
      <c r="AA9" s="341"/>
      <c r="AB9" s="342"/>
    </row>
    <row r="10" spans="2:28" ht="17" thickBot="1" x14ac:dyDescent="0.25">
      <c r="B10" s="406" t="s">
        <v>199</v>
      </c>
      <c r="C10" s="407"/>
      <c r="D10" s="408">
        <v>44927</v>
      </c>
      <c r="E10" s="409"/>
      <c r="F10" s="409"/>
      <c r="G10" s="409"/>
      <c r="H10" s="409"/>
      <c r="I10" s="409"/>
      <c r="J10" s="409"/>
      <c r="K10" s="409"/>
      <c r="L10" s="411" t="s">
        <v>15</v>
      </c>
      <c r="M10" s="411"/>
      <c r="N10" s="409">
        <v>45035</v>
      </c>
      <c r="O10" s="409"/>
      <c r="P10" s="409"/>
      <c r="Q10" s="409"/>
      <c r="R10" s="409"/>
      <c r="S10" s="409"/>
      <c r="T10" s="375"/>
      <c r="U10" s="350"/>
      <c r="V10" s="350"/>
      <c r="W10" s="350"/>
      <c r="X10" s="350"/>
      <c r="Y10" s="343"/>
      <c r="Z10" s="343"/>
      <c r="AA10" s="343"/>
      <c r="AB10" s="344"/>
    </row>
    <row r="11" spans="2:28" ht="17" thickBot="1" x14ac:dyDescent="0.25"/>
    <row r="12" spans="2:28" ht="40" customHeight="1" thickBot="1" x14ac:dyDescent="0.25">
      <c r="B12" s="401" t="s">
        <v>187</v>
      </c>
      <c r="C12" s="402"/>
      <c r="D12" s="402"/>
      <c r="E12" s="402"/>
      <c r="F12" s="402"/>
      <c r="G12" s="402"/>
      <c r="H12" s="402"/>
      <c r="I12" s="402"/>
      <c r="J12" s="402"/>
      <c r="K12" s="403"/>
      <c r="L12" s="397" t="s">
        <v>169</v>
      </c>
      <c r="M12" s="398"/>
      <c r="N12" s="398"/>
      <c r="O12" s="399"/>
      <c r="P12" s="399"/>
      <c r="Q12" s="400"/>
      <c r="R12" s="397" t="s">
        <v>173</v>
      </c>
      <c r="S12" s="398"/>
      <c r="T12" s="398"/>
      <c r="U12" s="399"/>
      <c r="V12" s="399"/>
      <c r="W12" s="400"/>
      <c r="X12" s="98" t="s">
        <v>174</v>
      </c>
      <c r="Y12" s="97" t="s">
        <v>171</v>
      </c>
      <c r="Z12" s="157" t="s">
        <v>176</v>
      </c>
      <c r="AA12" s="333" t="s">
        <v>207</v>
      </c>
      <c r="AB12" s="334"/>
    </row>
    <row r="13" spans="2:28" x14ac:dyDescent="0.2">
      <c r="B13" s="64" t="s">
        <v>16</v>
      </c>
      <c r="C13" s="52" t="s">
        <v>17</v>
      </c>
      <c r="D13" s="355" t="s">
        <v>18</v>
      </c>
      <c r="E13" s="425" t="s">
        <v>160</v>
      </c>
      <c r="F13" s="426"/>
      <c r="G13" s="426"/>
      <c r="H13" s="426"/>
      <c r="I13" s="427"/>
      <c r="J13" s="428" t="s">
        <v>19</v>
      </c>
      <c r="K13" s="85" t="s">
        <v>20</v>
      </c>
      <c r="L13" s="363" t="s">
        <v>170</v>
      </c>
      <c r="M13" s="364"/>
      <c r="N13" s="364"/>
      <c r="O13" s="365"/>
      <c r="P13" s="353" t="s">
        <v>181</v>
      </c>
      <c r="Q13" s="106" t="s">
        <v>172</v>
      </c>
      <c r="R13" s="363" t="s">
        <v>170</v>
      </c>
      <c r="S13" s="364"/>
      <c r="T13" s="364"/>
      <c r="U13" s="365"/>
      <c r="V13" s="353" t="s">
        <v>181</v>
      </c>
      <c r="W13" s="106" t="s">
        <v>172</v>
      </c>
      <c r="X13" s="357" t="s">
        <v>175</v>
      </c>
      <c r="Y13" s="359" t="s">
        <v>182</v>
      </c>
      <c r="Z13" s="141">
        <f>SUM(Z14+Z18+Z20+Z25+Z30+Z37+Z47+Z53+Z59+Z64+Z87+Z102+Z104+Z106+Z119)*1.3</f>
        <v>0.15533006691102849</v>
      </c>
      <c r="AA13" s="335" t="s">
        <v>208</v>
      </c>
      <c r="AB13" s="337" t="s">
        <v>172</v>
      </c>
    </row>
    <row r="14" spans="2:28" ht="17" thickBot="1" x14ac:dyDescent="0.25">
      <c r="B14" s="434" t="s">
        <v>21</v>
      </c>
      <c r="C14" s="435"/>
      <c r="D14" s="356"/>
      <c r="E14" s="48" t="s">
        <v>156</v>
      </c>
      <c r="F14" s="48" t="s">
        <v>157</v>
      </c>
      <c r="G14" s="48" t="s">
        <v>158</v>
      </c>
      <c r="H14" s="48" t="s">
        <v>159</v>
      </c>
      <c r="I14" s="47" t="s">
        <v>161</v>
      </c>
      <c r="J14" s="429"/>
      <c r="K14" s="86">
        <f>SUM(K15:K17)</f>
        <v>14506775.9069</v>
      </c>
      <c r="L14" s="91" t="s">
        <v>156</v>
      </c>
      <c r="M14" s="48" t="s">
        <v>157</v>
      </c>
      <c r="N14" s="48" t="s">
        <v>158</v>
      </c>
      <c r="O14" s="48" t="s">
        <v>159</v>
      </c>
      <c r="P14" s="354"/>
      <c r="Q14" s="110">
        <f>SUM(Q15:Q17)</f>
        <v>7316969.9441400003</v>
      </c>
      <c r="R14" s="91" t="s">
        <v>156</v>
      </c>
      <c r="S14" s="48" t="s">
        <v>157</v>
      </c>
      <c r="T14" s="48" t="s">
        <v>158</v>
      </c>
      <c r="U14" s="48" t="s">
        <v>159</v>
      </c>
      <c r="V14" s="354"/>
      <c r="W14" s="110">
        <f>SUM(W15:W17)</f>
        <v>517660</v>
      </c>
      <c r="X14" s="358"/>
      <c r="Y14" s="360"/>
      <c r="Z14" s="142">
        <f>SUM(Z15:Z17)</f>
        <v>3.8939512644831017E-3</v>
      </c>
      <c r="AA14" s="336"/>
      <c r="AB14" s="338"/>
    </row>
    <row r="15" spans="2:28" ht="102" x14ac:dyDescent="0.2">
      <c r="B15" s="46">
        <v>1.1000000000000001</v>
      </c>
      <c r="C15" s="65" t="s">
        <v>22</v>
      </c>
      <c r="D15" s="54" t="s">
        <v>23</v>
      </c>
      <c r="E15" s="43">
        <v>0</v>
      </c>
      <c r="F15" s="43">
        <v>3</v>
      </c>
      <c r="G15" s="43">
        <v>3</v>
      </c>
      <c r="H15" s="43">
        <v>4</v>
      </c>
      <c r="I15" s="44">
        <f>SUM(E15:H15)</f>
        <v>10</v>
      </c>
      <c r="J15" s="45">
        <v>592329.99069000001</v>
      </c>
      <c r="K15" s="87">
        <f>I15*J15</f>
        <v>5923299.9068999998</v>
      </c>
      <c r="L15" s="92"/>
      <c r="M15" s="102">
        <v>2</v>
      </c>
      <c r="N15" s="102">
        <v>2</v>
      </c>
      <c r="O15" s="102">
        <v>2</v>
      </c>
      <c r="P15" s="111">
        <f>SUM(L15:O15)</f>
        <v>6</v>
      </c>
      <c r="Q15" s="88">
        <f>(L15+M15+N15+O15)*J15</f>
        <v>3553979.9441400003</v>
      </c>
      <c r="R15" s="92"/>
      <c r="S15" s="100"/>
      <c r="T15" s="100"/>
      <c r="U15" s="100"/>
      <c r="V15" s="111">
        <f>SUM(R15:U15)</f>
        <v>0</v>
      </c>
      <c r="W15" s="88">
        <f>(R15+S15+T15+U15)*$J15</f>
        <v>0</v>
      </c>
      <c r="X15" s="121">
        <f>P15+V15</f>
        <v>6</v>
      </c>
      <c r="Y15" s="87">
        <f>X15*J15</f>
        <v>3553979.9441400003</v>
      </c>
      <c r="Z15" s="145">
        <f>Y15/$K$126</f>
        <v>1.7663916223359841E-3</v>
      </c>
      <c r="AA15" s="150">
        <f>I15-X15</f>
        <v>4</v>
      </c>
      <c r="AB15" s="151">
        <f>AA15*J15</f>
        <v>2369319.96276</v>
      </c>
    </row>
    <row r="16" spans="2:28" ht="102" x14ac:dyDescent="0.2">
      <c r="B16" s="10">
        <v>1.2</v>
      </c>
      <c r="C16" s="66" t="s">
        <v>24</v>
      </c>
      <c r="D16" s="55" t="s">
        <v>25</v>
      </c>
      <c r="E16" s="4">
        <v>0</v>
      </c>
      <c r="F16" s="4">
        <v>1</v>
      </c>
      <c r="G16" s="4">
        <v>0</v>
      </c>
      <c r="H16" s="4">
        <v>1</v>
      </c>
      <c r="I16" s="41">
        <f t="shared" ref="I16:I79" si="0">SUM(E16:H16)</f>
        <v>2</v>
      </c>
      <c r="J16" s="30">
        <v>1016543</v>
      </c>
      <c r="K16" s="88">
        <f t="shared" ref="K16:K79" si="1">I16*J16</f>
        <v>2033086</v>
      </c>
      <c r="L16" s="92"/>
      <c r="M16" s="29"/>
      <c r="N16" s="29"/>
      <c r="P16" s="111">
        <f t="shared" ref="P16:P79" si="2">SUM(L16:O16)</f>
        <v>0</v>
      </c>
      <c r="Q16" s="88">
        <f>(L16+M16+N16+O16)*J16</f>
        <v>0</v>
      </c>
      <c r="R16" s="92"/>
      <c r="S16" s="29"/>
      <c r="T16" s="29"/>
      <c r="V16" s="111">
        <f t="shared" ref="V16:V17" si="3">SUM(R16:U16)</f>
        <v>0</v>
      </c>
      <c r="W16" s="88">
        <f t="shared" ref="W16" si="4">(R16+S16+T16+U16)*$J16</f>
        <v>0</v>
      </c>
      <c r="X16" s="121">
        <f t="shared" ref="X16:X79" si="5">P16+V16</f>
        <v>0</v>
      </c>
      <c r="Y16" s="87">
        <f t="shared" ref="Y16:Y79" si="6">X16*J16</f>
        <v>0</v>
      </c>
      <c r="Z16" s="145">
        <f t="shared" ref="Z16:Z79" si="7">Y16/$K$126</f>
        <v>0</v>
      </c>
      <c r="AA16" s="152">
        <f t="shared" ref="AA16:AA79" si="8">I16-X16</f>
        <v>2</v>
      </c>
      <c r="AB16" s="153">
        <f t="shared" ref="AB16:AB79" si="9">AA16*J16</f>
        <v>2033086</v>
      </c>
    </row>
    <row r="17" spans="2:28" ht="165" x14ac:dyDescent="0.2">
      <c r="B17" s="5">
        <v>1.3</v>
      </c>
      <c r="C17" s="67" t="s">
        <v>26</v>
      </c>
      <c r="D17" s="5" t="s">
        <v>27</v>
      </c>
      <c r="E17" s="6">
        <v>0</v>
      </c>
      <c r="F17" s="6">
        <v>50</v>
      </c>
      <c r="G17" s="6">
        <v>99</v>
      </c>
      <c r="H17" s="6">
        <v>180</v>
      </c>
      <c r="I17" s="41">
        <f t="shared" si="0"/>
        <v>329</v>
      </c>
      <c r="J17" s="31">
        <v>19910</v>
      </c>
      <c r="K17" s="88">
        <f t="shared" si="1"/>
        <v>6550390</v>
      </c>
      <c r="L17" s="92"/>
      <c r="M17" s="105">
        <v>20</v>
      </c>
      <c r="N17" s="102">
        <v>79</v>
      </c>
      <c r="O17" s="102">
        <v>90</v>
      </c>
      <c r="P17" s="111">
        <f t="shared" si="2"/>
        <v>189</v>
      </c>
      <c r="Q17" s="88">
        <f>(L17+M17+N17+O17)*J17</f>
        <v>3762990</v>
      </c>
      <c r="R17" s="92"/>
      <c r="S17" s="99"/>
      <c r="T17" s="102">
        <v>26</v>
      </c>
      <c r="U17" s="100"/>
      <c r="V17" s="111">
        <f t="shared" si="3"/>
        <v>26</v>
      </c>
      <c r="W17" s="88">
        <f>(R17+S17+T17+U17)*$J17</f>
        <v>517660</v>
      </c>
      <c r="X17" s="121">
        <f t="shared" si="5"/>
        <v>215</v>
      </c>
      <c r="Y17" s="87">
        <f t="shared" si="6"/>
        <v>4280650</v>
      </c>
      <c r="Z17" s="145">
        <f t="shared" si="7"/>
        <v>2.1275596421471174E-3</v>
      </c>
      <c r="AA17" s="152">
        <f t="shared" si="8"/>
        <v>114</v>
      </c>
      <c r="AB17" s="153">
        <f t="shared" si="9"/>
        <v>2269740</v>
      </c>
    </row>
    <row r="18" spans="2:28" ht="16" customHeight="1" x14ac:dyDescent="0.2">
      <c r="B18" s="404" t="s">
        <v>28</v>
      </c>
      <c r="C18" s="405"/>
      <c r="D18" s="53" t="s">
        <v>18</v>
      </c>
      <c r="E18" s="48" t="s">
        <v>156</v>
      </c>
      <c r="F18" s="48" t="s">
        <v>157</v>
      </c>
      <c r="G18" s="48" t="s">
        <v>158</v>
      </c>
      <c r="H18" s="48" t="s">
        <v>159</v>
      </c>
      <c r="I18" s="47" t="s">
        <v>161</v>
      </c>
      <c r="J18" s="42" t="s">
        <v>19</v>
      </c>
      <c r="K18" s="86">
        <f>SUM(K19)</f>
        <v>8037604.2214739993</v>
      </c>
      <c r="L18" s="91" t="s">
        <v>156</v>
      </c>
      <c r="M18" s="48" t="s">
        <v>157</v>
      </c>
      <c r="N18" s="48" t="s">
        <v>158</v>
      </c>
      <c r="O18" s="48" t="s">
        <v>159</v>
      </c>
      <c r="P18" s="112" t="s">
        <v>181</v>
      </c>
      <c r="Q18" s="110">
        <f>SUM(Q19)</f>
        <v>5433025.7838207521</v>
      </c>
      <c r="R18" s="91" t="s">
        <v>156</v>
      </c>
      <c r="S18" s="48" t="s">
        <v>157</v>
      </c>
      <c r="T18" s="48" t="s">
        <v>158</v>
      </c>
      <c r="U18" s="48" t="s">
        <v>159</v>
      </c>
      <c r="V18" s="112" t="s">
        <v>181</v>
      </c>
      <c r="W18" s="110">
        <f>SUM(W19)</f>
        <v>231564.97147985999</v>
      </c>
      <c r="X18" s="122" t="s">
        <v>175</v>
      </c>
      <c r="Y18" s="130" t="s">
        <v>182</v>
      </c>
      <c r="Z18" s="146">
        <f>SUM(Z19)</f>
        <v>2.81540295989096E-3</v>
      </c>
      <c r="AA18" s="91" t="s">
        <v>208</v>
      </c>
      <c r="AB18" s="154" t="s">
        <v>172</v>
      </c>
    </row>
    <row r="19" spans="2:28" ht="204" x14ac:dyDescent="0.2">
      <c r="B19" s="18">
        <v>2.1</v>
      </c>
      <c r="C19" s="68" t="s">
        <v>29</v>
      </c>
      <c r="D19" s="17" t="s">
        <v>30</v>
      </c>
      <c r="E19" s="7">
        <v>182</v>
      </c>
      <c r="F19" s="7">
        <v>18</v>
      </c>
      <c r="G19" s="7">
        <v>270</v>
      </c>
      <c r="H19" s="7">
        <v>59.5</v>
      </c>
      <c r="I19" s="41">
        <f t="shared" si="0"/>
        <v>529.5</v>
      </c>
      <c r="J19" s="32">
        <v>15179.611371999999</v>
      </c>
      <c r="K19" s="88">
        <f t="shared" si="1"/>
        <v>8037604.2214739993</v>
      </c>
      <c r="L19" s="103">
        <v>181.55199999999999</v>
      </c>
      <c r="M19" s="102">
        <v>6</v>
      </c>
      <c r="N19" s="102">
        <v>107.36399999999999</v>
      </c>
      <c r="O19" s="102">
        <v>63</v>
      </c>
      <c r="P19" s="111">
        <f t="shared" si="2"/>
        <v>357.916</v>
      </c>
      <c r="Q19" s="88">
        <f>(L19+M19+N19+O19)*J19</f>
        <v>5433025.7838207521</v>
      </c>
      <c r="R19" s="12"/>
      <c r="S19" s="100"/>
      <c r="T19" s="102">
        <v>15.255000000000001</v>
      </c>
      <c r="U19" s="100"/>
      <c r="V19" s="111">
        <f t="shared" ref="V19" si="10">SUM(R19:U19)</f>
        <v>15.255000000000001</v>
      </c>
      <c r="W19" s="88">
        <f>(R19+S19+T19+U19)*$J19</f>
        <v>231564.97147985999</v>
      </c>
      <c r="X19" s="121">
        <f t="shared" si="5"/>
        <v>373.17099999999999</v>
      </c>
      <c r="Y19" s="87">
        <f t="shared" si="6"/>
        <v>5664590.7553006113</v>
      </c>
      <c r="Z19" s="145">
        <f t="shared" si="7"/>
        <v>2.81540295989096E-3</v>
      </c>
      <c r="AA19" s="152">
        <f t="shared" si="8"/>
        <v>156.32900000000001</v>
      </c>
      <c r="AB19" s="153">
        <f t="shared" si="9"/>
        <v>2373013.4661733881</v>
      </c>
    </row>
    <row r="20" spans="2:28" x14ac:dyDescent="0.2">
      <c r="B20" s="436" t="s">
        <v>31</v>
      </c>
      <c r="C20" s="437"/>
      <c r="D20" s="53" t="s">
        <v>18</v>
      </c>
      <c r="E20" s="48" t="s">
        <v>156</v>
      </c>
      <c r="F20" s="48" t="s">
        <v>157</v>
      </c>
      <c r="G20" s="48" t="s">
        <v>158</v>
      </c>
      <c r="H20" s="48" t="s">
        <v>159</v>
      </c>
      <c r="I20" s="47" t="s">
        <v>161</v>
      </c>
      <c r="J20" s="42" t="s">
        <v>19</v>
      </c>
      <c r="K20" s="86">
        <f>SUM(K21:K24)</f>
        <v>76977523.241500005</v>
      </c>
      <c r="L20" s="91" t="s">
        <v>156</v>
      </c>
      <c r="M20" s="48" t="s">
        <v>157</v>
      </c>
      <c r="N20" s="48" t="s">
        <v>158</v>
      </c>
      <c r="O20" s="48" t="s">
        <v>159</v>
      </c>
      <c r="P20" s="112" t="s">
        <v>181</v>
      </c>
      <c r="Q20" s="110">
        <f>SUM(Q21:Q24)</f>
        <v>52046654.973000005</v>
      </c>
      <c r="R20" s="91" t="s">
        <v>156</v>
      </c>
      <c r="S20" s="48" t="s">
        <v>157</v>
      </c>
      <c r="T20" s="48" t="s">
        <v>158</v>
      </c>
      <c r="U20" s="48" t="s">
        <v>159</v>
      </c>
      <c r="V20" s="112" t="s">
        <v>181</v>
      </c>
      <c r="W20" s="110">
        <f>SUM(W21:W24)</f>
        <v>0</v>
      </c>
      <c r="X20" s="122" t="s">
        <v>175</v>
      </c>
      <c r="Y20" s="130" t="s">
        <v>182</v>
      </c>
      <c r="Z20" s="146">
        <f>SUM(Z21:Z24)</f>
        <v>2.5868118773856863E-2</v>
      </c>
      <c r="AA20" s="91" t="s">
        <v>208</v>
      </c>
      <c r="AB20" s="154" t="s">
        <v>172</v>
      </c>
    </row>
    <row r="21" spans="2:28" ht="34" x14ac:dyDescent="0.2">
      <c r="B21" s="5">
        <v>3.1</v>
      </c>
      <c r="C21" s="66" t="s">
        <v>32</v>
      </c>
      <c r="D21" s="55" t="s">
        <v>30</v>
      </c>
      <c r="E21" s="4">
        <v>0</v>
      </c>
      <c r="F21" s="4">
        <v>3200</v>
      </c>
      <c r="G21" s="4">
        <v>60</v>
      </c>
      <c r="H21" s="4">
        <v>70</v>
      </c>
      <c r="I21" s="41">
        <f t="shared" si="0"/>
        <v>3330</v>
      </c>
      <c r="J21" s="32">
        <v>6851</v>
      </c>
      <c r="K21" s="88">
        <f t="shared" si="1"/>
        <v>22813830</v>
      </c>
      <c r="L21" s="92"/>
      <c r="M21" s="104">
        <v>3620.7000000000003</v>
      </c>
      <c r="N21" s="102">
        <v>66</v>
      </c>
      <c r="O21" s="102">
        <v>70</v>
      </c>
      <c r="P21" s="111">
        <f t="shared" si="2"/>
        <v>3756.7000000000003</v>
      </c>
      <c r="Q21" s="88">
        <f>(L21+M21+N21+O21)*J21</f>
        <v>25737151.700000003</v>
      </c>
      <c r="R21" s="92"/>
      <c r="S21" s="23"/>
      <c r="T21" s="100"/>
      <c r="U21" s="100"/>
      <c r="V21" s="111">
        <f t="shared" ref="V21:V24" si="11">SUM(R21:U21)</f>
        <v>0</v>
      </c>
      <c r="W21" s="88">
        <f>(R21+S21+T21+U21)*$J21</f>
        <v>0</v>
      </c>
      <c r="X21" s="121">
        <f t="shared" si="5"/>
        <v>3756.7000000000003</v>
      </c>
      <c r="Y21" s="87">
        <f t="shared" si="6"/>
        <v>25737151.700000003</v>
      </c>
      <c r="Z21" s="145">
        <f t="shared" si="7"/>
        <v>1.2791824900596422E-2</v>
      </c>
      <c r="AA21" s="152">
        <f t="shared" si="8"/>
        <v>-426.70000000000027</v>
      </c>
      <c r="AB21" s="153">
        <f t="shared" si="9"/>
        <v>-2923321.700000002</v>
      </c>
    </row>
    <row r="22" spans="2:28" ht="85" x14ac:dyDescent="0.2">
      <c r="B22" s="5">
        <v>3.2</v>
      </c>
      <c r="C22" s="66" t="s">
        <v>33</v>
      </c>
      <c r="D22" s="55" t="s">
        <v>34</v>
      </c>
      <c r="E22" s="4">
        <v>0</v>
      </c>
      <c r="F22" s="4">
        <v>18.823874999999997</v>
      </c>
      <c r="G22" s="4">
        <v>78.599999999999994</v>
      </c>
      <c r="H22" s="4">
        <v>18.329999999999998</v>
      </c>
      <c r="I22" s="41">
        <f t="shared" si="0"/>
        <v>115.75387499999999</v>
      </c>
      <c r="J22" s="32">
        <v>28132</v>
      </c>
      <c r="K22" s="88">
        <f t="shared" si="1"/>
        <v>3256388.0115</v>
      </c>
      <c r="L22" s="92"/>
      <c r="M22" s="29"/>
      <c r="N22" s="102">
        <v>78.494749999999982</v>
      </c>
      <c r="O22" s="102">
        <v>15.5</v>
      </c>
      <c r="P22" s="111">
        <f t="shared" si="2"/>
        <v>93.994749999999982</v>
      </c>
      <c r="Q22" s="88">
        <f>(L22+M22+N22+O22)*J22</f>
        <v>2644260.3069999996</v>
      </c>
      <c r="R22" s="92"/>
      <c r="S22" s="29"/>
      <c r="T22" s="100"/>
      <c r="U22" s="100"/>
      <c r="V22" s="111">
        <f t="shared" si="11"/>
        <v>0</v>
      </c>
      <c r="W22" s="88">
        <f t="shared" ref="W22:W24" si="12">(R22+S22+T22+U22)*$J22</f>
        <v>0</v>
      </c>
      <c r="X22" s="121">
        <f t="shared" si="5"/>
        <v>93.994749999999982</v>
      </c>
      <c r="Y22" s="87">
        <f t="shared" si="6"/>
        <v>2644260.3069999996</v>
      </c>
      <c r="Z22" s="145">
        <f t="shared" si="7"/>
        <v>1.3142446853876737E-3</v>
      </c>
      <c r="AA22" s="152">
        <f t="shared" si="8"/>
        <v>21.759125000000012</v>
      </c>
      <c r="AB22" s="153">
        <f t="shared" si="9"/>
        <v>612127.70450000034</v>
      </c>
    </row>
    <row r="23" spans="2:28" ht="85" x14ac:dyDescent="0.2">
      <c r="B23" s="5">
        <v>3.3</v>
      </c>
      <c r="C23" s="66" t="s">
        <v>35</v>
      </c>
      <c r="D23" s="55" t="s">
        <v>34</v>
      </c>
      <c r="E23" s="4">
        <v>0</v>
      </c>
      <c r="F23" s="4">
        <v>1165</v>
      </c>
      <c r="G23" s="4"/>
      <c r="H23" s="4">
        <v>200.20000000000002</v>
      </c>
      <c r="I23" s="41">
        <f t="shared" si="0"/>
        <v>1365.2</v>
      </c>
      <c r="J23" s="32">
        <v>15794</v>
      </c>
      <c r="K23" s="88">
        <f t="shared" si="1"/>
        <v>21561968.800000001</v>
      </c>
      <c r="L23" s="92"/>
      <c r="M23" s="104">
        <v>733.58400000000006</v>
      </c>
      <c r="N23" s="100"/>
      <c r="O23" s="29"/>
      <c r="P23" s="111">
        <f t="shared" si="2"/>
        <v>733.58400000000006</v>
      </c>
      <c r="Q23" s="88">
        <f>(L23+M23+N23+O23)*J23</f>
        <v>11586225.696</v>
      </c>
      <c r="R23" s="92"/>
      <c r="S23" s="23"/>
      <c r="T23" s="100"/>
      <c r="U23" s="29"/>
      <c r="V23" s="111">
        <f t="shared" si="11"/>
        <v>0</v>
      </c>
      <c r="W23" s="88">
        <f t="shared" si="12"/>
        <v>0</v>
      </c>
      <c r="X23" s="121">
        <f t="shared" si="5"/>
        <v>733.58400000000006</v>
      </c>
      <c r="Y23" s="87">
        <f t="shared" si="6"/>
        <v>11586225.696</v>
      </c>
      <c r="Z23" s="145">
        <f t="shared" si="7"/>
        <v>5.7585614791252487E-3</v>
      </c>
      <c r="AA23" s="152">
        <f t="shared" si="8"/>
        <v>631.61599999999999</v>
      </c>
      <c r="AB23" s="153">
        <f t="shared" si="9"/>
        <v>9975743.1040000003</v>
      </c>
    </row>
    <row r="24" spans="2:28" ht="153" x14ac:dyDescent="0.2">
      <c r="B24" s="5">
        <v>3.4</v>
      </c>
      <c r="C24" s="66" t="s">
        <v>36</v>
      </c>
      <c r="D24" s="55" t="s">
        <v>34</v>
      </c>
      <c r="E24" s="4">
        <v>0</v>
      </c>
      <c r="F24" s="4">
        <v>582.5</v>
      </c>
      <c r="G24" s="4">
        <v>78.599999999999994</v>
      </c>
      <c r="H24" s="4">
        <v>218.53000000000003</v>
      </c>
      <c r="I24" s="41">
        <f t="shared" si="0"/>
        <v>879.63000000000011</v>
      </c>
      <c r="J24" s="32">
        <v>33361</v>
      </c>
      <c r="K24" s="88">
        <f t="shared" si="1"/>
        <v>29345336.430000003</v>
      </c>
      <c r="L24" s="92"/>
      <c r="M24" s="104">
        <v>362.07000000000005</v>
      </c>
      <c r="N24" s="100"/>
      <c r="O24" s="29"/>
      <c r="P24" s="111">
        <f t="shared" si="2"/>
        <v>362.07000000000005</v>
      </c>
      <c r="Q24" s="88">
        <f>(L24+M24+N24+O24)*J24</f>
        <v>12079017.270000001</v>
      </c>
      <c r="R24" s="92"/>
      <c r="S24" s="23"/>
      <c r="T24" s="100"/>
      <c r="U24" s="29"/>
      <c r="V24" s="111">
        <f t="shared" si="11"/>
        <v>0</v>
      </c>
      <c r="W24" s="88">
        <f t="shared" si="12"/>
        <v>0</v>
      </c>
      <c r="X24" s="121">
        <f t="shared" si="5"/>
        <v>362.07000000000005</v>
      </c>
      <c r="Y24" s="87">
        <f t="shared" si="6"/>
        <v>12079017.270000001</v>
      </c>
      <c r="Z24" s="145">
        <f t="shared" si="7"/>
        <v>6.0034877087475156E-3</v>
      </c>
      <c r="AA24" s="152">
        <f t="shared" si="8"/>
        <v>517.56000000000006</v>
      </c>
      <c r="AB24" s="153">
        <f t="shared" si="9"/>
        <v>17266319.16</v>
      </c>
    </row>
    <row r="25" spans="2:28" ht="16" customHeight="1" x14ac:dyDescent="0.2">
      <c r="B25" s="438" t="s">
        <v>37</v>
      </c>
      <c r="C25" s="439"/>
      <c r="D25" s="56" t="s">
        <v>18</v>
      </c>
      <c r="E25" s="48" t="s">
        <v>156</v>
      </c>
      <c r="F25" s="48" t="s">
        <v>157</v>
      </c>
      <c r="G25" s="48" t="s">
        <v>158</v>
      </c>
      <c r="H25" s="48" t="s">
        <v>159</v>
      </c>
      <c r="I25" s="49" t="s">
        <v>161</v>
      </c>
      <c r="J25" s="42" t="s">
        <v>19</v>
      </c>
      <c r="K25" s="89">
        <f>SUM(K26:K29)</f>
        <v>244467288.98223472</v>
      </c>
      <c r="L25" s="91" t="s">
        <v>156</v>
      </c>
      <c r="M25" s="48" t="s">
        <v>157</v>
      </c>
      <c r="N25" s="48" t="s">
        <v>158</v>
      </c>
      <c r="O25" s="48" t="s">
        <v>159</v>
      </c>
      <c r="P25" s="112" t="s">
        <v>181</v>
      </c>
      <c r="Q25" s="110">
        <f>SUM(Q26:Q29)</f>
        <v>5917600</v>
      </c>
      <c r="R25" s="91" t="s">
        <v>156</v>
      </c>
      <c r="S25" s="48" t="s">
        <v>157</v>
      </c>
      <c r="T25" s="48" t="s">
        <v>158</v>
      </c>
      <c r="U25" s="48" t="s">
        <v>159</v>
      </c>
      <c r="V25" s="112" t="s">
        <v>181</v>
      </c>
      <c r="W25" s="110">
        <f>SUM(W26:W29)</f>
        <v>1600486.5100000002</v>
      </c>
      <c r="X25" s="122" t="s">
        <v>175</v>
      </c>
      <c r="Y25" s="130" t="s">
        <v>182</v>
      </c>
      <c r="Z25" s="146">
        <f>SUM(Z26:Z29)</f>
        <v>3.736623513916501E-3</v>
      </c>
      <c r="AA25" s="91" t="s">
        <v>208</v>
      </c>
      <c r="AB25" s="154" t="s">
        <v>172</v>
      </c>
    </row>
    <row r="26" spans="2:28" ht="119" x14ac:dyDescent="0.2">
      <c r="B26" s="16">
        <v>4.0999999999999996</v>
      </c>
      <c r="C26" s="69" t="s">
        <v>38</v>
      </c>
      <c r="D26" s="16" t="s">
        <v>34</v>
      </c>
      <c r="E26" s="8">
        <v>0</v>
      </c>
      <c r="F26" s="8">
        <v>0</v>
      </c>
      <c r="G26" s="8">
        <v>15.719999999999999</v>
      </c>
      <c r="H26" s="8">
        <v>60.06</v>
      </c>
      <c r="I26" s="41">
        <f t="shared" si="0"/>
        <v>75.78</v>
      </c>
      <c r="J26" s="32">
        <v>34279</v>
      </c>
      <c r="K26" s="88">
        <f t="shared" si="1"/>
        <v>2597662.62</v>
      </c>
      <c r="L26" s="92"/>
      <c r="M26" s="29"/>
      <c r="N26" s="100"/>
      <c r="O26" s="29"/>
      <c r="P26" s="111">
        <f t="shared" si="2"/>
        <v>0</v>
      </c>
      <c r="Q26" s="88">
        <f>(L26+M26+N26+O26)*J26</f>
        <v>0</v>
      </c>
      <c r="R26" s="92"/>
      <c r="S26" s="29"/>
      <c r="T26" s="102">
        <v>46.690000000000005</v>
      </c>
      <c r="U26" s="29"/>
      <c r="V26" s="111">
        <f t="shared" ref="V26:V29" si="13">SUM(R26:U26)</f>
        <v>46.690000000000005</v>
      </c>
      <c r="W26" s="88">
        <f>(R26+S26+T26+U26)*$J26</f>
        <v>1600486.5100000002</v>
      </c>
      <c r="X26" s="121">
        <f t="shared" si="5"/>
        <v>46.690000000000005</v>
      </c>
      <c r="Y26" s="87">
        <f t="shared" si="6"/>
        <v>1600486.5100000002</v>
      </c>
      <c r="Z26" s="145">
        <f t="shared" si="7"/>
        <v>7.954704324055667E-4</v>
      </c>
      <c r="AA26" s="152">
        <f t="shared" si="8"/>
        <v>29.089999999999996</v>
      </c>
      <c r="AB26" s="153">
        <f t="shared" si="9"/>
        <v>997176.10999999987</v>
      </c>
    </row>
    <row r="27" spans="2:28" ht="136" x14ac:dyDescent="0.2">
      <c r="B27" s="16">
        <v>4.2</v>
      </c>
      <c r="C27" s="69" t="s">
        <v>39</v>
      </c>
      <c r="D27" s="16" t="s">
        <v>34</v>
      </c>
      <c r="E27" s="8">
        <v>0</v>
      </c>
      <c r="F27" s="8">
        <v>480</v>
      </c>
      <c r="G27" s="8">
        <v>62.879999999999995</v>
      </c>
      <c r="H27" s="303">
        <v>1384.1493112714529</v>
      </c>
      <c r="I27" s="41">
        <f t="shared" si="0"/>
        <v>1927.029311271453</v>
      </c>
      <c r="J27" s="32">
        <v>93212</v>
      </c>
      <c r="K27" s="88">
        <f t="shared" si="1"/>
        <v>179622256.16223469</v>
      </c>
      <c r="L27" s="92"/>
      <c r="M27" s="105">
        <v>20</v>
      </c>
      <c r="N27" s="100"/>
      <c r="O27" s="29"/>
      <c r="P27" s="111">
        <f t="shared" si="2"/>
        <v>20</v>
      </c>
      <c r="Q27" s="88">
        <f>(L27+M27+N27+O27)*J27</f>
        <v>1864240</v>
      </c>
      <c r="R27" s="92"/>
      <c r="S27" s="99"/>
      <c r="T27" s="100"/>
      <c r="U27" s="29"/>
      <c r="V27" s="111">
        <f t="shared" si="13"/>
        <v>0</v>
      </c>
      <c r="W27" s="88">
        <f t="shared" ref="W27:W90" si="14">(R27+S27+T27+U27)*$J27</f>
        <v>0</v>
      </c>
      <c r="X27" s="121">
        <f t="shared" si="5"/>
        <v>20</v>
      </c>
      <c r="Y27" s="87">
        <f t="shared" si="6"/>
        <v>1864240</v>
      </c>
      <c r="Z27" s="145">
        <f t="shared" si="7"/>
        <v>9.2656063618290257E-4</v>
      </c>
      <c r="AA27" s="152">
        <f t="shared" si="8"/>
        <v>1907.029311271453</v>
      </c>
      <c r="AB27" s="153">
        <f t="shared" si="9"/>
        <v>177758016.16223469</v>
      </c>
    </row>
    <row r="28" spans="2:28" ht="102" x14ac:dyDescent="0.2">
      <c r="B28" s="16">
        <v>4.3</v>
      </c>
      <c r="C28" s="69" t="s">
        <v>40</v>
      </c>
      <c r="D28" s="16" t="s">
        <v>34</v>
      </c>
      <c r="E28" s="8">
        <v>0</v>
      </c>
      <c r="F28" s="8">
        <v>0</v>
      </c>
      <c r="G28" s="8">
        <v>15.45</v>
      </c>
      <c r="H28" s="8">
        <v>243.6</v>
      </c>
      <c r="I28" s="41">
        <f t="shared" si="0"/>
        <v>259.05</v>
      </c>
      <c r="J28" s="32">
        <v>198044</v>
      </c>
      <c r="K28" s="88">
        <f t="shared" si="1"/>
        <v>51303298.200000003</v>
      </c>
      <c r="L28" s="92"/>
      <c r="M28" s="29"/>
      <c r="N28" s="100"/>
      <c r="O28" s="29"/>
      <c r="P28" s="111">
        <f t="shared" si="2"/>
        <v>0</v>
      </c>
      <c r="Q28" s="88">
        <f>(L28+M28+N28+O28)*J28</f>
        <v>0</v>
      </c>
      <c r="R28" s="92"/>
      <c r="S28" s="29"/>
      <c r="T28" s="100"/>
      <c r="U28" s="29"/>
      <c r="V28" s="111">
        <f t="shared" si="13"/>
        <v>0</v>
      </c>
      <c r="W28" s="88">
        <f t="shared" si="14"/>
        <v>0</v>
      </c>
      <c r="X28" s="121">
        <f t="shared" si="5"/>
        <v>0</v>
      </c>
      <c r="Y28" s="87">
        <f t="shared" si="6"/>
        <v>0</v>
      </c>
      <c r="Z28" s="145">
        <f t="shared" si="7"/>
        <v>0</v>
      </c>
      <c r="AA28" s="152">
        <f t="shared" si="8"/>
        <v>259.05</v>
      </c>
      <c r="AB28" s="153">
        <f t="shared" si="9"/>
        <v>51303298.200000003</v>
      </c>
    </row>
    <row r="29" spans="2:28" ht="51" x14ac:dyDescent="0.2">
      <c r="B29" s="9">
        <v>4.4000000000000004</v>
      </c>
      <c r="C29" s="66" t="s">
        <v>41</v>
      </c>
      <c r="D29" s="55" t="s">
        <v>34</v>
      </c>
      <c r="E29" s="4">
        <v>0</v>
      </c>
      <c r="F29" s="4">
        <v>108</v>
      </c>
      <c r="G29" s="4"/>
      <c r="H29" s="4"/>
      <c r="I29" s="41">
        <f t="shared" si="0"/>
        <v>108</v>
      </c>
      <c r="J29" s="32">
        <v>101334</v>
      </c>
      <c r="K29" s="88">
        <f t="shared" si="1"/>
        <v>10944072</v>
      </c>
      <c r="L29" s="92"/>
      <c r="M29" s="105">
        <v>40</v>
      </c>
      <c r="O29" s="29"/>
      <c r="P29" s="111">
        <f t="shared" si="2"/>
        <v>40</v>
      </c>
      <c r="Q29" s="88">
        <f>(L29+M29+N29+O29)*J29</f>
        <v>4053360</v>
      </c>
      <c r="R29" s="92"/>
      <c r="S29" s="99"/>
      <c r="U29" s="29"/>
      <c r="V29" s="111">
        <f t="shared" si="13"/>
        <v>0</v>
      </c>
      <c r="W29" s="88">
        <f t="shared" si="14"/>
        <v>0</v>
      </c>
      <c r="X29" s="121">
        <f t="shared" si="5"/>
        <v>40</v>
      </c>
      <c r="Y29" s="87">
        <f t="shared" si="6"/>
        <v>4053360</v>
      </c>
      <c r="Z29" s="145">
        <f t="shared" si="7"/>
        <v>2.0145924453280318E-3</v>
      </c>
      <c r="AA29" s="152">
        <f t="shared" si="8"/>
        <v>68</v>
      </c>
      <c r="AB29" s="153">
        <f t="shared" si="9"/>
        <v>6890712</v>
      </c>
    </row>
    <row r="30" spans="2:28" ht="16" customHeight="1" x14ac:dyDescent="0.2">
      <c r="B30" s="404" t="s">
        <v>42</v>
      </c>
      <c r="C30" s="405"/>
      <c r="D30" s="56" t="s">
        <v>18</v>
      </c>
      <c r="E30" s="48" t="s">
        <v>156</v>
      </c>
      <c r="F30" s="48" t="s">
        <v>157</v>
      </c>
      <c r="G30" s="48" t="s">
        <v>158</v>
      </c>
      <c r="H30" s="48" t="s">
        <v>159</v>
      </c>
      <c r="I30" s="49" t="s">
        <v>161</v>
      </c>
      <c r="J30" s="42" t="s">
        <v>19</v>
      </c>
      <c r="K30" s="89">
        <f>SUM(K31:K36)</f>
        <v>272851062.62718219</v>
      </c>
      <c r="L30" s="91" t="s">
        <v>156</v>
      </c>
      <c r="M30" s="48" t="s">
        <v>157</v>
      </c>
      <c r="N30" s="48" t="s">
        <v>158</v>
      </c>
      <c r="O30" s="48" t="s">
        <v>159</v>
      </c>
      <c r="P30" s="112" t="s">
        <v>181</v>
      </c>
      <c r="Q30" s="110">
        <f>SUM(Q31:Q36)</f>
        <v>24112291.943187702</v>
      </c>
      <c r="R30" s="91" t="s">
        <v>156</v>
      </c>
      <c r="S30" s="48" t="s">
        <v>157</v>
      </c>
      <c r="T30" s="48" t="s">
        <v>158</v>
      </c>
      <c r="U30" s="48" t="s">
        <v>159</v>
      </c>
      <c r="V30" s="112" t="s">
        <v>181</v>
      </c>
      <c r="W30" s="110">
        <f>SUM(W31:W36)</f>
        <v>19524303.358942617</v>
      </c>
      <c r="X30" s="122" t="s">
        <v>175</v>
      </c>
      <c r="Y30" s="130" t="s">
        <v>182</v>
      </c>
      <c r="Z30" s="146">
        <f>SUM(Z31:Z36)</f>
        <v>2.1688168639229784E-2</v>
      </c>
      <c r="AA30" s="91" t="s">
        <v>208</v>
      </c>
      <c r="AB30" s="154" t="s">
        <v>172</v>
      </c>
    </row>
    <row r="31" spans="2:28" ht="68" x14ac:dyDescent="0.2">
      <c r="B31" s="9">
        <v>5.0999999999999996</v>
      </c>
      <c r="C31" s="66" t="s">
        <v>43</v>
      </c>
      <c r="D31" s="55" t="s">
        <v>34</v>
      </c>
      <c r="E31" s="4">
        <v>0</v>
      </c>
      <c r="F31" s="4"/>
      <c r="G31" s="4">
        <v>4</v>
      </c>
      <c r="H31" s="4">
        <v>0.4</v>
      </c>
      <c r="I31" s="41">
        <f t="shared" si="0"/>
        <v>4.4000000000000004</v>
      </c>
      <c r="J31" s="30">
        <v>528132.19899217214</v>
      </c>
      <c r="K31" s="88">
        <f t="shared" si="1"/>
        <v>2323781.6755655576</v>
      </c>
      <c r="L31" s="92"/>
      <c r="M31" s="29"/>
      <c r="N31" s="102">
        <v>3.5879999999999996</v>
      </c>
      <c r="O31" s="29"/>
      <c r="P31" s="111">
        <f t="shared" si="2"/>
        <v>3.5879999999999996</v>
      </c>
      <c r="Q31" s="88">
        <f t="shared" ref="Q31:Q36" si="15">(L31+M31+N31+O31)*J31</f>
        <v>1894938.3299839133</v>
      </c>
      <c r="R31" s="92"/>
      <c r="S31" s="29"/>
      <c r="T31" s="102">
        <v>1.2500000000000001E-2</v>
      </c>
      <c r="U31" s="29"/>
      <c r="V31" s="111">
        <f t="shared" ref="V31:V36" si="16">SUM(R31:U31)</f>
        <v>1.2500000000000001E-2</v>
      </c>
      <c r="W31" s="88">
        <f t="shared" si="14"/>
        <v>6601.6524874021525</v>
      </c>
      <c r="X31" s="121">
        <f t="shared" si="5"/>
        <v>3.6004999999999998</v>
      </c>
      <c r="Y31" s="87">
        <f t="shared" si="6"/>
        <v>1901539.9824713157</v>
      </c>
      <c r="Z31" s="145">
        <f t="shared" si="7"/>
        <v>9.4509939486645911E-4</v>
      </c>
      <c r="AA31" s="152">
        <f t="shared" si="8"/>
        <v>0.79950000000000054</v>
      </c>
      <c r="AB31" s="153">
        <f t="shared" si="9"/>
        <v>422241.6930942419</v>
      </c>
    </row>
    <row r="32" spans="2:28" ht="204" x14ac:dyDescent="0.2">
      <c r="B32" s="9">
        <v>5.2</v>
      </c>
      <c r="C32" s="66" t="s">
        <v>44</v>
      </c>
      <c r="D32" s="55" t="s">
        <v>34</v>
      </c>
      <c r="E32" s="4">
        <v>3.25</v>
      </c>
      <c r="F32" s="4">
        <v>16.8</v>
      </c>
      <c r="G32" s="4">
        <v>87</v>
      </c>
      <c r="H32" s="4">
        <v>263</v>
      </c>
      <c r="I32" s="41">
        <f t="shared" si="0"/>
        <v>370.05</v>
      </c>
      <c r="J32" s="30">
        <v>640638.8008420933</v>
      </c>
      <c r="K32" s="88">
        <f t="shared" si="1"/>
        <v>237068388.25161663</v>
      </c>
      <c r="L32" s="92"/>
      <c r="M32" s="29"/>
      <c r="N32" s="102">
        <v>34.679999999999993</v>
      </c>
      <c r="O32" s="29"/>
      <c r="P32" s="111">
        <f t="shared" si="2"/>
        <v>34.679999999999993</v>
      </c>
      <c r="Q32" s="88">
        <f t="shared" si="15"/>
        <v>22217353.61320379</v>
      </c>
      <c r="R32" s="92"/>
      <c r="S32" s="29"/>
      <c r="T32" s="102">
        <v>30.466000000000005</v>
      </c>
      <c r="U32" s="29"/>
      <c r="V32" s="111">
        <f t="shared" si="16"/>
        <v>30.466000000000005</v>
      </c>
      <c r="W32" s="88">
        <f t="shared" si="14"/>
        <v>19517701.706455216</v>
      </c>
      <c r="X32" s="121">
        <f t="shared" si="5"/>
        <v>65.146000000000001</v>
      </c>
      <c r="Y32" s="87">
        <f t="shared" si="6"/>
        <v>41735055.31965901</v>
      </c>
      <c r="Z32" s="145">
        <f t="shared" si="7"/>
        <v>2.0743069244363324E-2</v>
      </c>
      <c r="AA32" s="152">
        <f t="shared" si="8"/>
        <v>304.904</v>
      </c>
      <c r="AB32" s="153">
        <f t="shared" si="9"/>
        <v>195333332.9319576</v>
      </c>
    </row>
    <row r="33" spans="2:28" ht="85" x14ac:dyDescent="0.2">
      <c r="B33" s="9">
        <v>5.3</v>
      </c>
      <c r="C33" s="66" t="s">
        <v>45</v>
      </c>
      <c r="D33" s="55" t="s">
        <v>30</v>
      </c>
      <c r="E33" s="4"/>
      <c r="F33" s="4"/>
      <c r="G33" s="4"/>
      <c r="H33" s="4">
        <v>230</v>
      </c>
      <c r="I33" s="41">
        <f t="shared" si="0"/>
        <v>230</v>
      </c>
      <c r="J33" s="30">
        <v>51878.29</v>
      </c>
      <c r="K33" s="88">
        <f t="shared" si="1"/>
        <v>11932006.700000001</v>
      </c>
      <c r="L33" s="92"/>
      <c r="M33" s="29"/>
      <c r="N33" s="100"/>
      <c r="O33" s="29"/>
      <c r="P33" s="111">
        <f t="shared" si="2"/>
        <v>0</v>
      </c>
      <c r="Q33" s="88">
        <f t="shared" si="15"/>
        <v>0</v>
      </c>
      <c r="R33" s="92"/>
      <c r="S33" s="29"/>
      <c r="T33" s="100"/>
      <c r="U33" s="29"/>
      <c r="V33" s="111">
        <f t="shared" si="16"/>
        <v>0</v>
      </c>
      <c r="W33" s="88">
        <f t="shared" si="14"/>
        <v>0</v>
      </c>
      <c r="X33" s="121">
        <f t="shared" si="5"/>
        <v>0</v>
      </c>
      <c r="Y33" s="87">
        <f t="shared" si="6"/>
        <v>0</v>
      </c>
      <c r="Z33" s="145">
        <f t="shared" si="7"/>
        <v>0</v>
      </c>
      <c r="AA33" s="152">
        <f t="shared" si="8"/>
        <v>230</v>
      </c>
      <c r="AB33" s="153">
        <f t="shared" si="9"/>
        <v>11932006.700000001</v>
      </c>
    </row>
    <row r="34" spans="2:28" ht="85" x14ac:dyDescent="0.2">
      <c r="B34" s="10">
        <v>5.4</v>
      </c>
      <c r="C34" s="66" t="s">
        <v>46</v>
      </c>
      <c r="D34" s="55" t="s">
        <v>47</v>
      </c>
      <c r="E34" s="4">
        <v>0</v>
      </c>
      <c r="F34" s="4"/>
      <c r="G34" s="4"/>
      <c r="H34" s="4">
        <v>50</v>
      </c>
      <c r="I34" s="41">
        <f t="shared" si="0"/>
        <v>50</v>
      </c>
      <c r="J34" s="30">
        <v>310615</v>
      </c>
      <c r="K34" s="88">
        <f t="shared" si="1"/>
        <v>15530750</v>
      </c>
      <c r="L34" s="92"/>
      <c r="M34" s="29"/>
      <c r="N34" s="100"/>
      <c r="O34" s="29"/>
      <c r="P34" s="111">
        <f t="shared" si="2"/>
        <v>0</v>
      </c>
      <c r="Q34" s="88">
        <f t="shared" si="15"/>
        <v>0</v>
      </c>
      <c r="R34" s="92"/>
      <c r="S34" s="29"/>
      <c r="T34" s="100"/>
      <c r="U34" s="29"/>
      <c r="V34" s="111">
        <f t="shared" si="16"/>
        <v>0</v>
      </c>
      <c r="W34" s="88">
        <f t="shared" si="14"/>
        <v>0</v>
      </c>
      <c r="X34" s="121">
        <f t="shared" si="5"/>
        <v>0</v>
      </c>
      <c r="Y34" s="87">
        <f t="shared" si="6"/>
        <v>0</v>
      </c>
      <c r="Z34" s="145">
        <f t="shared" si="7"/>
        <v>0</v>
      </c>
      <c r="AA34" s="152">
        <f t="shared" si="8"/>
        <v>50</v>
      </c>
      <c r="AB34" s="153">
        <f t="shared" si="9"/>
        <v>15530750</v>
      </c>
    </row>
    <row r="35" spans="2:28" ht="51" x14ac:dyDescent="0.2">
      <c r="B35" s="9">
        <v>5.5</v>
      </c>
      <c r="C35" s="66" t="s">
        <v>48</v>
      </c>
      <c r="D35" s="55" t="s">
        <v>49</v>
      </c>
      <c r="E35" s="4">
        <v>0</v>
      </c>
      <c r="F35" s="4"/>
      <c r="G35" s="4"/>
      <c r="H35" s="4">
        <v>8</v>
      </c>
      <c r="I35" s="41">
        <f t="shared" si="0"/>
        <v>8</v>
      </c>
      <c r="J35" s="30">
        <v>354241</v>
      </c>
      <c r="K35" s="88">
        <f t="shared" si="1"/>
        <v>2833928</v>
      </c>
      <c r="L35" s="92"/>
      <c r="M35" s="29"/>
      <c r="N35" s="100"/>
      <c r="O35" s="29"/>
      <c r="P35" s="111">
        <f t="shared" si="2"/>
        <v>0</v>
      </c>
      <c r="Q35" s="88">
        <f t="shared" si="15"/>
        <v>0</v>
      </c>
      <c r="R35" s="92"/>
      <c r="S35" s="29"/>
      <c r="T35" s="100"/>
      <c r="U35" s="29"/>
      <c r="V35" s="111">
        <f t="shared" si="16"/>
        <v>0</v>
      </c>
      <c r="W35" s="88">
        <f t="shared" si="14"/>
        <v>0</v>
      </c>
      <c r="X35" s="121">
        <f t="shared" si="5"/>
        <v>0</v>
      </c>
      <c r="Y35" s="87">
        <f t="shared" si="6"/>
        <v>0</v>
      </c>
      <c r="Z35" s="145">
        <f t="shared" si="7"/>
        <v>0</v>
      </c>
      <c r="AA35" s="152">
        <f t="shared" si="8"/>
        <v>8</v>
      </c>
      <c r="AB35" s="153">
        <f t="shared" si="9"/>
        <v>2833928</v>
      </c>
    </row>
    <row r="36" spans="2:28" ht="51" x14ac:dyDescent="0.2">
      <c r="B36" s="9">
        <v>5.6</v>
      </c>
      <c r="C36" s="66" t="s">
        <v>50</v>
      </c>
      <c r="D36" s="5" t="s">
        <v>30</v>
      </c>
      <c r="E36" s="6">
        <v>0</v>
      </c>
      <c r="F36" s="6">
        <v>32</v>
      </c>
      <c r="G36" s="6"/>
      <c r="H36" s="6"/>
      <c r="I36" s="41">
        <f t="shared" si="0"/>
        <v>32</v>
      </c>
      <c r="J36" s="31">
        <v>98819</v>
      </c>
      <c r="K36" s="88">
        <f t="shared" si="1"/>
        <v>3162208</v>
      </c>
      <c r="L36" s="92"/>
      <c r="M36" s="29"/>
      <c r="N36" s="100"/>
      <c r="O36" s="29"/>
      <c r="P36" s="111">
        <f t="shared" si="2"/>
        <v>0</v>
      </c>
      <c r="Q36" s="88">
        <f t="shared" si="15"/>
        <v>0</v>
      </c>
      <c r="R36" s="92"/>
      <c r="S36" s="29"/>
      <c r="T36" s="100"/>
      <c r="U36" s="29"/>
      <c r="V36" s="111">
        <f t="shared" si="16"/>
        <v>0</v>
      </c>
      <c r="W36" s="88">
        <f t="shared" si="14"/>
        <v>0</v>
      </c>
      <c r="X36" s="121">
        <f t="shared" si="5"/>
        <v>0</v>
      </c>
      <c r="Y36" s="87">
        <f t="shared" si="6"/>
        <v>0</v>
      </c>
      <c r="Z36" s="145">
        <f t="shared" si="7"/>
        <v>0</v>
      </c>
      <c r="AA36" s="152">
        <f t="shared" si="8"/>
        <v>32</v>
      </c>
      <c r="AB36" s="153">
        <f t="shared" si="9"/>
        <v>3162208</v>
      </c>
    </row>
    <row r="37" spans="2:28" ht="16" customHeight="1" x14ac:dyDescent="0.2">
      <c r="B37" s="404" t="s">
        <v>51</v>
      </c>
      <c r="C37" s="405"/>
      <c r="D37" s="56" t="s">
        <v>18</v>
      </c>
      <c r="E37" s="48" t="s">
        <v>156</v>
      </c>
      <c r="F37" s="48" t="s">
        <v>157</v>
      </c>
      <c r="G37" s="48" t="s">
        <v>158</v>
      </c>
      <c r="H37" s="48" t="s">
        <v>159</v>
      </c>
      <c r="I37" s="49" t="s">
        <v>161</v>
      </c>
      <c r="J37" s="42" t="s">
        <v>19</v>
      </c>
      <c r="K37" s="89">
        <f>SUM(K38:K46)</f>
        <v>560899199.84954429</v>
      </c>
      <c r="L37" s="91" t="s">
        <v>156</v>
      </c>
      <c r="M37" s="48" t="s">
        <v>157</v>
      </c>
      <c r="N37" s="48" t="s">
        <v>158</v>
      </c>
      <c r="O37" s="48" t="s">
        <v>159</v>
      </c>
      <c r="P37" s="112" t="s">
        <v>181</v>
      </c>
      <c r="Q37" s="110">
        <f>SUM(Q38:Q46)</f>
        <v>75180037.080554768</v>
      </c>
      <c r="R37" s="91" t="s">
        <v>156</v>
      </c>
      <c r="S37" s="48" t="s">
        <v>157</v>
      </c>
      <c r="T37" s="48" t="s">
        <v>158</v>
      </c>
      <c r="U37" s="48" t="s">
        <v>159</v>
      </c>
      <c r="V37" s="112" t="s">
        <v>181</v>
      </c>
      <c r="W37" s="110">
        <f>SUM(W38:W46)</f>
        <v>21589291.863486625</v>
      </c>
      <c r="X37" s="122" t="s">
        <v>175</v>
      </c>
      <c r="Y37" s="130" t="s">
        <v>182</v>
      </c>
      <c r="Z37" s="146">
        <f>SUM(Z38:Z46)</f>
        <v>4.8096087944354576E-2</v>
      </c>
      <c r="AA37" s="91" t="s">
        <v>208</v>
      </c>
      <c r="AB37" s="154" t="s">
        <v>172</v>
      </c>
    </row>
    <row r="38" spans="2:28" ht="136" x14ac:dyDescent="0.2">
      <c r="B38" s="10">
        <v>6.1</v>
      </c>
      <c r="C38" s="66" t="s">
        <v>52</v>
      </c>
      <c r="D38" s="55" t="s">
        <v>53</v>
      </c>
      <c r="E38" s="4">
        <v>0</v>
      </c>
      <c r="F38" s="4"/>
      <c r="G38" s="4">
        <v>7253.1848965199597</v>
      </c>
      <c r="H38" s="4">
        <v>2850</v>
      </c>
      <c r="I38" s="41">
        <f t="shared" si="0"/>
        <v>10103.184896519961</v>
      </c>
      <c r="J38" s="30">
        <v>8412.2958583333329</v>
      </c>
      <c r="K38" s="88">
        <f t="shared" si="1"/>
        <v>84990980.460970744</v>
      </c>
      <c r="L38" s="92"/>
      <c r="M38" s="29"/>
      <c r="N38" s="102">
        <v>6973.1379999999999</v>
      </c>
      <c r="O38" s="29"/>
      <c r="P38" s="111">
        <f t="shared" si="2"/>
        <v>6973.1379999999999</v>
      </c>
      <c r="Q38" s="88">
        <f t="shared" ref="Q38:Q46" si="17">(L38+M38+N38+O38)*J38</f>
        <v>58660099.916986778</v>
      </c>
      <c r="R38" s="92"/>
      <c r="S38" s="29"/>
      <c r="T38" s="100"/>
      <c r="U38" s="29"/>
      <c r="V38" s="111">
        <f t="shared" ref="V38:V46" si="18">SUM(R38:U38)</f>
        <v>0</v>
      </c>
      <c r="W38" s="88">
        <f t="shared" si="14"/>
        <v>0</v>
      </c>
      <c r="X38" s="121">
        <f t="shared" si="5"/>
        <v>6973.1379999999999</v>
      </c>
      <c r="Y38" s="87">
        <f t="shared" si="6"/>
        <v>58660099.916986778</v>
      </c>
      <c r="Z38" s="145">
        <f t="shared" si="7"/>
        <v>2.9155119243035179E-2</v>
      </c>
      <c r="AA38" s="152">
        <f t="shared" si="8"/>
        <v>3130.0468965199607</v>
      </c>
      <c r="AB38" s="153">
        <f t="shared" si="9"/>
        <v>26330880.543983966</v>
      </c>
    </row>
    <row r="39" spans="2:28" ht="34" x14ac:dyDescent="0.2">
      <c r="B39" s="10">
        <v>6.2</v>
      </c>
      <c r="C39" s="66" t="s">
        <v>54</v>
      </c>
      <c r="D39" s="55" t="s">
        <v>30</v>
      </c>
      <c r="E39" s="4">
        <v>180</v>
      </c>
      <c r="F39" s="4">
        <v>40</v>
      </c>
      <c r="G39" s="4"/>
      <c r="H39" s="4">
        <v>136</v>
      </c>
      <c r="I39" s="41">
        <f t="shared" si="0"/>
        <v>356</v>
      </c>
      <c r="J39" s="30">
        <v>12340</v>
      </c>
      <c r="K39" s="88">
        <f t="shared" si="1"/>
        <v>4393040</v>
      </c>
      <c r="L39" s="103">
        <v>180.45720000000003</v>
      </c>
      <c r="M39" s="29"/>
      <c r="N39" s="100"/>
      <c r="O39" s="29"/>
      <c r="P39" s="111">
        <f t="shared" si="2"/>
        <v>180.45720000000003</v>
      </c>
      <c r="Q39" s="88">
        <f t="shared" si="17"/>
        <v>2226841.8480000002</v>
      </c>
      <c r="R39" s="12"/>
      <c r="S39" s="29"/>
      <c r="T39" s="100"/>
      <c r="U39" s="29"/>
      <c r="V39" s="111">
        <f t="shared" si="18"/>
        <v>0</v>
      </c>
      <c r="W39" s="88">
        <f t="shared" si="14"/>
        <v>0</v>
      </c>
      <c r="X39" s="121">
        <f t="shared" si="5"/>
        <v>180.45720000000003</v>
      </c>
      <c r="Y39" s="87">
        <f t="shared" si="6"/>
        <v>2226841.8480000002</v>
      </c>
      <c r="Z39" s="145">
        <f t="shared" si="7"/>
        <v>1.1067802425447318E-3</v>
      </c>
      <c r="AA39" s="152">
        <f t="shared" si="8"/>
        <v>175.54279999999997</v>
      </c>
      <c r="AB39" s="153">
        <f t="shared" si="9"/>
        <v>2166198.1519999998</v>
      </c>
    </row>
    <row r="40" spans="2:28" ht="85" x14ac:dyDescent="0.2">
      <c r="B40" s="9">
        <v>6.3</v>
      </c>
      <c r="C40" s="66" t="s">
        <v>55</v>
      </c>
      <c r="D40" s="55" t="s">
        <v>27</v>
      </c>
      <c r="E40" s="4">
        <v>0</v>
      </c>
      <c r="F40" s="4"/>
      <c r="G40" s="4"/>
      <c r="H40" s="4">
        <v>76</v>
      </c>
      <c r="I40" s="41">
        <f t="shared" si="0"/>
        <v>76</v>
      </c>
      <c r="J40" s="33">
        <v>420037</v>
      </c>
      <c r="K40" s="88">
        <f t="shared" si="1"/>
        <v>31922812</v>
      </c>
      <c r="L40" s="92"/>
      <c r="M40" s="29"/>
      <c r="N40" s="100"/>
      <c r="O40" s="29"/>
      <c r="P40" s="111">
        <f t="shared" si="2"/>
        <v>0</v>
      </c>
      <c r="Q40" s="88">
        <f t="shared" si="17"/>
        <v>0</v>
      </c>
      <c r="R40" s="92"/>
      <c r="S40" s="29"/>
      <c r="T40" s="100"/>
      <c r="U40" s="29"/>
      <c r="V40" s="111">
        <f t="shared" si="18"/>
        <v>0</v>
      </c>
      <c r="W40" s="88">
        <f t="shared" si="14"/>
        <v>0</v>
      </c>
      <c r="X40" s="121">
        <f t="shared" si="5"/>
        <v>0</v>
      </c>
      <c r="Y40" s="87">
        <f t="shared" si="6"/>
        <v>0</v>
      </c>
      <c r="Z40" s="145">
        <f t="shared" si="7"/>
        <v>0</v>
      </c>
      <c r="AA40" s="152">
        <f t="shared" si="8"/>
        <v>76</v>
      </c>
      <c r="AB40" s="153">
        <f t="shared" si="9"/>
        <v>31922812</v>
      </c>
    </row>
    <row r="41" spans="2:28" ht="204" x14ac:dyDescent="0.2">
      <c r="B41" s="9">
        <v>6.4</v>
      </c>
      <c r="C41" s="66" t="s">
        <v>56</v>
      </c>
      <c r="D41" s="55" t="s">
        <v>53</v>
      </c>
      <c r="E41" s="4">
        <v>0</v>
      </c>
      <c r="F41" s="4"/>
      <c r="G41" s="4">
        <v>19455.1224605315</v>
      </c>
      <c r="H41" s="4">
        <v>750</v>
      </c>
      <c r="I41" s="41">
        <f t="shared" si="0"/>
        <v>20205.1224605315</v>
      </c>
      <c r="J41" s="34">
        <v>15500.729372000002</v>
      </c>
      <c r="K41" s="88">
        <f t="shared" si="1"/>
        <v>313194135.18881756</v>
      </c>
      <c r="L41" s="92"/>
      <c r="M41" s="29"/>
      <c r="N41" s="100"/>
      <c r="O41" s="29"/>
      <c r="P41" s="111">
        <f t="shared" si="2"/>
        <v>0</v>
      </c>
      <c r="Q41" s="88">
        <f t="shared" si="17"/>
        <v>0</v>
      </c>
      <c r="R41" s="92"/>
      <c r="S41" s="29"/>
      <c r="T41" s="100"/>
      <c r="U41" s="29"/>
      <c r="V41" s="111">
        <f t="shared" si="18"/>
        <v>0</v>
      </c>
      <c r="W41" s="88">
        <f t="shared" si="14"/>
        <v>0</v>
      </c>
      <c r="X41" s="121">
        <f t="shared" si="5"/>
        <v>0</v>
      </c>
      <c r="Y41" s="87">
        <f t="shared" si="6"/>
        <v>0</v>
      </c>
      <c r="Z41" s="145">
        <f t="shared" si="7"/>
        <v>0</v>
      </c>
      <c r="AA41" s="152">
        <f t="shared" si="8"/>
        <v>20205.1224605315</v>
      </c>
      <c r="AB41" s="153">
        <f t="shared" si="9"/>
        <v>313194135.18881756</v>
      </c>
    </row>
    <row r="42" spans="2:28" ht="34" x14ac:dyDescent="0.2">
      <c r="B42" s="9">
        <v>6.5</v>
      </c>
      <c r="C42" s="66" t="s">
        <v>57</v>
      </c>
      <c r="D42" s="55" t="s">
        <v>30</v>
      </c>
      <c r="E42" s="4">
        <v>0</v>
      </c>
      <c r="F42" s="4"/>
      <c r="G42" s="4">
        <v>280</v>
      </c>
      <c r="H42" s="4">
        <v>1820</v>
      </c>
      <c r="I42" s="41">
        <f t="shared" si="0"/>
        <v>2100</v>
      </c>
      <c r="J42" s="33">
        <v>9517</v>
      </c>
      <c r="K42" s="88">
        <f t="shared" si="1"/>
        <v>19985700</v>
      </c>
      <c r="L42" s="92"/>
      <c r="M42" s="29"/>
      <c r="N42" s="100"/>
      <c r="O42" s="29"/>
      <c r="P42" s="111">
        <f t="shared" si="2"/>
        <v>0</v>
      </c>
      <c r="Q42" s="88">
        <f t="shared" si="17"/>
        <v>0</v>
      </c>
      <c r="R42" s="92"/>
      <c r="S42" s="29"/>
      <c r="T42" s="100"/>
      <c r="U42" s="29"/>
      <c r="V42" s="111">
        <f t="shared" si="18"/>
        <v>0</v>
      </c>
      <c r="W42" s="88">
        <f t="shared" si="14"/>
        <v>0</v>
      </c>
      <c r="X42" s="121">
        <f t="shared" si="5"/>
        <v>0</v>
      </c>
      <c r="Y42" s="87">
        <f t="shared" si="6"/>
        <v>0</v>
      </c>
      <c r="Z42" s="145">
        <f t="shared" si="7"/>
        <v>0</v>
      </c>
      <c r="AA42" s="152">
        <f t="shared" si="8"/>
        <v>2100</v>
      </c>
      <c r="AB42" s="153">
        <f t="shared" si="9"/>
        <v>19985700</v>
      </c>
    </row>
    <row r="43" spans="2:28" ht="238" x14ac:dyDescent="0.2">
      <c r="B43" s="11">
        <v>6.6</v>
      </c>
      <c r="C43" s="70" t="s">
        <v>58</v>
      </c>
      <c r="D43" s="17" t="s">
        <v>59</v>
      </c>
      <c r="E43" s="7">
        <f>3273-900</f>
        <v>2373</v>
      </c>
      <c r="F43" s="7"/>
      <c r="G43" s="7"/>
      <c r="H43" s="7"/>
      <c r="I43" s="41">
        <f t="shared" si="0"/>
        <v>2373</v>
      </c>
      <c r="J43" s="32">
        <v>15500.729372000002</v>
      </c>
      <c r="K43" s="88">
        <f t="shared" si="1"/>
        <v>36783230.799756005</v>
      </c>
      <c r="L43" s="103">
        <v>644</v>
      </c>
      <c r="M43" s="29"/>
      <c r="N43" s="100"/>
      <c r="O43" s="29"/>
      <c r="P43" s="111">
        <f t="shared" si="2"/>
        <v>644</v>
      </c>
      <c r="Q43" s="88">
        <f t="shared" si="17"/>
        <v>9982469.7155680005</v>
      </c>
      <c r="R43" s="103">
        <v>1392.7919999999999</v>
      </c>
      <c r="S43" s="29"/>
      <c r="T43" s="100"/>
      <c r="U43" s="29"/>
      <c r="V43" s="111">
        <f t="shared" si="18"/>
        <v>1392.7919999999999</v>
      </c>
      <c r="W43" s="88">
        <f t="shared" si="14"/>
        <v>21589291.863486625</v>
      </c>
      <c r="X43" s="121">
        <f t="shared" si="5"/>
        <v>2036.7919999999999</v>
      </c>
      <c r="Y43" s="87">
        <f t="shared" si="6"/>
        <v>31571761.579054628</v>
      </c>
      <c r="Z43" s="145">
        <f t="shared" si="7"/>
        <v>1.5691730407084804E-2</v>
      </c>
      <c r="AA43" s="152">
        <f t="shared" si="8"/>
        <v>336.20800000000008</v>
      </c>
      <c r="AB43" s="153">
        <f t="shared" si="9"/>
        <v>5211469.2207013778</v>
      </c>
    </row>
    <row r="44" spans="2:28" ht="170" x14ac:dyDescent="0.2">
      <c r="B44" s="9">
        <v>6.7</v>
      </c>
      <c r="C44" s="69" t="s">
        <v>60</v>
      </c>
      <c r="D44" s="16" t="s">
        <v>30</v>
      </c>
      <c r="E44" s="8">
        <v>192</v>
      </c>
      <c r="F44" s="8"/>
      <c r="G44" s="8">
        <v>447.3</v>
      </c>
      <c r="H44" s="8"/>
      <c r="I44" s="41">
        <f t="shared" si="0"/>
        <v>639.29999999999995</v>
      </c>
      <c r="J44" s="32">
        <v>92898</v>
      </c>
      <c r="K44" s="88">
        <v>62098619.399999999</v>
      </c>
      <c r="L44" s="92"/>
      <c r="M44" s="29"/>
      <c r="N44" s="100"/>
      <c r="O44" s="29"/>
      <c r="P44" s="111">
        <f t="shared" si="2"/>
        <v>0</v>
      </c>
      <c r="Q44" s="88">
        <f t="shared" si="17"/>
        <v>0</v>
      </c>
      <c r="R44" s="92"/>
      <c r="S44" s="29"/>
      <c r="T44" s="100"/>
      <c r="U44" s="29"/>
      <c r="V44" s="111">
        <f t="shared" si="18"/>
        <v>0</v>
      </c>
      <c r="W44" s="88">
        <f t="shared" si="14"/>
        <v>0</v>
      </c>
      <c r="X44" s="121">
        <f t="shared" si="5"/>
        <v>0</v>
      </c>
      <c r="Y44" s="87">
        <f t="shared" si="6"/>
        <v>0</v>
      </c>
      <c r="Z44" s="145">
        <f t="shared" si="7"/>
        <v>0</v>
      </c>
      <c r="AA44" s="152">
        <f t="shared" si="8"/>
        <v>639.29999999999995</v>
      </c>
      <c r="AB44" s="153">
        <f t="shared" si="9"/>
        <v>59389691.399999999</v>
      </c>
    </row>
    <row r="45" spans="2:28" ht="136" x14ac:dyDescent="0.2">
      <c r="B45" s="9">
        <v>6.8</v>
      </c>
      <c r="C45" s="69" t="s">
        <v>61</v>
      </c>
      <c r="D45" s="16" t="s">
        <v>27</v>
      </c>
      <c r="E45" s="8">
        <v>67</v>
      </c>
      <c r="F45" s="8"/>
      <c r="G45" s="8">
        <v>34</v>
      </c>
      <c r="H45" s="8"/>
      <c r="I45" s="41">
        <f t="shared" si="0"/>
        <v>101</v>
      </c>
      <c r="J45" s="35">
        <v>66522</v>
      </c>
      <c r="K45" s="88">
        <f t="shared" si="1"/>
        <v>6718722</v>
      </c>
      <c r="L45" s="103">
        <v>64.8</v>
      </c>
      <c r="M45" s="29"/>
      <c r="N45" s="100"/>
      <c r="O45" s="29"/>
      <c r="P45" s="111">
        <f t="shared" si="2"/>
        <v>64.8</v>
      </c>
      <c r="Q45" s="88">
        <f t="shared" si="17"/>
        <v>4310625.5999999996</v>
      </c>
      <c r="R45" s="12"/>
      <c r="S45" s="29"/>
      <c r="T45" s="100"/>
      <c r="U45" s="29"/>
      <c r="V45" s="111">
        <f t="shared" si="18"/>
        <v>0</v>
      </c>
      <c r="W45" s="88">
        <f t="shared" si="14"/>
        <v>0</v>
      </c>
      <c r="X45" s="121">
        <f t="shared" si="5"/>
        <v>64.8</v>
      </c>
      <c r="Y45" s="87">
        <f t="shared" si="6"/>
        <v>4310625.5999999996</v>
      </c>
      <c r="Z45" s="145">
        <f t="shared" si="7"/>
        <v>2.1424580516898606E-3</v>
      </c>
      <c r="AA45" s="152">
        <f t="shared" si="8"/>
        <v>36.200000000000003</v>
      </c>
      <c r="AB45" s="153">
        <f t="shared" si="9"/>
        <v>2408096.4000000004</v>
      </c>
    </row>
    <row r="46" spans="2:28" ht="85" x14ac:dyDescent="0.2">
      <c r="B46" s="9">
        <v>6.9</v>
      </c>
      <c r="C46" s="69" t="s">
        <v>62</v>
      </c>
      <c r="D46" s="16" t="s">
        <v>63</v>
      </c>
      <c r="E46" s="8">
        <v>0</v>
      </c>
      <c r="F46" s="8"/>
      <c r="G46" s="8">
        <v>40</v>
      </c>
      <c r="H46" s="8"/>
      <c r="I46" s="41">
        <f t="shared" si="0"/>
        <v>40</v>
      </c>
      <c r="J46" s="35">
        <v>20299</v>
      </c>
      <c r="K46" s="88">
        <f t="shared" si="1"/>
        <v>811960</v>
      </c>
      <c r="L46" s="92"/>
      <c r="M46" s="29"/>
      <c r="N46" s="100"/>
      <c r="O46" s="29"/>
      <c r="P46" s="111">
        <f t="shared" si="2"/>
        <v>0</v>
      </c>
      <c r="Q46" s="88">
        <f t="shared" si="17"/>
        <v>0</v>
      </c>
      <c r="R46" s="92"/>
      <c r="S46" s="29"/>
      <c r="T46" s="100"/>
      <c r="U46" s="29"/>
      <c r="V46" s="111">
        <f t="shared" si="18"/>
        <v>0</v>
      </c>
      <c r="W46" s="88">
        <f t="shared" si="14"/>
        <v>0</v>
      </c>
      <c r="X46" s="121">
        <f t="shared" si="5"/>
        <v>0</v>
      </c>
      <c r="Y46" s="87">
        <f t="shared" si="6"/>
        <v>0</v>
      </c>
      <c r="Z46" s="145">
        <f t="shared" si="7"/>
        <v>0</v>
      </c>
      <c r="AA46" s="152">
        <f t="shared" si="8"/>
        <v>40</v>
      </c>
      <c r="AB46" s="153">
        <f t="shared" si="9"/>
        <v>811960</v>
      </c>
    </row>
    <row r="47" spans="2:28" ht="16" customHeight="1" x14ac:dyDescent="0.2">
      <c r="B47" s="438" t="s">
        <v>64</v>
      </c>
      <c r="C47" s="439"/>
      <c r="D47" s="56" t="s">
        <v>18</v>
      </c>
      <c r="E47" s="48" t="s">
        <v>156</v>
      </c>
      <c r="F47" s="48" t="s">
        <v>157</v>
      </c>
      <c r="G47" s="48" t="s">
        <v>158</v>
      </c>
      <c r="H47" s="48" t="s">
        <v>159</v>
      </c>
      <c r="I47" s="49" t="s">
        <v>161</v>
      </c>
      <c r="J47" s="42" t="s">
        <v>19</v>
      </c>
      <c r="K47" s="89">
        <f>SUM(K48:K52)</f>
        <v>67648118</v>
      </c>
      <c r="L47" s="91" t="s">
        <v>156</v>
      </c>
      <c r="M47" s="48" t="s">
        <v>157</v>
      </c>
      <c r="N47" s="48" t="s">
        <v>158</v>
      </c>
      <c r="O47" s="48" t="s">
        <v>159</v>
      </c>
      <c r="P47" s="112" t="s">
        <v>181</v>
      </c>
      <c r="Q47" s="110">
        <f>SUM(Q48:Q52)</f>
        <v>9469933.8719999995</v>
      </c>
      <c r="R47" s="91" t="s">
        <v>156</v>
      </c>
      <c r="S47" s="48" t="s">
        <v>157</v>
      </c>
      <c r="T47" s="48" t="s">
        <v>158</v>
      </c>
      <c r="U47" s="48" t="s">
        <v>159</v>
      </c>
      <c r="V47" s="112" t="s">
        <v>181</v>
      </c>
      <c r="W47" s="110">
        <f>SUM(W48:W52)</f>
        <v>0</v>
      </c>
      <c r="X47" s="122" t="s">
        <v>175</v>
      </c>
      <c r="Y47" s="130" t="s">
        <v>182</v>
      </c>
      <c r="Z47" s="146">
        <f>SUM(Z48:Z52)</f>
        <v>4.7067265765407549E-3</v>
      </c>
      <c r="AA47" s="91" t="s">
        <v>208</v>
      </c>
      <c r="AB47" s="154" t="s">
        <v>172</v>
      </c>
    </row>
    <row r="48" spans="2:28" ht="51" x14ac:dyDescent="0.2">
      <c r="B48" s="18">
        <v>7.1</v>
      </c>
      <c r="C48" s="68" t="s">
        <v>65</v>
      </c>
      <c r="D48" s="17" t="s">
        <v>30</v>
      </c>
      <c r="E48" s="7">
        <v>182</v>
      </c>
      <c r="F48" s="7"/>
      <c r="G48" s="7"/>
      <c r="H48" s="7"/>
      <c r="I48" s="41">
        <f t="shared" si="0"/>
        <v>182</v>
      </c>
      <c r="J48" s="36">
        <v>52161</v>
      </c>
      <c r="K48" s="88">
        <f t="shared" si="1"/>
        <v>9493302</v>
      </c>
      <c r="L48" s="103">
        <v>181.55199999999999</v>
      </c>
      <c r="M48" s="29"/>
      <c r="N48" s="100"/>
      <c r="O48" s="29"/>
      <c r="P48" s="111">
        <f t="shared" si="2"/>
        <v>181.55199999999999</v>
      </c>
      <c r="Q48" s="88">
        <f>(L48+M48+N48+O48)*J48</f>
        <v>9469933.8719999995</v>
      </c>
      <c r="R48" s="12"/>
      <c r="S48" s="29"/>
      <c r="T48" s="100"/>
      <c r="U48" s="29"/>
      <c r="V48" s="111">
        <f t="shared" ref="V48:V52" si="19">SUM(R48:U48)</f>
        <v>0</v>
      </c>
      <c r="W48" s="88">
        <f t="shared" si="14"/>
        <v>0</v>
      </c>
      <c r="X48" s="121">
        <f t="shared" si="5"/>
        <v>181.55199999999999</v>
      </c>
      <c r="Y48" s="87">
        <f t="shared" si="6"/>
        <v>9469933.8719999995</v>
      </c>
      <c r="Z48" s="145">
        <f t="shared" si="7"/>
        <v>4.7067265765407549E-3</v>
      </c>
      <c r="AA48" s="152">
        <f t="shared" si="8"/>
        <v>0.4480000000000075</v>
      </c>
      <c r="AB48" s="153">
        <f t="shared" si="9"/>
        <v>23368.12800000039</v>
      </c>
    </row>
    <row r="49" spans="2:28" ht="51" x14ac:dyDescent="0.2">
      <c r="B49" s="9">
        <v>7.2</v>
      </c>
      <c r="C49" s="69" t="s">
        <v>66</v>
      </c>
      <c r="D49" s="16" t="s">
        <v>30</v>
      </c>
      <c r="E49" s="8">
        <v>0</v>
      </c>
      <c r="F49" s="8"/>
      <c r="G49" s="8">
        <v>284</v>
      </c>
      <c r="H49" s="8"/>
      <c r="I49" s="41">
        <f t="shared" si="0"/>
        <v>284</v>
      </c>
      <c r="J49" s="37">
        <v>65201</v>
      </c>
      <c r="K49" s="88">
        <f t="shared" si="1"/>
        <v>18517084</v>
      </c>
      <c r="L49" s="92"/>
      <c r="M49" s="29"/>
      <c r="N49" s="100"/>
      <c r="O49" s="29"/>
      <c r="P49" s="111">
        <f t="shared" si="2"/>
        <v>0</v>
      </c>
      <c r="Q49" s="88">
        <f>(L49+M49+N49+O49)*J49</f>
        <v>0</v>
      </c>
      <c r="R49" s="92"/>
      <c r="S49" s="29"/>
      <c r="T49" s="100"/>
      <c r="U49" s="29"/>
      <c r="V49" s="111">
        <f t="shared" si="19"/>
        <v>0</v>
      </c>
      <c r="W49" s="88">
        <f t="shared" si="14"/>
        <v>0</v>
      </c>
      <c r="X49" s="121">
        <f t="shared" si="5"/>
        <v>0</v>
      </c>
      <c r="Y49" s="87">
        <f t="shared" si="6"/>
        <v>0</v>
      </c>
      <c r="Z49" s="145">
        <f t="shared" si="7"/>
        <v>0</v>
      </c>
      <c r="AA49" s="152">
        <f t="shared" si="8"/>
        <v>284</v>
      </c>
      <c r="AB49" s="153">
        <f t="shared" si="9"/>
        <v>18517084</v>
      </c>
    </row>
    <row r="50" spans="2:28" ht="153" x14ac:dyDescent="0.2">
      <c r="B50" s="9">
        <v>7.3</v>
      </c>
      <c r="C50" s="69" t="s">
        <v>67</v>
      </c>
      <c r="D50" s="16" t="s">
        <v>30</v>
      </c>
      <c r="E50" s="8">
        <v>0</v>
      </c>
      <c r="F50" s="8"/>
      <c r="G50" s="8">
        <v>28</v>
      </c>
      <c r="H50" s="8"/>
      <c r="I50" s="41">
        <f t="shared" si="0"/>
        <v>28</v>
      </c>
      <c r="J50" s="37">
        <v>85178</v>
      </c>
      <c r="K50" s="88">
        <f t="shared" si="1"/>
        <v>2384984</v>
      </c>
      <c r="L50" s="92"/>
      <c r="M50" s="29"/>
      <c r="N50" s="100"/>
      <c r="O50" s="29"/>
      <c r="P50" s="111">
        <f t="shared" si="2"/>
        <v>0</v>
      </c>
      <c r="Q50" s="88">
        <f>(L50+M50+N50+O50)*J50</f>
        <v>0</v>
      </c>
      <c r="R50" s="92"/>
      <c r="S50" s="29"/>
      <c r="T50" s="100"/>
      <c r="U50" s="29"/>
      <c r="V50" s="111">
        <f t="shared" si="19"/>
        <v>0</v>
      </c>
      <c r="W50" s="88">
        <f t="shared" si="14"/>
        <v>0</v>
      </c>
      <c r="X50" s="121">
        <f t="shared" si="5"/>
        <v>0</v>
      </c>
      <c r="Y50" s="87">
        <f t="shared" si="6"/>
        <v>0</v>
      </c>
      <c r="Z50" s="145">
        <f t="shared" si="7"/>
        <v>0</v>
      </c>
      <c r="AA50" s="152">
        <f t="shared" si="8"/>
        <v>28</v>
      </c>
      <c r="AB50" s="153">
        <f t="shared" si="9"/>
        <v>2384984</v>
      </c>
    </row>
    <row r="51" spans="2:28" ht="187" x14ac:dyDescent="0.2">
      <c r="B51" s="9">
        <v>7.4</v>
      </c>
      <c r="C51" s="69" t="s">
        <v>68</v>
      </c>
      <c r="D51" s="16" t="s">
        <v>30</v>
      </c>
      <c r="E51" s="8">
        <v>0</v>
      </c>
      <c r="F51" s="8"/>
      <c r="G51" s="8">
        <v>13</v>
      </c>
      <c r="H51" s="8"/>
      <c r="I51" s="41">
        <f t="shared" si="0"/>
        <v>13</v>
      </c>
      <c r="J51" s="37">
        <v>66898</v>
      </c>
      <c r="K51" s="88">
        <f t="shared" si="1"/>
        <v>869674</v>
      </c>
      <c r="L51" s="92"/>
      <c r="M51" s="29"/>
      <c r="N51" s="100"/>
      <c r="O51" s="29"/>
      <c r="P51" s="111">
        <f t="shared" si="2"/>
        <v>0</v>
      </c>
      <c r="Q51" s="88">
        <f>(L51+M51+N51+O51)*J51</f>
        <v>0</v>
      </c>
      <c r="R51" s="92"/>
      <c r="S51" s="29"/>
      <c r="T51" s="100"/>
      <c r="U51" s="29"/>
      <c r="V51" s="111">
        <f t="shared" si="19"/>
        <v>0</v>
      </c>
      <c r="W51" s="88">
        <f t="shared" si="14"/>
        <v>0</v>
      </c>
      <c r="X51" s="121">
        <f t="shared" si="5"/>
        <v>0</v>
      </c>
      <c r="Y51" s="87">
        <f t="shared" si="6"/>
        <v>0</v>
      </c>
      <c r="Z51" s="145">
        <f t="shared" si="7"/>
        <v>0</v>
      </c>
      <c r="AA51" s="152">
        <f t="shared" si="8"/>
        <v>13</v>
      </c>
      <c r="AB51" s="153">
        <f t="shared" si="9"/>
        <v>869674</v>
      </c>
    </row>
    <row r="52" spans="2:28" ht="68" x14ac:dyDescent="0.2">
      <c r="B52" s="17">
        <v>7.5</v>
      </c>
      <c r="C52" s="68" t="s">
        <v>69</v>
      </c>
      <c r="D52" s="17" t="s">
        <v>30</v>
      </c>
      <c r="E52" s="7">
        <v>182</v>
      </c>
      <c r="F52" s="7"/>
      <c r="G52" s="7"/>
      <c r="H52" s="7"/>
      <c r="I52" s="41">
        <f t="shared" si="0"/>
        <v>182</v>
      </c>
      <c r="J52" s="37">
        <v>199907</v>
      </c>
      <c r="K52" s="88">
        <f t="shared" si="1"/>
        <v>36383074</v>
      </c>
      <c r="L52" s="92"/>
      <c r="M52" s="29"/>
      <c r="N52" s="100"/>
      <c r="O52" s="29"/>
      <c r="P52" s="111">
        <f t="shared" si="2"/>
        <v>0</v>
      </c>
      <c r="Q52" s="88">
        <f>(L52+M52+N52+O52)*J52</f>
        <v>0</v>
      </c>
      <c r="R52" s="92"/>
      <c r="S52" s="29"/>
      <c r="T52" s="100"/>
      <c r="U52" s="29"/>
      <c r="V52" s="111">
        <f t="shared" si="19"/>
        <v>0</v>
      </c>
      <c r="W52" s="88">
        <f t="shared" si="14"/>
        <v>0</v>
      </c>
      <c r="X52" s="121">
        <f t="shared" si="5"/>
        <v>0</v>
      </c>
      <c r="Y52" s="87">
        <f t="shared" si="6"/>
        <v>0</v>
      </c>
      <c r="Z52" s="145">
        <f t="shared" si="7"/>
        <v>0</v>
      </c>
      <c r="AA52" s="152">
        <f t="shared" si="8"/>
        <v>182</v>
      </c>
      <c r="AB52" s="153">
        <f t="shared" si="9"/>
        <v>36383074</v>
      </c>
    </row>
    <row r="53" spans="2:28" ht="16" customHeight="1" x14ac:dyDescent="0.2">
      <c r="B53" s="404" t="s">
        <v>70</v>
      </c>
      <c r="C53" s="405"/>
      <c r="D53" s="56" t="s">
        <v>18</v>
      </c>
      <c r="E53" s="48" t="s">
        <v>156</v>
      </c>
      <c r="F53" s="48" t="s">
        <v>157</v>
      </c>
      <c r="G53" s="48" t="s">
        <v>158</v>
      </c>
      <c r="H53" s="48" t="s">
        <v>159</v>
      </c>
      <c r="I53" s="49" t="s">
        <v>161</v>
      </c>
      <c r="J53" s="42" t="s">
        <v>19</v>
      </c>
      <c r="K53" s="89">
        <f>SUM(K54:K58)</f>
        <v>43678296.140810005</v>
      </c>
      <c r="L53" s="91" t="s">
        <v>156</v>
      </c>
      <c r="M53" s="48" t="s">
        <v>157</v>
      </c>
      <c r="N53" s="48" t="s">
        <v>158</v>
      </c>
      <c r="O53" s="48" t="s">
        <v>159</v>
      </c>
      <c r="P53" s="112" t="s">
        <v>181</v>
      </c>
      <c r="Q53" s="110">
        <f>SUM(Q54:Q58)</f>
        <v>885416.42311790003</v>
      </c>
      <c r="R53" s="91" t="s">
        <v>156</v>
      </c>
      <c r="S53" s="48" t="s">
        <v>157</v>
      </c>
      <c r="T53" s="48" t="s">
        <v>158</v>
      </c>
      <c r="U53" s="48" t="s">
        <v>159</v>
      </c>
      <c r="V53" s="112" t="s">
        <v>181</v>
      </c>
      <c r="W53" s="110">
        <f>SUM(W54:W58)</f>
        <v>0</v>
      </c>
      <c r="X53" s="122" t="s">
        <v>175</v>
      </c>
      <c r="Y53" s="130" t="s">
        <v>182</v>
      </c>
      <c r="Z53" s="146">
        <f>SUM(Z54:Z58)</f>
        <v>4.4006780473056657E-4</v>
      </c>
      <c r="AA53" s="91" t="s">
        <v>208</v>
      </c>
      <c r="AB53" s="154" t="s">
        <v>172</v>
      </c>
    </row>
    <row r="54" spans="2:28" ht="68" x14ac:dyDescent="0.2">
      <c r="B54" s="9">
        <v>8.1</v>
      </c>
      <c r="C54" s="66" t="s">
        <v>71</v>
      </c>
      <c r="D54" s="55" t="s">
        <v>30</v>
      </c>
      <c r="E54" s="4">
        <v>0</v>
      </c>
      <c r="F54" s="4">
        <v>50</v>
      </c>
      <c r="G54" s="4">
        <v>40</v>
      </c>
      <c r="H54" s="4"/>
      <c r="I54" s="41">
        <f t="shared" si="0"/>
        <v>90</v>
      </c>
      <c r="J54" s="37">
        <v>17665</v>
      </c>
      <c r="K54" s="88">
        <f t="shared" si="1"/>
        <v>1589850</v>
      </c>
      <c r="L54" s="92"/>
      <c r="M54" s="29"/>
      <c r="N54" s="100"/>
      <c r="O54" s="29"/>
      <c r="P54" s="111">
        <f t="shared" si="2"/>
        <v>0</v>
      </c>
      <c r="Q54" s="88">
        <f>(L54+M54+N54+O54)*J54</f>
        <v>0</v>
      </c>
      <c r="R54" s="92"/>
      <c r="S54" s="29"/>
      <c r="T54" s="100"/>
      <c r="U54" s="29"/>
      <c r="V54" s="111">
        <f t="shared" ref="V54:V58" si="20">SUM(R54:U54)</f>
        <v>0</v>
      </c>
      <c r="W54" s="88">
        <f t="shared" si="14"/>
        <v>0</v>
      </c>
      <c r="X54" s="121">
        <f t="shared" si="5"/>
        <v>0</v>
      </c>
      <c r="Y54" s="87">
        <f t="shared" si="6"/>
        <v>0</v>
      </c>
      <c r="Z54" s="145">
        <f t="shared" si="7"/>
        <v>0</v>
      </c>
      <c r="AA54" s="152">
        <f t="shared" si="8"/>
        <v>90</v>
      </c>
      <c r="AB54" s="153">
        <f t="shared" si="9"/>
        <v>1589850</v>
      </c>
    </row>
    <row r="55" spans="2:28" ht="102" x14ac:dyDescent="0.2">
      <c r="B55" s="11">
        <v>8.1999999999999993</v>
      </c>
      <c r="C55" s="66" t="s">
        <v>72</v>
      </c>
      <c r="D55" s="55" t="s">
        <v>30</v>
      </c>
      <c r="E55" s="4">
        <v>5</v>
      </c>
      <c r="F55" s="4"/>
      <c r="G55" s="4">
        <v>930</v>
      </c>
      <c r="H55" s="4"/>
      <c r="I55" s="41">
        <f t="shared" si="0"/>
        <v>935</v>
      </c>
      <c r="J55" s="37">
        <v>22212.685310000004</v>
      </c>
      <c r="K55" s="88">
        <f t="shared" si="1"/>
        <v>20768860.764850006</v>
      </c>
      <c r="L55" s="103">
        <v>6.09</v>
      </c>
      <c r="M55" s="29"/>
      <c r="N55" s="100"/>
      <c r="O55" s="29"/>
      <c r="P55" s="111">
        <f t="shared" si="2"/>
        <v>6.09</v>
      </c>
      <c r="Q55" s="88">
        <f>(L55+M55+N55+O55)*J55</f>
        <v>135275.25353790002</v>
      </c>
      <c r="R55" s="12"/>
      <c r="S55" s="29"/>
      <c r="T55" s="100"/>
      <c r="U55" s="29"/>
      <c r="V55" s="111">
        <f t="shared" si="20"/>
        <v>0</v>
      </c>
      <c r="W55" s="88">
        <f t="shared" si="14"/>
        <v>0</v>
      </c>
      <c r="X55" s="121">
        <f t="shared" si="5"/>
        <v>6.09</v>
      </c>
      <c r="Y55" s="87">
        <f t="shared" si="6"/>
        <v>135275.25353790002</v>
      </c>
      <c r="Z55" s="145">
        <f t="shared" si="7"/>
        <v>6.7234221440308161E-5</v>
      </c>
      <c r="AA55" s="152">
        <f t="shared" si="8"/>
        <v>928.91</v>
      </c>
      <c r="AB55" s="153">
        <f t="shared" si="9"/>
        <v>20633585.511312105</v>
      </c>
    </row>
    <row r="56" spans="2:28" ht="187" x14ac:dyDescent="0.2">
      <c r="B56" s="11">
        <v>8.3000000000000007</v>
      </c>
      <c r="C56" s="66" t="s">
        <v>73</v>
      </c>
      <c r="D56" s="55" t="s">
        <v>30</v>
      </c>
      <c r="E56" s="4">
        <v>97.2</v>
      </c>
      <c r="F56" s="4"/>
      <c r="G56" s="4">
        <v>380</v>
      </c>
      <c r="H56" s="4"/>
      <c r="I56" s="41">
        <f t="shared" si="0"/>
        <v>477.2</v>
      </c>
      <c r="J56" s="37">
        <v>14824.924300000002</v>
      </c>
      <c r="K56" s="88">
        <f t="shared" si="1"/>
        <v>7074453.8759600008</v>
      </c>
      <c r="L56" s="103">
        <v>50.599999999999994</v>
      </c>
      <c r="M56" s="29"/>
      <c r="N56" s="100"/>
      <c r="O56" s="29"/>
      <c r="P56" s="111">
        <f t="shared" si="2"/>
        <v>50.599999999999994</v>
      </c>
      <c r="Q56" s="88">
        <f>(L56+M56+N56+O56)*J56</f>
        <v>750141.16957999999</v>
      </c>
      <c r="R56" s="12"/>
      <c r="S56" s="29"/>
      <c r="T56" s="100"/>
      <c r="U56" s="29"/>
      <c r="V56" s="111">
        <f t="shared" si="20"/>
        <v>0</v>
      </c>
      <c r="W56" s="88">
        <f t="shared" si="14"/>
        <v>0</v>
      </c>
      <c r="X56" s="121">
        <f t="shared" si="5"/>
        <v>50.599999999999994</v>
      </c>
      <c r="Y56" s="87">
        <f t="shared" si="6"/>
        <v>750141.16957999999</v>
      </c>
      <c r="Z56" s="145">
        <f t="shared" si="7"/>
        <v>3.7283358329025842E-4</v>
      </c>
      <c r="AA56" s="152">
        <f t="shared" si="8"/>
        <v>426.6</v>
      </c>
      <c r="AB56" s="153">
        <f t="shared" si="9"/>
        <v>6324312.7063800013</v>
      </c>
    </row>
    <row r="57" spans="2:28" ht="187" x14ac:dyDescent="0.2">
      <c r="B57" s="18">
        <v>8.4</v>
      </c>
      <c r="C57" s="68" t="s">
        <v>74</v>
      </c>
      <c r="D57" s="17" t="s">
        <v>30</v>
      </c>
      <c r="E57" s="7">
        <v>74.5</v>
      </c>
      <c r="F57" s="7"/>
      <c r="G57" s="7">
        <v>285</v>
      </c>
      <c r="H57" s="7"/>
      <c r="I57" s="41">
        <f t="shared" si="0"/>
        <v>359.5</v>
      </c>
      <c r="J57" s="37">
        <v>22457</v>
      </c>
      <c r="K57" s="88">
        <f t="shared" si="1"/>
        <v>8073291.5</v>
      </c>
      <c r="L57" s="92"/>
      <c r="M57" s="29"/>
      <c r="N57" s="100"/>
      <c r="O57" s="29"/>
      <c r="P57" s="111">
        <f t="shared" si="2"/>
        <v>0</v>
      </c>
      <c r="Q57" s="88">
        <f>(L57+M57+N57+O57)*J57</f>
        <v>0</v>
      </c>
      <c r="R57" s="92"/>
      <c r="S57" s="29"/>
      <c r="T57" s="100"/>
      <c r="U57" s="29"/>
      <c r="V57" s="111">
        <f t="shared" si="20"/>
        <v>0</v>
      </c>
      <c r="W57" s="88">
        <f t="shared" si="14"/>
        <v>0</v>
      </c>
      <c r="X57" s="121">
        <f t="shared" si="5"/>
        <v>0</v>
      </c>
      <c r="Y57" s="87">
        <f t="shared" si="6"/>
        <v>0</v>
      </c>
      <c r="Z57" s="145">
        <f t="shared" si="7"/>
        <v>0</v>
      </c>
      <c r="AA57" s="152">
        <f t="shared" si="8"/>
        <v>359.5</v>
      </c>
      <c r="AB57" s="153">
        <f t="shared" si="9"/>
        <v>8073291.5</v>
      </c>
    </row>
    <row r="58" spans="2:28" ht="221" x14ac:dyDescent="0.2">
      <c r="B58" s="9">
        <v>8.5</v>
      </c>
      <c r="C58" s="69" t="s">
        <v>75</v>
      </c>
      <c r="D58" s="16" t="s">
        <v>30</v>
      </c>
      <c r="E58" s="8"/>
      <c r="F58" s="8"/>
      <c r="G58" s="8">
        <v>360</v>
      </c>
      <c r="H58" s="8"/>
      <c r="I58" s="41">
        <f t="shared" si="0"/>
        <v>360</v>
      </c>
      <c r="J58" s="37">
        <v>17144</v>
      </c>
      <c r="K58" s="88">
        <f t="shared" si="1"/>
        <v>6171840</v>
      </c>
      <c r="L58" s="92"/>
      <c r="M58" s="29"/>
      <c r="N58" s="100"/>
      <c r="O58" s="29"/>
      <c r="P58" s="111">
        <f t="shared" si="2"/>
        <v>0</v>
      </c>
      <c r="Q58" s="88">
        <f>(L58+M58+N58+O58)*J58</f>
        <v>0</v>
      </c>
      <c r="R58" s="92"/>
      <c r="S58" s="29"/>
      <c r="T58" s="100"/>
      <c r="U58" s="29"/>
      <c r="V58" s="111">
        <f t="shared" si="20"/>
        <v>0</v>
      </c>
      <c r="W58" s="88">
        <f t="shared" si="14"/>
        <v>0</v>
      </c>
      <c r="X58" s="121">
        <f t="shared" si="5"/>
        <v>0</v>
      </c>
      <c r="Y58" s="87">
        <f t="shared" si="6"/>
        <v>0</v>
      </c>
      <c r="Z58" s="145">
        <f t="shared" si="7"/>
        <v>0</v>
      </c>
      <c r="AA58" s="152">
        <f t="shared" si="8"/>
        <v>360</v>
      </c>
      <c r="AB58" s="153">
        <f t="shared" si="9"/>
        <v>6171840</v>
      </c>
    </row>
    <row r="59" spans="2:28" ht="16" customHeight="1" x14ac:dyDescent="0.2">
      <c r="B59" s="430" t="s">
        <v>76</v>
      </c>
      <c r="C59" s="431"/>
      <c r="D59" s="56" t="s">
        <v>18</v>
      </c>
      <c r="E59" s="48" t="s">
        <v>156</v>
      </c>
      <c r="F59" s="48" t="s">
        <v>157</v>
      </c>
      <c r="G59" s="48" t="s">
        <v>158</v>
      </c>
      <c r="H59" s="48" t="s">
        <v>159</v>
      </c>
      <c r="I59" s="49" t="s">
        <v>161</v>
      </c>
      <c r="J59" s="42" t="s">
        <v>19</v>
      </c>
      <c r="K59" s="89">
        <f>SUM(K60:K63)</f>
        <v>40962904.692324668</v>
      </c>
      <c r="L59" s="91" t="s">
        <v>156</v>
      </c>
      <c r="M59" s="48" t="s">
        <v>157</v>
      </c>
      <c r="N59" s="48" t="s">
        <v>158</v>
      </c>
      <c r="O59" s="48" t="s">
        <v>159</v>
      </c>
      <c r="P59" s="112" t="s">
        <v>181</v>
      </c>
      <c r="Q59" s="110">
        <f>SUM(Q60:Q63)</f>
        <v>0</v>
      </c>
      <c r="R59" s="91" t="s">
        <v>156</v>
      </c>
      <c r="S59" s="48" t="s">
        <v>157</v>
      </c>
      <c r="T59" s="48" t="s">
        <v>158</v>
      </c>
      <c r="U59" s="48" t="s">
        <v>159</v>
      </c>
      <c r="V59" s="112" t="s">
        <v>181</v>
      </c>
      <c r="W59" s="110">
        <f>SUM(W60:W63)</f>
        <v>0</v>
      </c>
      <c r="X59" s="122" t="s">
        <v>175</v>
      </c>
      <c r="Y59" s="130" t="s">
        <v>182</v>
      </c>
      <c r="Z59" s="146">
        <f>SUM(Z60:Z63)</f>
        <v>0</v>
      </c>
      <c r="AA59" s="91" t="s">
        <v>208</v>
      </c>
      <c r="AB59" s="154" t="s">
        <v>172</v>
      </c>
    </row>
    <row r="60" spans="2:28" ht="102" x14ac:dyDescent="0.2">
      <c r="B60" s="12">
        <v>9.1</v>
      </c>
      <c r="C60" s="71" t="s">
        <v>77</v>
      </c>
      <c r="D60" s="57" t="s">
        <v>30</v>
      </c>
      <c r="E60" s="13"/>
      <c r="F60" s="13"/>
      <c r="G60" s="13">
        <v>59</v>
      </c>
      <c r="H60" s="13"/>
      <c r="I60" s="41">
        <f t="shared" si="0"/>
        <v>59</v>
      </c>
      <c r="J60" s="22">
        <v>106772.65096896444</v>
      </c>
      <c r="K60" s="88">
        <f t="shared" si="1"/>
        <v>6299586.4071689025</v>
      </c>
      <c r="L60" s="92"/>
      <c r="M60" s="29"/>
      <c r="N60" s="100"/>
      <c r="O60" s="29"/>
      <c r="P60" s="111">
        <f t="shared" si="2"/>
        <v>0</v>
      </c>
      <c r="Q60" s="88">
        <f>(L60+M60+N60+O60)*J60</f>
        <v>0</v>
      </c>
      <c r="R60" s="92"/>
      <c r="S60" s="29"/>
      <c r="T60" s="100"/>
      <c r="U60" s="29"/>
      <c r="V60" s="111">
        <f t="shared" ref="V60:V63" si="21">SUM(R60:U60)</f>
        <v>0</v>
      </c>
      <c r="W60" s="88">
        <f t="shared" si="14"/>
        <v>0</v>
      </c>
      <c r="X60" s="121">
        <f t="shared" si="5"/>
        <v>0</v>
      </c>
      <c r="Y60" s="87">
        <f t="shared" si="6"/>
        <v>0</v>
      </c>
      <c r="Z60" s="145">
        <f t="shared" si="7"/>
        <v>0</v>
      </c>
      <c r="AA60" s="152">
        <f t="shared" si="8"/>
        <v>59</v>
      </c>
      <c r="AB60" s="153">
        <f t="shared" si="9"/>
        <v>6299586.4071689025</v>
      </c>
    </row>
    <row r="61" spans="2:28" ht="136" x14ac:dyDescent="0.2">
      <c r="B61" s="9">
        <v>9.1999999999999993</v>
      </c>
      <c r="C61" s="71" t="s">
        <v>78</v>
      </c>
      <c r="D61" s="57" t="s">
        <v>30</v>
      </c>
      <c r="E61" s="13"/>
      <c r="F61" s="13"/>
      <c r="G61" s="13">
        <v>355</v>
      </c>
      <c r="H61" s="13"/>
      <c r="I61" s="41">
        <f t="shared" si="0"/>
        <v>355</v>
      </c>
      <c r="J61" s="22">
        <v>64519.684926891307</v>
      </c>
      <c r="K61" s="88">
        <f t="shared" si="1"/>
        <v>22904488.149046414</v>
      </c>
      <c r="L61" s="92"/>
      <c r="M61" s="29"/>
      <c r="N61" s="100"/>
      <c r="O61" s="29"/>
      <c r="P61" s="111">
        <f t="shared" si="2"/>
        <v>0</v>
      </c>
      <c r="Q61" s="88">
        <f>(L61+M61+N61+O61)*J61</f>
        <v>0</v>
      </c>
      <c r="R61" s="92"/>
      <c r="S61" s="29"/>
      <c r="T61" s="100"/>
      <c r="U61" s="29"/>
      <c r="V61" s="111">
        <f t="shared" si="21"/>
        <v>0</v>
      </c>
      <c r="W61" s="88">
        <f t="shared" si="14"/>
        <v>0</v>
      </c>
      <c r="X61" s="121">
        <f t="shared" si="5"/>
        <v>0</v>
      </c>
      <c r="Y61" s="87">
        <f t="shared" si="6"/>
        <v>0</v>
      </c>
      <c r="Z61" s="145">
        <f t="shared" si="7"/>
        <v>0</v>
      </c>
      <c r="AA61" s="152">
        <f t="shared" si="8"/>
        <v>355</v>
      </c>
      <c r="AB61" s="153">
        <f t="shared" si="9"/>
        <v>22904488.149046414</v>
      </c>
    </row>
    <row r="62" spans="2:28" ht="153" x14ac:dyDescent="0.2">
      <c r="B62" s="9">
        <v>9.3000000000000007</v>
      </c>
      <c r="C62" s="71" t="s">
        <v>79</v>
      </c>
      <c r="D62" s="57" t="s">
        <v>30</v>
      </c>
      <c r="E62" s="13"/>
      <c r="F62" s="13"/>
      <c r="G62" s="13">
        <v>190</v>
      </c>
      <c r="H62" s="13"/>
      <c r="I62" s="41">
        <f t="shared" si="0"/>
        <v>190</v>
      </c>
      <c r="J62" s="22">
        <v>60037.184926891307</v>
      </c>
      <c r="K62" s="88">
        <f t="shared" si="1"/>
        <v>11407065.136109348</v>
      </c>
      <c r="L62" s="92"/>
      <c r="M62" s="29"/>
      <c r="N62" s="100"/>
      <c r="O62" s="29"/>
      <c r="P62" s="111">
        <f t="shared" si="2"/>
        <v>0</v>
      </c>
      <c r="Q62" s="88">
        <f>(L62+M62+N62+O62)*J62</f>
        <v>0</v>
      </c>
      <c r="R62" s="92"/>
      <c r="S62" s="29"/>
      <c r="T62" s="100"/>
      <c r="U62" s="29"/>
      <c r="V62" s="111">
        <f t="shared" si="21"/>
        <v>0</v>
      </c>
      <c r="W62" s="88">
        <f t="shared" si="14"/>
        <v>0</v>
      </c>
      <c r="X62" s="121">
        <f t="shared" si="5"/>
        <v>0</v>
      </c>
      <c r="Y62" s="87">
        <f t="shared" si="6"/>
        <v>0</v>
      </c>
      <c r="Z62" s="145">
        <f t="shared" si="7"/>
        <v>0</v>
      </c>
      <c r="AA62" s="152">
        <f t="shared" si="8"/>
        <v>190</v>
      </c>
      <c r="AB62" s="153">
        <f t="shared" si="9"/>
        <v>11407065.136109348</v>
      </c>
    </row>
    <row r="63" spans="2:28" ht="102" x14ac:dyDescent="0.2">
      <c r="B63" s="9">
        <v>9.4</v>
      </c>
      <c r="C63" s="71" t="s">
        <v>80</v>
      </c>
      <c r="D63" s="57" t="s">
        <v>27</v>
      </c>
      <c r="E63" s="13"/>
      <c r="F63" s="13"/>
      <c r="G63" s="13">
        <v>15</v>
      </c>
      <c r="H63" s="13"/>
      <c r="I63" s="41">
        <f t="shared" si="0"/>
        <v>15</v>
      </c>
      <c r="J63" s="22">
        <v>23451</v>
      </c>
      <c r="K63" s="88">
        <f t="shared" si="1"/>
        <v>351765</v>
      </c>
      <c r="L63" s="92"/>
      <c r="M63" s="29"/>
      <c r="N63" s="100"/>
      <c r="O63" s="29"/>
      <c r="P63" s="111">
        <f t="shared" si="2"/>
        <v>0</v>
      </c>
      <c r="Q63" s="88">
        <f>(L63+M63+N63+O63)*J63</f>
        <v>0</v>
      </c>
      <c r="R63" s="92"/>
      <c r="S63" s="29"/>
      <c r="T63" s="100"/>
      <c r="U63" s="29"/>
      <c r="V63" s="111">
        <f t="shared" si="21"/>
        <v>0</v>
      </c>
      <c r="W63" s="88">
        <f t="shared" si="14"/>
        <v>0</v>
      </c>
      <c r="X63" s="121">
        <f t="shared" si="5"/>
        <v>0</v>
      </c>
      <c r="Y63" s="87">
        <f t="shared" si="6"/>
        <v>0</v>
      </c>
      <c r="Z63" s="145">
        <f t="shared" si="7"/>
        <v>0</v>
      </c>
      <c r="AA63" s="152">
        <f t="shared" si="8"/>
        <v>15</v>
      </c>
      <c r="AB63" s="153">
        <f t="shared" si="9"/>
        <v>351765</v>
      </c>
    </row>
    <row r="64" spans="2:28" ht="16" customHeight="1" x14ac:dyDescent="0.2">
      <c r="B64" s="432" t="s">
        <v>81</v>
      </c>
      <c r="C64" s="433"/>
      <c r="D64" s="56" t="s">
        <v>18</v>
      </c>
      <c r="E64" s="48" t="s">
        <v>156</v>
      </c>
      <c r="F64" s="48" t="s">
        <v>157</v>
      </c>
      <c r="G64" s="48" t="s">
        <v>158</v>
      </c>
      <c r="H64" s="48" t="s">
        <v>159</v>
      </c>
      <c r="I64" s="49" t="s">
        <v>161</v>
      </c>
      <c r="J64" s="42" t="s">
        <v>19</v>
      </c>
      <c r="K64" s="89">
        <f>SUM(K65:K86)</f>
        <v>75685578.034666672</v>
      </c>
      <c r="L64" s="91" t="s">
        <v>156</v>
      </c>
      <c r="M64" s="48" t="s">
        <v>157</v>
      </c>
      <c r="N64" s="48" t="s">
        <v>158</v>
      </c>
      <c r="O64" s="48" t="s">
        <v>159</v>
      </c>
      <c r="P64" s="112" t="s">
        <v>181</v>
      </c>
      <c r="Q64" s="110">
        <f>SUM(Q65:Q86)</f>
        <v>0</v>
      </c>
      <c r="R64" s="91" t="s">
        <v>156</v>
      </c>
      <c r="S64" s="48" t="s">
        <v>157</v>
      </c>
      <c r="T64" s="48" t="s">
        <v>158</v>
      </c>
      <c r="U64" s="48" t="s">
        <v>159</v>
      </c>
      <c r="V64" s="112" t="s">
        <v>181</v>
      </c>
      <c r="W64" s="110">
        <f>SUM(W65:W86)</f>
        <v>0</v>
      </c>
      <c r="X64" s="122" t="s">
        <v>175</v>
      </c>
      <c r="Y64" s="130" t="s">
        <v>182</v>
      </c>
      <c r="Z64" s="146">
        <f>SUM(Z65:Z86)</f>
        <v>0</v>
      </c>
      <c r="AA64" s="91" t="s">
        <v>208</v>
      </c>
      <c r="AB64" s="154" t="s">
        <v>172</v>
      </c>
    </row>
    <row r="65" spans="2:28" ht="102" x14ac:dyDescent="0.2">
      <c r="B65" s="9">
        <v>10.1</v>
      </c>
      <c r="C65" s="72" t="s">
        <v>82</v>
      </c>
      <c r="D65" s="55" t="s">
        <v>49</v>
      </c>
      <c r="E65" s="4"/>
      <c r="F65" s="4"/>
      <c r="G65" s="4"/>
      <c r="H65" s="4">
        <v>4</v>
      </c>
      <c r="I65" s="41">
        <f t="shared" si="0"/>
        <v>4</v>
      </c>
      <c r="J65" s="38">
        <v>346654</v>
      </c>
      <c r="K65" s="88">
        <f t="shared" si="1"/>
        <v>1386616</v>
      </c>
      <c r="L65" s="92"/>
      <c r="M65" s="29"/>
      <c r="N65" s="100"/>
      <c r="O65" s="29"/>
      <c r="P65" s="111">
        <f t="shared" si="2"/>
        <v>0</v>
      </c>
      <c r="Q65" s="88">
        <f t="shared" ref="Q65:Q86" si="22">(L65+M65+N65+O65)*J65</f>
        <v>0</v>
      </c>
      <c r="R65" s="92"/>
      <c r="S65" s="29"/>
      <c r="T65" s="100"/>
      <c r="U65" s="29"/>
      <c r="V65" s="111">
        <f t="shared" ref="V65:V86" si="23">SUM(R65:U65)</f>
        <v>0</v>
      </c>
      <c r="W65" s="88">
        <f t="shared" si="14"/>
        <v>0</v>
      </c>
      <c r="X65" s="121">
        <f t="shared" si="5"/>
        <v>0</v>
      </c>
      <c r="Y65" s="87">
        <f t="shared" si="6"/>
        <v>0</v>
      </c>
      <c r="Z65" s="145">
        <f t="shared" si="7"/>
        <v>0</v>
      </c>
      <c r="AA65" s="152">
        <f t="shared" si="8"/>
        <v>4</v>
      </c>
      <c r="AB65" s="153">
        <f t="shared" si="9"/>
        <v>1386616</v>
      </c>
    </row>
    <row r="66" spans="2:28" ht="102" x14ac:dyDescent="0.2">
      <c r="B66" s="10">
        <v>10.199999999999999</v>
      </c>
      <c r="C66" s="72" t="s">
        <v>83</v>
      </c>
      <c r="D66" s="58" t="s">
        <v>49</v>
      </c>
      <c r="E66" s="14"/>
      <c r="F66" s="14"/>
      <c r="G66" s="14">
        <v>3</v>
      </c>
      <c r="H66" s="14">
        <v>3</v>
      </c>
      <c r="I66" s="41">
        <f t="shared" si="0"/>
        <v>6</v>
      </c>
      <c r="J66" s="38">
        <v>394937</v>
      </c>
      <c r="K66" s="88">
        <f t="shared" si="1"/>
        <v>2369622</v>
      </c>
      <c r="L66" s="92"/>
      <c r="M66" s="29"/>
      <c r="N66" s="100"/>
      <c r="O66" s="29"/>
      <c r="P66" s="111">
        <f t="shared" si="2"/>
        <v>0</v>
      </c>
      <c r="Q66" s="88">
        <f t="shared" si="22"/>
        <v>0</v>
      </c>
      <c r="R66" s="92"/>
      <c r="S66" s="29"/>
      <c r="T66" s="100"/>
      <c r="U66" s="29"/>
      <c r="V66" s="111">
        <f t="shared" si="23"/>
        <v>0</v>
      </c>
      <c r="W66" s="88">
        <f t="shared" si="14"/>
        <v>0</v>
      </c>
      <c r="X66" s="121">
        <f t="shared" si="5"/>
        <v>0</v>
      </c>
      <c r="Y66" s="87">
        <f t="shared" si="6"/>
        <v>0</v>
      </c>
      <c r="Z66" s="145">
        <f t="shared" si="7"/>
        <v>0</v>
      </c>
      <c r="AA66" s="152">
        <f t="shared" si="8"/>
        <v>6</v>
      </c>
      <c r="AB66" s="153">
        <f t="shared" si="9"/>
        <v>2369622</v>
      </c>
    </row>
    <row r="67" spans="2:28" ht="34" x14ac:dyDescent="0.2">
      <c r="B67" s="9">
        <v>10.3</v>
      </c>
      <c r="C67" s="72" t="s">
        <v>84</v>
      </c>
      <c r="D67" s="58" t="s">
        <v>49</v>
      </c>
      <c r="E67" s="14"/>
      <c r="F67" s="14"/>
      <c r="G67" s="14">
        <v>5</v>
      </c>
      <c r="H67" s="14">
        <v>20</v>
      </c>
      <c r="I67" s="41">
        <f t="shared" si="0"/>
        <v>25</v>
      </c>
      <c r="J67" s="38">
        <v>361392.5</v>
      </c>
      <c r="K67" s="88">
        <f t="shared" si="1"/>
        <v>9034812.5</v>
      </c>
      <c r="L67" s="92"/>
      <c r="M67" s="29"/>
      <c r="N67" s="100"/>
      <c r="O67" s="29"/>
      <c r="P67" s="111">
        <f t="shared" si="2"/>
        <v>0</v>
      </c>
      <c r="Q67" s="88">
        <f t="shared" si="22"/>
        <v>0</v>
      </c>
      <c r="R67" s="92"/>
      <c r="S67" s="29"/>
      <c r="T67" s="100"/>
      <c r="U67" s="29"/>
      <c r="V67" s="111">
        <f t="shared" si="23"/>
        <v>0</v>
      </c>
      <c r="W67" s="88">
        <f t="shared" si="14"/>
        <v>0</v>
      </c>
      <c r="X67" s="121">
        <f t="shared" si="5"/>
        <v>0</v>
      </c>
      <c r="Y67" s="87">
        <f t="shared" si="6"/>
        <v>0</v>
      </c>
      <c r="Z67" s="145">
        <f t="shared" si="7"/>
        <v>0</v>
      </c>
      <c r="AA67" s="152">
        <f t="shared" si="8"/>
        <v>25</v>
      </c>
      <c r="AB67" s="153">
        <f t="shared" si="9"/>
        <v>9034812.5</v>
      </c>
    </row>
    <row r="68" spans="2:28" ht="34" x14ac:dyDescent="0.2">
      <c r="B68" s="9">
        <v>10.4</v>
      </c>
      <c r="C68" s="72" t="s">
        <v>85</v>
      </c>
      <c r="D68" s="58" t="s">
        <v>49</v>
      </c>
      <c r="E68" s="14"/>
      <c r="F68" s="14"/>
      <c r="G68" s="14">
        <v>1</v>
      </c>
      <c r="H68" s="14">
        <v>4</v>
      </c>
      <c r="I68" s="41">
        <f t="shared" si="0"/>
        <v>5</v>
      </c>
      <c r="J68" s="38">
        <v>4519364.1763333334</v>
      </c>
      <c r="K68" s="88">
        <f t="shared" si="1"/>
        <v>22596820.881666668</v>
      </c>
      <c r="L68" s="92"/>
      <c r="M68" s="29"/>
      <c r="N68" s="100"/>
      <c r="O68" s="29"/>
      <c r="P68" s="111">
        <f t="shared" si="2"/>
        <v>0</v>
      </c>
      <c r="Q68" s="88">
        <f t="shared" si="22"/>
        <v>0</v>
      </c>
      <c r="R68" s="92"/>
      <c r="S68" s="29"/>
      <c r="T68" s="100"/>
      <c r="U68" s="29"/>
      <c r="V68" s="111">
        <f t="shared" si="23"/>
        <v>0</v>
      </c>
      <c r="W68" s="88">
        <f t="shared" si="14"/>
        <v>0</v>
      </c>
      <c r="X68" s="121">
        <f t="shared" si="5"/>
        <v>0</v>
      </c>
      <c r="Y68" s="87">
        <f t="shared" si="6"/>
        <v>0</v>
      </c>
      <c r="Z68" s="145">
        <f t="shared" si="7"/>
        <v>0</v>
      </c>
      <c r="AA68" s="152">
        <f t="shared" si="8"/>
        <v>5</v>
      </c>
      <c r="AB68" s="153">
        <f t="shared" si="9"/>
        <v>22596820.881666668</v>
      </c>
    </row>
    <row r="69" spans="2:28" ht="17" x14ac:dyDescent="0.2">
      <c r="B69" s="9">
        <v>10.5</v>
      </c>
      <c r="C69" s="72" t="s">
        <v>86</v>
      </c>
      <c r="D69" s="58" t="s">
        <v>47</v>
      </c>
      <c r="E69" s="14"/>
      <c r="F69" s="14"/>
      <c r="G69" s="14">
        <v>210</v>
      </c>
      <c r="H69" s="14">
        <v>210</v>
      </c>
      <c r="I69" s="41">
        <f t="shared" si="0"/>
        <v>420</v>
      </c>
      <c r="J69" s="38">
        <v>20193.666666666668</v>
      </c>
      <c r="K69" s="88">
        <f t="shared" si="1"/>
        <v>8481340</v>
      </c>
      <c r="L69" s="92"/>
      <c r="M69" s="29"/>
      <c r="N69" s="100"/>
      <c r="O69" s="29"/>
      <c r="P69" s="111">
        <f t="shared" si="2"/>
        <v>0</v>
      </c>
      <c r="Q69" s="88">
        <f t="shared" si="22"/>
        <v>0</v>
      </c>
      <c r="R69" s="92"/>
      <c r="S69" s="29"/>
      <c r="T69" s="100"/>
      <c r="U69" s="29"/>
      <c r="V69" s="111">
        <f t="shared" si="23"/>
        <v>0</v>
      </c>
      <c r="W69" s="88">
        <f t="shared" si="14"/>
        <v>0</v>
      </c>
      <c r="X69" s="121">
        <f t="shared" si="5"/>
        <v>0</v>
      </c>
      <c r="Y69" s="87">
        <f t="shared" si="6"/>
        <v>0</v>
      </c>
      <c r="Z69" s="145">
        <f t="shared" si="7"/>
        <v>0</v>
      </c>
      <c r="AA69" s="152">
        <f t="shared" si="8"/>
        <v>420</v>
      </c>
      <c r="AB69" s="153">
        <f t="shared" si="9"/>
        <v>8481340</v>
      </c>
    </row>
    <row r="70" spans="2:28" ht="47" customHeight="1" x14ac:dyDescent="0.2">
      <c r="B70" s="9">
        <v>10.6</v>
      </c>
      <c r="C70" s="72" t="s">
        <v>87</v>
      </c>
      <c r="D70" s="58" t="s">
        <v>27</v>
      </c>
      <c r="E70" s="14"/>
      <c r="F70" s="14"/>
      <c r="G70" s="14"/>
      <c r="H70" s="14">
        <v>800</v>
      </c>
      <c r="I70" s="41">
        <f t="shared" si="0"/>
        <v>800</v>
      </c>
      <c r="J70" s="38">
        <v>7475</v>
      </c>
      <c r="K70" s="88">
        <f t="shared" si="1"/>
        <v>5980000</v>
      </c>
      <c r="L70" s="92"/>
      <c r="M70" s="29"/>
      <c r="N70" s="100"/>
      <c r="O70" s="29"/>
      <c r="P70" s="111">
        <f t="shared" si="2"/>
        <v>0</v>
      </c>
      <c r="Q70" s="88">
        <f t="shared" si="22"/>
        <v>0</v>
      </c>
      <c r="R70" s="92"/>
      <c r="S70" s="29"/>
      <c r="T70" s="100"/>
      <c r="U70" s="29"/>
      <c r="V70" s="111">
        <f t="shared" si="23"/>
        <v>0</v>
      </c>
      <c r="W70" s="88">
        <f t="shared" si="14"/>
        <v>0</v>
      </c>
      <c r="X70" s="121">
        <f t="shared" si="5"/>
        <v>0</v>
      </c>
      <c r="Y70" s="87">
        <f t="shared" si="6"/>
        <v>0</v>
      </c>
      <c r="Z70" s="145">
        <f t="shared" si="7"/>
        <v>0</v>
      </c>
      <c r="AA70" s="152">
        <f t="shared" si="8"/>
        <v>800</v>
      </c>
      <c r="AB70" s="153">
        <f t="shared" si="9"/>
        <v>5980000</v>
      </c>
    </row>
    <row r="71" spans="2:28" ht="17" x14ac:dyDescent="0.2">
      <c r="B71" s="9">
        <v>10.7</v>
      </c>
      <c r="C71" s="72" t="s">
        <v>88</v>
      </c>
      <c r="D71" s="58" t="s">
        <v>34</v>
      </c>
      <c r="E71" s="14"/>
      <c r="F71" s="14"/>
      <c r="G71" s="14"/>
      <c r="H71" s="14">
        <v>14</v>
      </c>
      <c r="I71" s="41">
        <f t="shared" si="0"/>
        <v>14</v>
      </c>
      <c r="J71" s="38">
        <v>144739</v>
      </c>
      <c r="K71" s="88">
        <f t="shared" si="1"/>
        <v>2026346</v>
      </c>
      <c r="L71" s="92"/>
      <c r="M71" s="29"/>
      <c r="N71" s="100"/>
      <c r="O71" s="29"/>
      <c r="P71" s="111">
        <f t="shared" si="2"/>
        <v>0</v>
      </c>
      <c r="Q71" s="88">
        <f t="shared" si="22"/>
        <v>0</v>
      </c>
      <c r="R71" s="92"/>
      <c r="S71" s="29"/>
      <c r="T71" s="100"/>
      <c r="U71" s="29"/>
      <c r="V71" s="111">
        <f t="shared" si="23"/>
        <v>0</v>
      </c>
      <c r="W71" s="88">
        <f t="shared" si="14"/>
        <v>0</v>
      </c>
      <c r="X71" s="121">
        <f t="shared" si="5"/>
        <v>0</v>
      </c>
      <c r="Y71" s="87">
        <f t="shared" si="6"/>
        <v>0</v>
      </c>
      <c r="Z71" s="145">
        <f t="shared" si="7"/>
        <v>0</v>
      </c>
      <c r="AA71" s="152">
        <f t="shared" si="8"/>
        <v>14</v>
      </c>
      <c r="AB71" s="153">
        <f t="shared" si="9"/>
        <v>2026346</v>
      </c>
    </row>
    <row r="72" spans="2:28" ht="34" x14ac:dyDescent="0.2">
      <c r="B72" s="17">
        <v>10.8</v>
      </c>
      <c r="C72" s="73" t="s">
        <v>89</v>
      </c>
      <c r="D72" s="59" t="s">
        <v>49</v>
      </c>
      <c r="E72" s="15">
        <v>21</v>
      </c>
      <c r="F72" s="15"/>
      <c r="G72" s="15"/>
      <c r="H72" s="15"/>
      <c r="I72" s="41">
        <f t="shared" si="0"/>
        <v>21</v>
      </c>
      <c r="J72" s="22">
        <v>50709</v>
      </c>
      <c r="K72" s="88">
        <f t="shared" si="1"/>
        <v>1064889</v>
      </c>
      <c r="L72" s="92"/>
      <c r="M72" s="29"/>
      <c r="N72" s="100"/>
      <c r="O72" s="29"/>
      <c r="P72" s="111">
        <f t="shared" si="2"/>
        <v>0</v>
      </c>
      <c r="Q72" s="88">
        <f t="shared" si="22"/>
        <v>0</v>
      </c>
      <c r="R72" s="92"/>
      <c r="S72" s="29"/>
      <c r="T72" s="100"/>
      <c r="U72" s="29"/>
      <c r="V72" s="111">
        <f t="shared" si="23"/>
        <v>0</v>
      </c>
      <c r="W72" s="88">
        <f t="shared" si="14"/>
        <v>0</v>
      </c>
      <c r="X72" s="121">
        <f t="shared" si="5"/>
        <v>0</v>
      </c>
      <c r="Y72" s="87">
        <f t="shared" si="6"/>
        <v>0</v>
      </c>
      <c r="Z72" s="145">
        <f t="shared" si="7"/>
        <v>0</v>
      </c>
      <c r="AA72" s="152">
        <f t="shared" si="8"/>
        <v>21</v>
      </c>
      <c r="AB72" s="153">
        <f t="shared" si="9"/>
        <v>1064889</v>
      </c>
    </row>
    <row r="73" spans="2:28" ht="170" x14ac:dyDescent="0.2">
      <c r="B73" s="9">
        <v>10.9</v>
      </c>
      <c r="C73" s="71" t="s">
        <v>90</v>
      </c>
      <c r="D73" s="57" t="s">
        <v>49</v>
      </c>
      <c r="E73" s="13"/>
      <c r="F73" s="13"/>
      <c r="G73" s="13">
        <v>30</v>
      </c>
      <c r="H73" s="13"/>
      <c r="I73" s="41">
        <f t="shared" si="0"/>
        <v>30</v>
      </c>
      <c r="J73" s="22">
        <v>94478</v>
      </c>
      <c r="K73" s="88">
        <f t="shared" si="1"/>
        <v>2834340</v>
      </c>
      <c r="L73" s="92"/>
      <c r="M73" s="29"/>
      <c r="N73" s="100"/>
      <c r="O73" s="29"/>
      <c r="P73" s="111">
        <f t="shared" si="2"/>
        <v>0</v>
      </c>
      <c r="Q73" s="88">
        <f t="shared" si="22"/>
        <v>0</v>
      </c>
      <c r="R73" s="92"/>
      <c r="S73" s="29"/>
      <c r="T73" s="100"/>
      <c r="U73" s="29"/>
      <c r="V73" s="111">
        <f t="shared" si="23"/>
        <v>0</v>
      </c>
      <c r="W73" s="88">
        <f t="shared" si="14"/>
        <v>0</v>
      </c>
      <c r="X73" s="121">
        <f t="shared" si="5"/>
        <v>0</v>
      </c>
      <c r="Y73" s="87">
        <f t="shared" si="6"/>
        <v>0</v>
      </c>
      <c r="Z73" s="145">
        <f t="shared" si="7"/>
        <v>0</v>
      </c>
      <c r="AA73" s="152">
        <f t="shared" si="8"/>
        <v>30</v>
      </c>
      <c r="AB73" s="153">
        <f t="shared" si="9"/>
        <v>2834340</v>
      </c>
    </row>
    <row r="74" spans="2:28" ht="170" x14ac:dyDescent="0.2">
      <c r="B74" s="9">
        <v>11.1</v>
      </c>
      <c r="C74" s="71" t="s">
        <v>91</v>
      </c>
      <c r="D74" s="57" t="s">
        <v>49</v>
      </c>
      <c r="E74" s="13"/>
      <c r="F74" s="13"/>
      <c r="G74" s="13">
        <v>2</v>
      </c>
      <c r="H74" s="13"/>
      <c r="I74" s="41">
        <f t="shared" si="0"/>
        <v>2</v>
      </c>
      <c r="J74" s="22">
        <v>143001</v>
      </c>
      <c r="K74" s="88">
        <f t="shared" si="1"/>
        <v>286002</v>
      </c>
      <c r="L74" s="92"/>
      <c r="M74" s="29"/>
      <c r="N74" s="100"/>
      <c r="O74" s="29"/>
      <c r="P74" s="111">
        <f t="shared" si="2"/>
        <v>0</v>
      </c>
      <c r="Q74" s="88">
        <f t="shared" si="22"/>
        <v>0</v>
      </c>
      <c r="R74" s="92"/>
      <c r="S74" s="29"/>
      <c r="T74" s="100"/>
      <c r="U74" s="29"/>
      <c r="V74" s="111">
        <f t="shared" si="23"/>
        <v>0</v>
      </c>
      <c r="W74" s="88">
        <f t="shared" si="14"/>
        <v>0</v>
      </c>
      <c r="X74" s="121">
        <f t="shared" si="5"/>
        <v>0</v>
      </c>
      <c r="Y74" s="87">
        <f t="shared" si="6"/>
        <v>0</v>
      </c>
      <c r="Z74" s="145">
        <f t="shared" si="7"/>
        <v>0</v>
      </c>
      <c r="AA74" s="152">
        <f t="shared" si="8"/>
        <v>2</v>
      </c>
      <c r="AB74" s="153">
        <f t="shared" si="9"/>
        <v>286002</v>
      </c>
    </row>
    <row r="75" spans="2:28" ht="187" x14ac:dyDescent="0.2">
      <c r="B75" s="9">
        <v>11.2</v>
      </c>
      <c r="C75" s="71" t="s">
        <v>92</v>
      </c>
      <c r="D75" s="57" t="s">
        <v>49</v>
      </c>
      <c r="E75" s="13"/>
      <c r="F75" s="13"/>
      <c r="G75" s="13">
        <v>2</v>
      </c>
      <c r="H75" s="13"/>
      <c r="I75" s="41">
        <f t="shared" si="0"/>
        <v>2</v>
      </c>
      <c r="J75" s="22">
        <v>180163</v>
      </c>
      <c r="K75" s="88">
        <f t="shared" si="1"/>
        <v>360326</v>
      </c>
      <c r="L75" s="92"/>
      <c r="M75" s="29"/>
      <c r="N75" s="100"/>
      <c r="O75" s="29"/>
      <c r="P75" s="111">
        <f t="shared" si="2"/>
        <v>0</v>
      </c>
      <c r="Q75" s="88">
        <f t="shared" si="22"/>
        <v>0</v>
      </c>
      <c r="R75" s="92"/>
      <c r="S75" s="29"/>
      <c r="T75" s="100"/>
      <c r="U75" s="29"/>
      <c r="V75" s="111">
        <f t="shared" si="23"/>
        <v>0</v>
      </c>
      <c r="W75" s="88">
        <f t="shared" si="14"/>
        <v>0</v>
      </c>
      <c r="X75" s="121">
        <f t="shared" si="5"/>
        <v>0</v>
      </c>
      <c r="Y75" s="87">
        <f t="shared" si="6"/>
        <v>0</v>
      </c>
      <c r="Z75" s="145">
        <f t="shared" si="7"/>
        <v>0</v>
      </c>
      <c r="AA75" s="152">
        <f t="shared" si="8"/>
        <v>2</v>
      </c>
      <c r="AB75" s="153">
        <f t="shared" si="9"/>
        <v>360326</v>
      </c>
    </row>
    <row r="76" spans="2:28" ht="153" x14ac:dyDescent="0.2">
      <c r="B76" s="9">
        <v>11.3</v>
      </c>
      <c r="C76" s="71" t="s">
        <v>93</v>
      </c>
      <c r="D76" s="57" t="s">
        <v>49</v>
      </c>
      <c r="E76" s="13"/>
      <c r="F76" s="13"/>
      <c r="G76" s="13">
        <v>12</v>
      </c>
      <c r="H76" s="13"/>
      <c r="I76" s="41">
        <f t="shared" si="0"/>
        <v>12</v>
      </c>
      <c r="J76" s="22">
        <v>94478</v>
      </c>
      <c r="K76" s="88">
        <f t="shared" si="1"/>
        <v>1133736</v>
      </c>
      <c r="L76" s="92"/>
      <c r="M76" s="29"/>
      <c r="N76" s="100"/>
      <c r="O76" s="29"/>
      <c r="P76" s="111">
        <f t="shared" si="2"/>
        <v>0</v>
      </c>
      <c r="Q76" s="88">
        <f t="shared" si="22"/>
        <v>0</v>
      </c>
      <c r="R76" s="92"/>
      <c r="S76" s="29"/>
      <c r="T76" s="100"/>
      <c r="U76" s="29"/>
      <c r="V76" s="111">
        <f t="shared" si="23"/>
        <v>0</v>
      </c>
      <c r="W76" s="88">
        <f t="shared" si="14"/>
        <v>0</v>
      </c>
      <c r="X76" s="121">
        <f t="shared" si="5"/>
        <v>0</v>
      </c>
      <c r="Y76" s="87">
        <f t="shared" si="6"/>
        <v>0</v>
      </c>
      <c r="Z76" s="145">
        <f t="shared" si="7"/>
        <v>0</v>
      </c>
      <c r="AA76" s="152">
        <f t="shared" si="8"/>
        <v>12</v>
      </c>
      <c r="AB76" s="153">
        <f t="shared" si="9"/>
        <v>1133736</v>
      </c>
    </row>
    <row r="77" spans="2:28" ht="153" x14ac:dyDescent="0.2">
      <c r="B77" s="9">
        <v>11.4</v>
      </c>
      <c r="C77" s="71" t="s">
        <v>94</v>
      </c>
      <c r="D77" s="57" t="s">
        <v>49</v>
      </c>
      <c r="E77" s="13"/>
      <c r="F77" s="13"/>
      <c r="G77" s="13">
        <v>6</v>
      </c>
      <c r="H77" s="13"/>
      <c r="I77" s="41">
        <f t="shared" si="0"/>
        <v>6</v>
      </c>
      <c r="J77" s="22">
        <v>121069.338</v>
      </c>
      <c r="K77" s="88">
        <f t="shared" si="1"/>
        <v>726416.02800000005</v>
      </c>
      <c r="L77" s="92"/>
      <c r="M77" s="29"/>
      <c r="N77" s="100"/>
      <c r="O77" s="29"/>
      <c r="P77" s="111">
        <f t="shared" si="2"/>
        <v>0</v>
      </c>
      <c r="Q77" s="88">
        <f t="shared" si="22"/>
        <v>0</v>
      </c>
      <c r="R77" s="92"/>
      <c r="S77" s="29"/>
      <c r="T77" s="100"/>
      <c r="U77" s="29"/>
      <c r="V77" s="111">
        <f t="shared" si="23"/>
        <v>0</v>
      </c>
      <c r="W77" s="88">
        <f t="shared" si="14"/>
        <v>0</v>
      </c>
      <c r="X77" s="121">
        <f t="shared" si="5"/>
        <v>0</v>
      </c>
      <c r="Y77" s="87">
        <f t="shared" si="6"/>
        <v>0</v>
      </c>
      <c r="Z77" s="145">
        <f t="shared" si="7"/>
        <v>0</v>
      </c>
      <c r="AA77" s="152">
        <f t="shared" si="8"/>
        <v>6</v>
      </c>
      <c r="AB77" s="153">
        <f t="shared" si="9"/>
        <v>726416.02800000005</v>
      </c>
    </row>
    <row r="78" spans="2:28" ht="136" x14ac:dyDescent="0.2">
      <c r="B78" s="9">
        <v>11.5</v>
      </c>
      <c r="C78" s="71" t="s">
        <v>95</v>
      </c>
      <c r="D78" s="57" t="s">
        <v>49</v>
      </c>
      <c r="E78" s="13"/>
      <c r="F78" s="13"/>
      <c r="G78" s="13">
        <v>21</v>
      </c>
      <c r="H78" s="13"/>
      <c r="I78" s="41">
        <f t="shared" si="0"/>
        <v>21</v>
      </c>
      <c r="J78" s="22">
        <v>89071.6</v>
      </c>
      <c r="K78" s="88">
        <f t="shared" si="1"/>
        <v>1870503.6</v>
      </c>
      <c r="L78" s="92"/>
      <c r="M78" s="29"/>
      <c r="N78" s="100"/>
      <c r="O78" s="29"/>
      <c r="P78" s="111">
        <f t="shared" si="2"/>
        <v>0</v>
      </c>
      <c r="Q78" s="88">
        <f t="shared" si="22"/>
        <v>0</v>
      </c>
      <c r="R78" s="92"/>
      <c r="S78" s="29"/>
      <c r="T78" s="100"/>
      <c r="U78" s="29"/>
      <c r="V78" s="111">
        <f t="shared" si="23"/>
        <v>0</v>
      </c>
      <c r="W78" s="88">
        <f t="shared" si="14"/>
        <v>0</v>
      </c>
      <c r="X78" s="121">
        <f t="shared" si="5"/>
        <v>0</v>
      </c>
      <c r="Y78" s="87">
        <f t="shared" si="6"/>
        <v>0</v>
      </c>
      <c r="Z78" s="145">
        <f t="shared" si="7"/>
        <v>0</v>
      </c>
      <c r="AA78" s="152">
        <f t="shared" si="8"/>
        <v>21</v>
      </c>
      <c r="AB78" s="153">
        <f t="shared" si="9"/>
        <v>1870503.6</v>
      </c>
    </row>
    <row r="79" spans="2:28" ht="102" x14ac:dyDescent="0.2">
      <c r="B79" s="9">
        <v>11.6</v>
      </c>
      <c r="C79" s="71" t="s">
        <v>96</v>
      </c>
      <c r="D79" s="57" t="s">
        <v>49</v>
      </c>
      <c r="E79" s="13"/>
      <c r="F79" s="13"/>
      <c r="G79" s="13">
        <v>1</v>
      </c>
      <c r="H79" s="13"/>
      <c r="I79" s="41">
        <f t="shared" si="0"/>
        <v>1</v>
      </c>
      <c r="J79" s="22">
        <v>1098019</v>
      </c>
      <c r="K79" s="88">
        <f t="shared" si="1"/>
        <v>1098019</v>
      </c>
      <c r="L79" s="92"/>
      <c r="M79" s="29"/>
      <c r="N79" s="100"/>
      <c r="O79" s="29"/>
      <c r="P79" s="111">
        <f t="shared" si="2"/>
        <v>0</v>
      </c>
      <c r="Q79" s="88">
        <f t="shared" si="22"/>
        <v>0</v>
      </c>
      <c r="R79" s="92"/>
      <c r="S79" s="29"/>
      <c r="T79" s="100"/>
      <c r="U79" s="29"/>
      <c r="V79" s="111">
        <f t="shared" si="23"/>
        <v>0</v>
      </c>
      <c r="W79" s="88">
        <f t="shared" si="14"/>
        <v>0</v>
      </c>
      <c r="X79" s="121">
        <f t="shared" si="5"/>
        <v>0</v>
      </c>
      <c r="Y79" s="87">
        <f t="shared" si="6"/>
        <v>0</v>
      </c>
      <c r="Z79" s="145">
        <f t="shared" si="7"/>
        <v>0</v>
      </c>
      <c r="AA79" s="152">
        <f t="shared" si="8"/>
        <v>1</v>
      </c>
      <c r="AB79" s="153">
        <f t="shared" si="9"/>
        <v>1098019</v>
      </c>
    </row>
    <row r="80" spans="2:28" ht="85" x14ac:dyDescent="0.2">
      <c r="B80" s="9">
        <v>11.7</v>
      </c>
      <c r="C80" s="71" t="s">
        <v>97</v>
      </c>
      <c r="D80" s="57" t="s">
        <v>49</v>
      </c>
      <c r="E80" s="13"/>
      <c r="F80" s="13"/>
      <c r="G80" s="13">
        <v>12</v>
      </c>
      <c r="H80" s="13"/>
      <c r="I80" s="41">
        <f t="shared" ref="I80:I121" si="24">SUM(E80:H80)</f>
        <v>12</v>
      </c>
      <c r="J80" s="22">
        <v>26508</v>
      </c>
      <c r="K80" s="88">
        <f t="shared" ref="K80:K121" si="25">I80*J80</f>
        <v>318096</v>
      </c>
      <c r="L80" s="92"/>
      <c r="M80" s="29"/>
      <c r="N80" s="100"/>
      <c r="O80" s="29"/>
      <c r="P80" s="111">
        <f t="shared" ref="P80:P121" si="26">SUM(L80:O80)</f>
        <v>0</v>
      </c>
      <c r="Q80" s="88">
        <f t="shared" si="22"/>
        <v>0</v>
      </c>
      <c r="R80" s="92"/>
      <c r="S80" s="29"/>
      <c r="T80" s="100"/>
      <c r="U80" s="29"/>
      <c r="V80" s="111">
        <f t="shared" si="23"/>
        <v>0</v>
      </c>
      <c r="W80" s="88">
        <f t="shared" si="14"/>
        <v>0</v>
      </c>
      <c r="X80" s="121">
        <f t="shared" ref="X80:X121" si="27">P80+V80</f>
        <v>0</v>
      </c>
      <c r="Y80" s="87">
        <f t="shared" ref="Y80:Y121" si="28">X80*J80</f>
        <v>0</v>
      </c>
      <c r="Z80" s="145">
        <f t="shared" ref="Z80:Z121" si="29">Y80/$K$126</f>
        <v>0</v>
      </c>
      <c r="AA80" s="152">
        <f t="shared" ref="AA80:AA121" si="30">I80-X80</f>
        <v>12</v>
      </c>
      <c r="AB80" s="153">
        <f t="shared" ref="AB80:AB121" si="31">AA80*J80</f>
        <v>318096</v>
      </c>
    </row>
    <row r="81" spans="2:28" ht="85" x14ac:dyDescent="0.2">
      <c r="B81" s="9">
        <v>11.8</v>
      </c>
      <c r="C81" s="71" t="s">
        <v>98</v>
      </c>
      <c r="D81" s="57" t="s">
        <v>49</v>
      </c>
      <c r="E81" s="13"/>
      <c r="F81" s="13"/>
      <c r="G81" s="13">
        <v>4</v>
      </c>
      <c r="H81" s="13"/>
      <c r="I81" s="41">
        <f t="shared" si="24"/>
        <v>4</v>
      </c>
      <c r="J81" s="22">
        <v>60114</v>
      </c>
      <c r="K81" s="88">
        <f t="shared" si="25"/>
        <v>240456</v>
      </c>
      <c r="L81" s="92"/>
      <c r="M81" s="29"/>
      <c r="N81" s="100"/>
      <c r="O81" s="29"/>
      <c r="P81" s="111">
        <f t="shared" si="26"/>
        <v>0</v>
      </c>
      <c r="Q81" s="88">
        <f t="shared" si="22"/>
        <v>0</v>
      </c>
      <c r="R81" s="92"/>
      <c r="S81" s="29"/>
      <c r="T81" s="100"/>
      <c r="U81" s="29"/>
      <c r="V81" s="111">
        <f t="shared" si="23"/>
        <v>0</v>
      </c>
      <c r="W81" s="88">
        <f t="shared" si="14"/>
        <v>0</v>
      </c>
      <c r="X81" s="121">
        <f t="shared" si="27"/>
        <v>0</v>
      </c>
      <c r="Y81" s="87">
        <f t="shared" si="28"/>
        <v>0</v>
      </c>
      <c r="Z81" s="145">
        <f t="shared" si="29"/>
        <v>0</v>
      </c>
      <c r="AA81" s="152">
        <f t="shared" si="30"/>
        <v>4</v>
      </c>
      <c r="AB81" s="153">
        <f t="shared" si="31"/>
        <v>240456</v>
      </c>
    </row>
    <row r="82" spans="2:28" ht="102" x14ac:dyDescent="0.2">
      <c r="B82" s="9">
        <v>11.9</v>
      </c>
      <c r="C82" s="71" t="s">
        <v>82</v>
      </c>
      <c r="D82" s="57" t="s">
        <v>49</v>
      </c>
      <c r="E82" s="13"/>
      <c r="F82" s="13"/>
      <c r="G82" s="13">
        <v>1</v>
      </c>
      <c r="H82" s="13"/>
      <c r="I82" s="41">
        <f t="shared" si="24"/>
        <v>1</v>
      </c>
      <c r="J82" s="22">
        <v>346654</v>
      </c>
      <c r="K82" s="88">
        <f t="shared" si="25"/>
        <v>346654</v>
      </c>
      <c r="L82" s="92"/>
      <c r="M82" s="29"/>
      <c r="N82" s="100"/>
      <c r="O82" s="29"/>
      <c r="P82" s="111">
        <f t="shared" si="26"/>
        <v>0</v>
      </c>
      <c r="Q82" s="88">
        <f t="shared" si="22"/>
        <v>0</v>
      </c>
      <c r="R82" s="92"/>
      <c r="S82" s="29"/>
      <c r="T82" s="100"/>
      <c r="U82" s="29"/>
      <c r="V82" s="111">
        <f t="shared" si="23"/>
        <v>0</v>
      </c>
      <c r="W82" s="88">
        <f t="shared" si="14"/>
        <v>0</v>
      </c>
      <c r="X82" s="121">
        <f t="shared" si="27"/>
        <v>0</v>
      </c>
      <c r="Y82" s="87">
        <f t="shared" si="28"/>
        <v>0</v>
      </c>
      <c r="Z82" s="145">
        <f t="shared" si="29"/>
        <v>0</v>
      </c>
      <c r="AA82" s="152">
        <f t="shared" si="30"/>
        <v>1</v>
      </c>
      <c r="AB82" s="153">
        <f t="shared" si="31"/>
        <v>346654</v>
      </c>
    </row>
    <row r="83" spans="2:28" ht="102" x14ac:dyDescent="0.2">
      <c r="B83" s="9">
        <v>12.1</v>
      </c>
      <c r="C83" s="71" t="s">
        <v>99</v>
      </c>
      <c r="D83" s="57" t="s">
        <v>47</v>
      </c>
      <c r="E83" s="13"/>
      <c r="F83" s="13"/>
      <c r="G83" s="13">
        <v>262.5</v>
      </c>
      <c r="H83" s="13"/>
      <c r="I83" s="41">
        <f t="shared" si="24"/>
        <v>262.5</v>
      </c>
      <c r="J83" s="22">
        <v>9811.9380000000001</v>
      </c>
      <c r="K83" s="88">
        <f t="shared" si="25"/>
        <v>2575633.7250000001</v>
      </c>
      <c r="L83" s="92"/>
      <c r="M83" s="29"/>
      <c r="N83" s="100"/>
      <c r="O83" s="29"/>
      <c r="P83" s="111">
        <f t="shared" si="26"/>
        <v>0</v>
      </c>
      <c r="Q83" s="88">
        <f t="shared" si="22"/>
        <v>0</v>
      </c>
      <c r="R83" s="92"/>
      <c r="S83" s="29"/>
      <c r="T83" s="100"/>
      <c r="U83" s="29"/>
      <c r="V83" s="111">
        <f t="shared" si="23"/>
        <v>0</v>
      </c>
      <c r="W83" s="88">
        <f t="shared" si="14"/>
        <v>0</v>
      </c>
      <c r="X83" s="121">
        <f t="shared" si="27"/>
        <v>0</v>
      </c>
      <c r="Y83" s="87">
        <f t="shared" si="28"/>
        <v>0</v>
      </c>
      <c r="Z83" s="145">
        <f t="shared" si="29"/>
        <v>0</v>
      </c>
      <c r="AA83" s="152">
        <f t="shared" si="30"/>
        <v>262.5</v>
      </c>
      <c r="AB83" s="153">
        <f t="shared" si="31"/>
        <v>2575633.7250000001</v>
      </c>
    </row>
    <row r="84" spans="2:28" ht="85" x14ac:dyDescent="0.2">
      <c r="B84" s="9">
        <v>12.2</v>
      </c>
      <c r="C84" s="71" t="s">
        <v>100</v>
      </c>
      <c r="D84" s="57" t="s">
        <v>47</v>
      </c>
      <c r="E84" s="13"/>
      <c r="F84" s="13"/>
      <c r="G84" s="13">
        <v>525</v>
      </c>
      <c r="H84" s="13"/>
      <c r="I84" s="41">
        <f t="shared" si="24"/>
        <v>525</v>
      </c>
      <c r="J84" s="22">
        <v>15970.900000000001</v>
      </c>
      <c r="K84" s="88">
        <f t="shared" si="25"/>
        <v>8384722.5000000009</v>
      </c>
      <c r="L84" s="92"/>
      <c r="M84" s="29"/>
      <c r="N84" s="100"/>
      <c r="O84" s="29"/>
      <c r="P84" s="111">
        <f t="shared" si="26"/>
        <v>0</v>
      </c>
      <c r="Q84" s="88">
        <f t="shared" si="22"/>
        <v>0</v>
      </c>
      <c r="R84" s="92"/>
      <c r="S84" s="29"/>
      <c r="T84" s="100"/>
      <c r="U84" s="29"/>
      <c r="V84" s="111">
        <f t="shared" si="23"/>
        <v>0</v>
      </c>
      <c r="W84" s="88">
        <f t="shared" si="14"/>
        <v>0</v>
      </c>
      <c r="X84" s="121">
        <f t="shared" si="27"/>
        <v>0</v>
      </c>
      <c r="Y84" s="87">
        <f t="shared" si="28"/>
        <v>0</v>
      </c>
      <c r="Z84" s="145">
        <f t="shared" si="29"/>
        <v>0</v>
      </c>
      <c r="AA84" s="152">
        <f t="shared" si="30"/>
        <v>525</v>
      </c>
      <c r="AB84" s="153">
        <f t="shared" si="31"/>
        <v>8384722.5000000009</v>
      </c>
    </row>
    <row r="85" spans="2:28" ht="85" x14ac:dyDescent="0.2">
      <c r="B85" s="9">
        <v>12.3</v>
      </c>
      <c r="C85" s="71" t="s">
        <v>101</v>
      </c>
      <c r="D85" s="57" t="s">
        <v>49</v>
      </c>
      <c r="E85" s="13"/>
      <c r="F85" s="13"/>
      <c r="G85" s="13">
        <v>31</v>
      </c>
      <c r="H85" s="13"/>
      <c r="I85" s="41">
        <f t="shared" si="24"/>
        <v>31</v>
      </c>
      <c r="J85" s="22">
        <v>61669.2</v>
      </c>
      <c r="K85" s="88">
        <f t="shared" si="25"/>
        <v>1911745.2</v>
      </c>
      <c r="L85" s="92"/>
      <c r="M85" s="29"/>
      <c r="N85" s="100"/>
      <c r="O85" s="29"/>
      <c r="P85" s="111">
        <f t="shared" si="26"/>
        <v>0</v>
      </c>
      <c r="Q85" s="88">
        <f t="shared" si="22"/>
        <v>0</v>
      </c>
      <c r="R85" s="92"/>
      <c r="S85" s="29"/>
      <c r="T85" s="100"/>
      <c r="U85" s="29"/>
      <c r="V85" s="111">
        <f t="shared" si="23"/>
        <v>0</v>
      </c>
      <c r="W85" s="88">
        <f t="shared" si="14"/>
        <v>0</v>
      </c>
      <c r="X85" s="121">
        <f t="shared" si="27"/>
        <v>0</v>
      </c>
      <c r="Y85" s="87">
        <f t="shared" si="28"/>
        <v>0</v>
      </c>
      <c r="Z85" s="145">
        <f t="shared" si="29"/>
        <v>0</v>
      </c>
      <c r="AA85" s="152">
        <f t="shared" si="30"/>
        <v>31</v>
      </c>
      <c r="AB85" s="153">
        <f t="shared" si="31"/>
        <v>1911745.2</v>
      </c>
    </row>
    <row r="86" spans="2:28" ht="85" x14ac:dyDescent="0.2">
      <c r="B86" s="9">
        <v>12.4</v>
      </c>
      <c r="C86" s="71" t="s">
        <v>102</v>
      </c>
      <c r="D86" s="57" t="s">
        <v>49</v>
      </c>
      <c r="E86" s="13"/>
      <c r="F86" s="13"/>
      <c r="G86" s="13">
        <v>8</v>
      </c>
      <c r="H86" s="13"/>
      <c r="I86" s="41">
        <f t="shared" si="24"/>
        <v>8</v>
      </c>
      <c r="J86" s="22">
        <v>82310.2</v>
      </c>
      <c r="K86" s="88">
        <f t="shared" si="25"/>
        <v>658481.6</v>
      </c>
      <c r="L86" s="92"/>
      <c r="M86" s="29"/>
      <c r="N86" s="100"/>
      <c r="O86" s="29"/>
      <c r="P86" s="111">
        <f t="shared" si="26"/>
        <v>0</v>
      </c>
      <c r="Q86" s="88">
        <f t="shared" si="22"/>
        <v>0</v>
      </c>
      <c r="R86" s="92"/>
      <c r="S86" s="29"/>
      <c r="T86" s="100"/>
      <c r="U86" s="29"/>
      <c r="V86" s="111">
        <f t="shared" si="23"/>
        <v>0</v>
      </c>
      <c r="W86" s="88">
        <f t="shared" si="14"/>
        <v>0</v>
      </c>
      <c r="X86" s="121">
        <f t="shared" si="27"/>
        <v>0</v>
      </c>
      <c r="Y86" s="87">
        <f t="shared" si="28"/>
        <v>0</v>
      </c>
      <c r="Z86" s="145">
        <f t="shared" si="29"/>
        <v>0</v>
      </c>
      <c r="AA86" s="152">
        <f t="shared" si="30"/>
        <v>8</v>
      </c>
      <c r="AB86" s="153">
        <f t="shared" si="31"/>
        <v>658481.6</v>
      </c>
    </row>
    <row r="87" spans="2:28" ht="16" customHeight="1" x14ac:dyDescent="0.2">
      <c r="B87" s="430" t="s">
        <v>103</v>
      </c>
      <c r="C87" s="431"/>
      <c r="D87" s="56" t="s">
        <v>18</v>
      </c>
      <c r="E87" s="48" t="s">
        <v>156</v>
      </c>
      <c r="F87" s="48" t="s">
        <v>157</v>
      </c>
      <c r="G87" s="48" t="s">
        <v>158</v>
      </c>
      <c r="H87" s="48" t="s">
        <v>159</v>
      </c>
      <c r="I87" s="49" t="s">
        <v>161</v>
      </c>
      <c r="J87" s="42" t="s">
        <v>19</v>
      </c>
      <c r="K87" s="89">
        <f>SUM(K88:K101)</f>
        <v>22442762.9575</v>
      </c>
      <c r="L87" s="91" t="s">
        <v>156</v>
      </c>
      <c r="M87" s="48" t="s">
        <v>157</v>
      </c>
      <c r="N87" s="48" t="s">
        <v>158</v>
      </c>
      <c r="O87" s="48" t="s">
        <v>159</v>
      </c>
      <c r="P87" s="112" t="s">
        <v>181</v>
      </c>
      <c r="Q87" s="110">
        <f>SUM(Q88:Q101)</f>
        <v>0</v>
      </c>
      <c r="R87" s="91" t="s">
        <v>156</v>
      </c>
      <c r="S87" s="48" t="s">
        <v>157</v>
      </c>
      <c r="T87" s="48" t="s">
        <v>158</v>
      </c>
      <c r="U87" s="48" t="s">
        <v>159</v>
      </c>
      <c r="V87" s="112" t="s">
        <v>181</v>
      </c>
      <c r="W87" s="110">
        <f>SUM(W88:W101)</f>
        <v>0</v>
      </c>
      <c r="X87" s="122" t="s">
        <v>175</v>
      </c>
      <c r="Y87" s="130" t="s">
        <v>182</v>
      </c>
      <c r="Z87" s="146">
        <f>SUM(Z88:Z101)</f>
        <v>0</v>
      </c>
      <c r="AA87" s="91" t="s">
        <v>208</v>
      </c>
      <c r="AB87" s="154" t="s">
        <v>172</v>
      </c>
    </row>
    <row r="88" spans="2:28" ht="272" x14ac:dyDescent="0.2">
      <c r="B88" s="9">
        <v>13.1</v>
      </c>
      <c r="C88" s="71" t="s">
        <v>104</v>
      </c>
      <c r="D88" s="57" t="s">
        <v>105</v>
      </c>
      <c r="E88" s="13"/>
      <c r="F88" s="13"/>
      <c r="G88" s="13">
        <v>30</v>
      </c>
      <c r="H88" s="13"/>
      <c r="I88" s="41">
        <f t="shared" si="24"/>
        <v>30</v>
      </c>
      <c r="J88" s="39">
        <v>20139</v>
      </c>
      <c r="K88" s="88">
        <f t="shared" si="25"/>
        <v>604170</v>
      </c>
      <c r="L88" s="92"/>
      <c r="M88" s="29"/>
      <c r="N88" s="100"/>
      <c r="O88" s="29"/>
      <c r="P88" s="111">
        <f t="shared" si="26"/>
        <v>0</v>
      </c>
      <c r="Q88" s="88">
        <f t="shared" ref="Q88:Q101" si="32">(L88+M88+N88+O88)*J88</f>
        <v>0</v>
      </c>
      <c r="R88" s="92"/>
      <c r="S88" s="29"/>
      <c r="T88" s="100"/>
      <c r="U88" s="29"/>
      <c r="V88" s="111">
        <f t="shared" ref="V88:V101" si="33">SUM(R88:U88)</f>
        <v>0</v>
      </c>
      <c r="W88" s="88">
        <f t="shared" si="14"/>
        <v>0</v>
      </c>
      <c r="X88" s="121">
        <f t="shared" si="27"/>
        <v>0</v>
      </c>
      <c r="Y88" s="87">
        <f t="shared" si="28"/>
        <v>0</v>
      </c>
      <c r="Z88" s="145">
        <f t="shared" si="29"/>
        <v>0</v>
      </c>
      <c r="AA88" s="152">
        <f t="shared" si="30"/>
        <v>30</v>
      </c>
      <c r="AB88" s="153">
        <f t="shared" si="31"/>
        <v>604170</v>
      </c>
    </row>
    <row r="89" spans="2:28" ht="102" x14ac:dyDescent="0.2">
      <c r="B89" s="9">
        <v>13.2</v>
      </c>
      <c r="C89" s="71" t="s">
        <v>106</v>
      </c>
      <c r="D89" s="57" t="s">
        <v>27</v>
      </c>
      <c r="E89" s="13"/>
      <c r="F89" s="13"/>
      <c r="G89" s="13">
        <v>252.5</v>
      </c>
      <c r="H89" s="13"/>
      <c r="I89" s="41">
        <f t="shared" si="24"/>
        <v>252.5</v>
      </c>
      <c r="J89" s="39">
        <v>8238</v>
      </c>
      <c r="K89" s="88">
        <f t="shared" si="25"/>
        <v>2080095</v>
      </c>
      <c r="L89" s="92"/>
      <c r="M89" s="29"/>
      <c r="N89" s="100"/>
      <c r="O89" s="29"/>
      <c r="P89" s="111">
        <f t="shared" si="26"/>
        <v>0</v>
      </c>
      <c r="Q89" s="88">
        <f t="shared" si="32"/>
        <v>0</v>
      </c>
      <c r="R89" s="92"/>
      <c r="S89" s="29"/>
      <c r="T89" s="100"/>
      <c r="U89" s="29"/>
      <c r="V89" s="111">
        <f t="shared" si="33"/>
        <v>0</v>
      </c>
      <c r="W89" s="88">
        <f t="shared" si="14"/>
        <v>0</v>
      </c>
      <c r="X89" s="121">
        <f t="shared" si="27"/>
        <v>0</v>
      </c>
      <c r="Y89" s="87">
        <f t="shared" si="28"/>
        <v>0</v>
      </c>
      <c r="Z89" s="145">
        <f t="shared" si="29"/>
        <v>0</v>
      </c>
      <c r="AA89" s="152">
        <f t="shared" si="30"/>
        <v>252.5</v>
      </c>
      <c r="AB89" s="153">
        <f t="shared" si="31"/>
        <v>2080095</v>
      </c>
    </row>
    <row r="90" spans="2:28" ht="153" x14ac:dyDescent="0.2">
      <c r="B90" s="9">
        <v>13.3</v>
      </c>
      <c r="C90" s="71" t="s">
        <v>107</v>
      </c>
      <c r="D90" s="57" t="s">
        <v>49</v>
      </c>
      <c r="E90" s="13"/>
      <c r="F90" s="13"/>
      <c r="G90" s="13">
        <v>30</v>
      </c>
      <c r="H90" s="13"/>
      <c r="I90" s="41">
        <f t="shared" si="24"/>
        <v>30</v>
      </c>
      <c r="J90" s="39">
        <v>35068</v>
      </c>
      <c r="K90" s="88">
        <f t="shared" si="25"/>
        <v>1052040</v>
      </c>
      <c r="L90" s="92"/>
      <c r="M90" s="29"/>
      <c r="N90" s="100"/>
      <c r="O90" s="29"/>
      <c r="P90" s="111">
        <f t="shared" si="26"/>
        <v>0</v>
      </c>
      <c r="Q90" s="88">
        <f t="shared" si="32"/>
        <v>0</v>
      </c>
      <c r="R90" s="92"/>
      <c r="S90" s="29"/>
      <c r="T90" s="100"/>
      <c r="U90" s="29"/>
      <c r="V90" s="111">
        <f t="shared" si="33"/>
        <v>0</v>
      </c>
      <c r="W90" s="88">
        <f t="shared" si="14"/>
        <v>0</v>
      </c>
      <c r="X90" s="121">
        <f t="shared" si="27"/>
        <v>0</v>
      </c>
      <c r="Y90" s="87">
        <f t="shared" si="28"/>
        <v>0</v>
      </c>
      <c r="Z90" s="145">
        <f t="shared" si="29"/>
        <v>0</v>
      </c>
      <c r="AA90" s="152">
        <f t="shared" si="30"/>
        <v>30</v>
      </c>
      <c r="AB90" s="153">
        <f t="shared" si="31"/>
        <v>1052040</v>
      </c>
    </row>
    <row r="91" spans="2:28" ht="153" x14ac:dyDescent="0.2">
      <c r="B91" s="9">
        <v>13.4</v>
      </c>
      <c r="C91" s="71" t="s">
        <v>108</v>
      </c>
      <c r="D91" s="57" t="s">
        <v>105</v>
      </c>
      <c r="E91" s="13"/>
      <c r="F91" s="13"/>
      <c r="G91" s="13">
        <v>7</v>
      </c>
      <c r="H91" s="13"/>
      <c r="I91" s="41">
        <f t="shared" si="24"/>
        <v>7</v>
      </c>
      <c r="J91" s="39">
        <v>65132</v>
      </c>
      <c r="K91" s="88">
        <f t="shared" si="25"/>
        <v>455924</v>
      </c>
      <c r="L91" s="92"/>
      <c r="M91" s="29"/>
      <c r="N91" s="100"/>
      <c r="O91" s="29"/>
      <c r="P91" s="111">
        <f t="shared" si="26"/>
        <v>0</v>
      </c>
      <c r="Q91" s="88">
        <f t="shared" si="32"/>
        <v>0</v>
      </c>
      <c r="R91" s="92"/>
      <c r="S91" s="29"/>
      <c r="T91" s="100"/>
      <c r="U91" s="29"/>
      <c r="V91" s="111">
        <f t="shared" si="33"/>
        <v>0</v>
      </c>
      <c r="W91" s="88">
        <f t="shared" ref="W91:W121" si="34">(R91+S91+T91+U91)*$J91</f>
        <v>0</v>
      </c>
      <c r="X91" s="121">
        <f t="shared" si="27"/>
        <v>0</v>
      </c>
      <c r="Y91" s="87">
        <f t="shared" si="28"/>
        <v>0</v>
      </c>
      <c r="Z91" s="145">
        <f t="shared" si="29"/>
        <v>0</v>
      </c>
      <c r="AA91" s="152">
        <f t="shared" si="30"/>
        <v>7</v>
      </c>
      <c r="AB91" s="153">
        <f t="shared" si="31"/>
        <v>455924</v>
      </c>
    </row>
    <row r="92" spans="2:28" ht="85" x14ac:dyDescent="0.2">
      <c r="B92" s="16">
        <v>13.5</v>
      </c>
      <c r="C92" s="71" t="s">
        <v>109</v>
      </c>
      <c r="D92" s="57" t="s">
        <v>105</v>
      </c>
      <c r="E92" s="13"/>
      <c r="F92" s="13"/>
      <c r="G92" s="13">
        <v>6</v>
      </c>
      <c r="H92" s="13"/>
      <c r="I92" s="41">
        <f t="shared" si="24"/>
        <v>6</v>
      </c>
      <c r="J92" s="39">
        <v>526997</v>
      </c>
      <c r="K92" s="88">
        <f t="shared" si="25"/>
        <v>3161982</v>
      </c>
      <c r="L92" s="92"/>
      <c r="M92" s="29"/>
      <c r="N92" s="100"/>
      <c r="O92" s="29"/>
      <c r="P92" s="111">
        <f t="shared" si="26"/>
        <v>0</v>
      </c>
      <c r="Q92" s="88">
        <f t="shared" si="32"/>
        <v>0</v>
      </c>
      <c r="R92" s="92"/>
      <c r="S92" s="29"/>
      <c r="T92" s="100"/>
      <c r="U92" s="29"/>
      <c r="V92" s="111">
        <f t="shared" si="33"/>
        <v>0</v>
      </c>
      <c r="W92" s="88">
        <f t="shared" si="34"/>
        <v>0</v>
      </c>
      <c r="X92" s="121">
        <f t="shared" si="27"/>
        <v>0</v>
      </c>
      <c r="Y92" s="87">
        <f t="shared" si="28"/>
        <v>0</v>
      </c>
      <c r="Z92" s="145">
        <f t="shared" si="29"/>
        <v>0</v>
      </c>
      <c r="AA92" s="152">
        <f t="shared" si="30"/>
        <v>6</v>
      </c>
      <c r="AB92" s="153">
        <f t="shared" si="31"/>
        <v>3161982</v>
      </c>
    </row>
    <row r="93" spans="2:28" ht="119" x14ac:dyDescent="0.2">
      <c r="B93" s="16">
        <v>13.6</v>
      </c>
      <c r="C93" s="71" t="s">
        <v>110</v>
      </c>
      <c r="D93" s="57" t="s">
        <v>105</v>
      </c>
      <c r="E93" s="13"/>
      <c r="F93" s="13"/>
      <c r="G93" s="13">
        <v>6</v>
      </c>
      <c r="H93" s="13"/>
      <c r="I93" s="41">
        <f t="shared" si="24"/>
        <v>6</v>
      </c>
      <c r="J93" s="39">
        <v>363635</v>
      </c>
      <c r="K93" s="88">
        <f t="shared" si="25"/>
        <v>2181810</v>
      </c>
      <c r="L93" s="92"/>
      <c r="M93" s="29"/>
      <c r="N93" s="100"/>
      <c r="O93" s="29"/>
      <c r="P93" s="111">
        <f t="shared" si="26"/>
        <v>0</v>
      </c>
      <c r="Q93" s="88">
        <f t="shared" si="32"/>
        <v>0</v>
      </c>
      <c r="R93" s="92"/>
      <c r="S93" s="29"/>
      <c r="T93" s="100"/>
      <c r="U93" s="29"/>
      <c r="V93" s="111">
        <f t="shared" si="33"/>
        <v>0</v>
      </c>
      <c r="W93" s="88">
        <f t="shared" si="34"/>
        <v>0</v>
      </c>
      <c r="X93" s="121">
        <f t="shared" si="27"/>
        <v>0</v>
      </c>
      <c r="Y93" s="87">
        <f t="shared" si="28"/>
        <v>0</v>
      </c>
      <c r="Z93" s="145">
        <f t="shared" si="29"/>
        <v>0</v>
      </c>
      <c r="AA93" s="152">
        <f t="shared" si="30"/>
        <v>6</v>
      </c>
      <c r="AB93" s="153">
        <f t="shared" si="31"/>
        <v>2181810</v>
      </c>
    </row>
    <row r="94" spans="2:28" ht="204" x14ac:dyDescent="0.2">
      <c r="B94" s="9">
        <v>13.7</v>
      </c>
      <c r="C94" s="71" t="s">
        <v>111</v>
      </c>
      <c r="D94" s="57" t="s">
        <v>105</v>
      </c>
      <c r="E94" s="13"/>
      <c r="F94" s="13"/>
      <c r="G94" s="13">
        <v>1</v>
      </c>
      <c r="H94" s="13"/>
      <c r="I94" s="41">
        <f t="shared" si="24"/>
        <v>1</v>
      </c>
      <c r="J94" s="39">
        <v>658140</v>
      </c>
      <c r="K94" s="88">
        <f t="shared" si="25"/>
        <v>658140</v>
      </c>
      <c r="L94" s="92"/>
      <c r="M94" s="29"/>
      <c r="N94" s="100"/>
      <c r="O94" s="29"/>
      <c r="P94" s="111">
        <f t="shared" si="26"/>
        <v>0</v>
      </c>
      <c r="Q94" s="88">
        <f t="shared" si="32"/>
        <v>0</v>
      </c>
      <c r="R94" s="92"/>
      <c r="S94" s="29"/>
      <c r="T94" s="100"/>
      <c r="U94" s="29"/>
      <c r="V94" s="111">
        <f t="shared" si="33"/>
        <v>0</v>
      </c>
      <c r="W94" s="88">
        <f t="shared" si="34"/>
        <v>0</v>
      </c>
      <c r="X94" s="121">
        <f t="shared" si="27"/>
        <v>0</v>
      </c>
      <c r="Y94" s="87">
        <f t="shared" si="28"/>
        <v>0</v>
      </c>
      <c r="Z94" s="145">
        <f t="shared" si="29"/>
        <v>0</v>
      </c>
      <c r="AA94" s="152">
        <f t="shared" si="30"/>
        <v>1</v>
      </c>
      <c r="AB94" s="153">
        <f t="shared" si="31"/>
        <v>658140</v>
      </c>
    </row>
    <row r="95" spans="2:28" ht="136" x14ac:dyDescent="0.2">
      <c r="B95" s="9">
        <v>13.8</v>
      </c>
      <c r="C95" s="71" t="s">
        <v>112</v>
      </c>
      <c r="D95" s="57" t="s">
        <v>105</v>
      </c>
      <c r="E95" s="13"/>
      <c r="F95" s="13"/>
      <c r="G95" s="13">
        <v>1</v>
      </c>
      <c r="H95" s="13"/>
      <c r="I95" s="41">
        <f t="shared" si="24"/>
        <v>1</v>
      </c>
      <c r="J95" s="39">
        <v>487664</v>
      </c>
      <c r="K95" s="88">
        <f t="shared" si="25"/>
        <v>487664</v>
      </c>
      <c r="L95" s="92"/>
      <c r="M95" s="29"/>
      <c r="N95" s="100"/>
      <c r="O95" s="29"/>
      <c r="P95" s="111">
        <f t="shared" si="26"/>
        <v>0</v>
      </c>
      <c r="Q95" s="88">
        <f t="shared" si="32"/>
        <v>0</v>
      </c>
      <c r="R95" s="92"/>
      <c r="S95" s="29"/>
      <c r="T95" s="100"/>
      <c r="U95" s="29"/>
      <c r="V95" s="111">
        <f t="shared" si="33"/>
        <v>0</v>
      </c>
      <c r="W95" s="88">
        <f t="shared" si="34"/>
        <v>0</v>
      </c>
      <c r="X95" s="121">
        <f t="shared" si="27"/>
        <v>0</v>
      </c>
      <c r="Y95" s="87">
        <f t="shared" si="28"/>
        <v>0</v>
      </c>
      <c r="Z95" s="145">
        <f t="shared" si="29"/>
        <v>0</v>
      </c>
      <c r="AA95" s="152">
        <f t="shared" si="30"/>
        <v>1</v>
      </c>
      <c r="AB95" s="153">
        <f t="shared" si="31"/>
        <v>487664</v>
      </c>
    </row>
    <row r="96" spans="2:28" ht="102" x14ac:dyDescent="0.2">
      <c r="B96" s="9">
        <v>13.9</v>
      </c>
      <c r="C96" s="71" t="s">
        <v>113</v>
      </c>
      <c r="D96" s="57" t="s">
        <v>105</v>
      </c>
      <c r="E96" s="13"/>
      <c r="F96" s="13"/>
      <c r="G96" s="13">
        <v>4</v>
      </c>
      <c r="H96" s="13"/>
      <c r="I96" s="41">
        <f t="shared" si="24"/>
        <v>4</v>
      </c>
      <c r="J96" s="39">
        <v>397193</v>
      </c>
      <c r="K96" s="88">
        <f t="shared" si="25"/>
        <v>1588772</v>
      </c>
      <c r="L96" s="92"/>
      <c r="M96" s="29"/>
      <c r="N96" s="100"/>
      <c r="O96" s="29"/>
      <c r="P96" s="111">
        <f t="shared" si="26"/>
        <v>0</v>
      </c>
      <c r="Q96" s="88">
        <f t="shared" si="32"/>
        <v>0</v>
      </c>
      <c r="R96" s="92"/>
      <c r="S96" s="29"/>
      <c r="T96" s="100"/>
      <c r="U96" s="29"/>
      <c r="V96" s="111">
        <f t="shared" si="33"/>
        <v>0</v>
      </c>
      <c r="W96" s="88">
        <f t="shared" si="34"/>
        <v>0</v>
      </c>
      <c r="X96" s="121">
        <f t="shared" si="27"/>
        <v>0</v>
      </c>
      <c r="Y96" s="87">
        <f t="shared" si="28"/>
        <v>0</v>
      </c>
      <c r="Z96" s="145">
        <f t="shared" si="29"/>
        <v>0</v>
      </c>
      <c r="AA96" s="152">
        <f t="shared" si="30"/>
        <v>4</v>
      </c>
      <c r="AB96" s="153">
        <f t="shared" si="31"/>
        <v>1588772</v>
      </c>
    </row>
    <row r="97" spans="2:28" ht="119" x14ac:dyDescent="0.2">
      <c r="B97" s="9">
        <v>14.1</v>
      </c>
      <c r="C97" s="71" t="s">
        <v>114</v>
      </c>
      <c r="D97" s="57" t="s">
        <v>105</v>
      </c>
      <c r="E97" s="13"/>
      <c r="F97" s="13"/>
      <c r="G97" s="13">
        <v>2</v>
      </c>
      <c r="H97" s="13"/>
      <c r="I97" s="41">
        <f t="shared" si="24"/>
        <v>2</v>
      </c>
      <c r="J97" s="39">
        <v>161529</v>
      </c>
      <c r="K97" s="88">
        <f t="shared" si="25"/>
        <v>323058</v>
      </c>
      <c r="L97" s="92"/>
      <c r="M97" s="29"/>
      <c r="N97" s="101"/>
      <c r="O97" s="29"/>
      <c r="P97" s="111">
        <f t="shared" si="26"/>
        <v>0</v>
      </c>
      <c r="Q97" s="88">
        <f t="shared" si="32"/>
        <v>0</v>
      </c>
      <c r="R97" s="92"/>
      <c r="S97" s="29"/>
      <c r="T97" s="101"/>
      <c r="U97" s="29"/>
      <c r="V97" s="111">
        <f t="shared" si="33"/>
        <v>0</v>
      </c>
      <c r="W97" s="88">
        <f t="shared" si="34"/>
        <v>0</v>
      </c>
      <c r="X97" s="121">
        <f t="shared" si="27"/>
        <v>0</v>
      </c>
      <c r="Y97" s="87">
        <f t="shared" si="28"/>
        <v>0</v>
      </c>
      <c r="Z97" s="145">
        <f t="shared" si="29"/>
        <v>0</v>
      </c>
      <c r="AA97" s="152">
        <f t="shared" si="30"/>
        <v>2</v>
      </c>
      <c r="AB97" s="153">
        <f t="shared" si="31"/>
        <v>323058</v>
      </c>
    </row>
    <row r="98" spans="2:28" ht="34" x14ac:dyDescent="0.2">
      <c r="B98" s="9">
        <v>14.2</v>
      </c>
      <c r="C98" s="71" t="s">
        <v>115</v>
      </c>
      <c r="D98" s="57" t="s">
        <v>105</v>
      </c>
      <c r="E98" s="13"/>
      <c r="F98" s="13"/>
      <c r="G98" s="13">
        <v>1</v>
      </c>
      <c r="H98" s="13"/>
      <c r="I98" s="41">
        <f t="shared" si="24"/>
        <v>1</v>
      </c>
      <c r="J98" s="39">
        <v>619546</v>
      </c>
      <c r="K98" s="88">
        <f t="shared" si="25"/>
        <v>619546</v>
      </c>
      <c r="L98" s="92"/>
      <c r="M98" s="29"/>
      <c r="N98" s="101"/>
      <c r="O98" s="29"/>
      <c r="P98" s="111">
        <f t="shared" si="26"/>
        <v>0</v>
      </c>
      <c r="Q98" s="88">
        <f t="shared" si="32"/>
        <v>0</v>
      </c>
      <c r="R98" s="92"/>
      <c r="S98" s="29"/>
      <c r="T98" s="101"/>
      <c r="U98" s="29"/>
      <c r="V98" s="111">
        <f t="shared" si="33"/>
        <v>0</v>
      </c>
      <c r="W98" s="88">
        <f t="shared" si="34"/>
        <v>0</v>
      </c>
      <c r="X98" s="121">
        <f t="shared" si="27"/>
        <v>0</v>
      </c>
      <c r="Y98" s="87">
        <f t="shared" si="28"/>
        <v>0</v>
      </c>
      <c r="Z98" s="145">
        <f t="shared" si="29"/>
        <v>0</v>
      </c>
      <c r="AA98" s="152">
        <f t="shared" si="30"/>
        <v>1</v>
      </c>
      <c r="AB98" s="153">
        <f t="shared" si="31"/>
        <v>619546</v>
      </c>
    </row>
    <row r="99" spans="2:28" ht="136" x14ac:dyDescent="0.2">
      <c r="B99" s="9">
        <v>14.3</v>
      </c>
      <c r="C99" s="71" t="s">
        <v>116</v>
      </c>
      <c r="D99" s="57" t="s">
        <v>27</v>
      </c>
      <c r="E99" s="13"/>
      <c r="F99" s="13"/>
      <c r="G99" s="13">
        <v>120.5</v>
      </c>
      <c r="H99" s="13"/>
      <c r="I99" s="41">
        <f t="shared" si="24"/>
        <v>120.5</v>
      </c>
      <c r="J99" s="39">
        <v>58207.314999999995</v>
      </c>
      <c r="K99" s="88">
        <f t="shared" si="25"/>
        <v>7013981.4574999996</v>
      </c>
      <c r="L99" s="92"/>
      <c r="M99" s="29"/>
      <c r="N99" s="101"/>
      <c r="O99" s="29"/>
      <c r="P99" s="111">
        <f t="shared" si="26"/>
        <v>0</v>
      </c>
      <c r="Q99" s="88">
        <f t="shared" si="32"/>
        <v>0</v>
      </c>
      <c r="R99" s="92"/>
      <c r="S99" s="29"/>
      <c r="T99" s="101"/>
      <c r="U99" s="29"/>
      <c r="V99" s="111">
        <f t="shared" si="33"/>
        <v>0</v>
      </c>
      <c r="W99" s="88">
        <f t="shared" si="34"/>
        <v>0</v>
      </c>
      <c r="X99" s="121">
        <f t="shared" si="27"/>
        <v>0</v>
      </c>
      <c r="Y99" s="87">
        <f t="shared" si="28"/>
        <v>0</v>
      </c>
      <c r="Z99" s="145">
        <f t="shared" si="29"/>
        <v>0</v>
      </c>
      <c r="AA99" s="152">
        <f t="shared" si="30"/>
        <v>120.5</v>
      </c>
      <c r="AB99" s="153">
        <f t="shared" si="31"/>
        <v>7013981.4574999996</v>
      </c>
    </row>
    <row r="100" spans="2:28" ht="51" x14ac:dyDescent="0.2">
      <c r="B100" s="9">
        <v>14.4</v>
      </c>
      <c r="C100" s="71" t="s">
        <v>117</v>
      </c>
      <c r="D100" s="57" t="s">
        <v>27</v>
      </c>
      <c r="E100" s="13"/>
      <c r="F100" s="13"/>
      <c r="G100" s="13">
        <v>30</v>
      </c>
      <c r="H100" s="13"/>
      <c r="I100" s="41">
        <f t="shared" si="24"/>
        <v>30</v>
      </c>
      <c r="J100" s="39">
        <v>22931.35</v>
      </c>
      <c r="K100" s="88">
        <f t="shared" si="25"/>
        <v>687940.5</v>
      </c>
      <c r="L100" s="92"/>
      <c r="M100" s="29"/>
      <c r="N100" s="101"/>
      <c r="O100" s="29"/>
      <c r="P100" s="111">
        <f t="shared" si="26"/>
        <v>0</v>
      </c>
      <c r="Q100" s="88">
        <f t="shared" si="32"/>
        <v>0</v>
      </c>
      <c r="R100" s="92"/>
      <c r="S100" s="29"/>
      <c r="T100" s="101"/>
      <c r="U100" s="29"/>
      <c r="V100" s="111">
        <f t="shared" si="33"/>
        <v>0</v>
      </c>
      <c r="W100" s="88">
        <f t="shared" si="34"/>
        <v>0</v>
      </c>
      <c r="X100" s="121">
        <f t="shared" si="27"/>
        <v>0</v>
      </c>
      <c r="Y100" s="87">
        <f t="shared" si="28"/>
        <v>0</v>
      </c>
      <c r="Z100" s="145">
        <f t="shared" si="29"/>
        <v>0</v>
      </c>
      <c r="AA100" s="152">
        <f t="shared" si="30"/>
        <v>30</v>
      </c>
      <c r="AB100" s="153">
        <f t="shared" si="31"/>
        <v>687940.5</v>
      </c>
    </row>
    <row r="101" spans="2:28" ht="34" x14ac:dyDescent="0.2">
      <c r="B101" s="9">
        <v>14.5</v>
      </c>
      <c r="C101" s="71" t="s">
        <v>118</v>
      </c>
      <c r="D101" s="57" t="s">
        <v>47</v>
      </c>
      <c r="E101" s="13"/>
      <c r="F101" s="13"/>
      <c r="G101" s="13">
        <v>5</v>
      </c>
      <c r="H101" s="13"/>
      <c r="I101" s="41">
        <f t="shared" si="24"/>
        <v>5</v>
      </c>
      <c r="J101" s="39">
        <v>305528</v>
      </c>
      <c r="K101" s="88">
        <f t="shared" si="25"/>
        <v>1527640</v>
      </c>
      <c r="L101" s="92"/>
      <c r="M101" s="29"/>
      <c r="N101" s="101"/>
      <c r="O101" s="29"/>
      <c r="P101" s="111">
        <f t="shared" si="26"/>
        <v>0</v>
      </c>
      <c r="Q101" s="88">
        <f t="shared" si="32"/>
        <v>0</v>
      </c>
      <c r="R101" s="92"/>
      <c r="S101" s="29"/>
      <c r="T101" s="101"/>
      <c r="U101" s="29"/>
      <c r="V101" s="111">
        <f t="shared" si="33"/>
        <v>0</v>
      </c>
      <c r="W101" s="88">
        <f t="shared" si="34"/>
        <v>0</v>
      </c>
      <c r="X101" s="121">
        <f t="shared" si="27"/>
        <v>0</v>
      </c>
      <c r="Y101" s="87">
        <f t="shared" si="28"/>
        <v>0</v>
      </c>
      <c r="Z101" s="145">
        <f t="shared" si="29"/>
        <v>0</v>
      </c>
      <c r="AA101" s="152">
        <f t="shared" si="30"/>
        <v>5</v>
      </c>
      <c r="AB101" s="153">
        <f t="shared" si="31"/>
        <v>1527640</v>
      </c>
    </row>
    <row r="102" spans="2:28" ht="16" customHeight="1" x14ac:dyDescent="0.2">
      <c r="B102" s="432" t="s">
        <v>119</v>
      </c>
      <c r="C102" s="433"/>
      <c r="D102" s="56" t="s">
        <v>18</v>
      </c>
      <c r="E102" s="48" t="s">
        <v>156</v>
      </c>
      <c r="F102" s="48" t="s">
        <v>157</v>
      </c>
      <c r="G102" s="48" t="s">
        <v>158</v>
      </c>
      <c r="H102" s="48" t="s">
        <v>159</v>
      </c>
      <c r="I102" s="49" t="s">
        <v>161</v>
      </c>
      <c r="J102" s="42" t="s">
        <v>19</v>
      </c>
      <c r="K102" s="89">
        <f>SUM(K103)</f>
        <v>27016580</v>
      </c>
      <c r="L102" s="91" t="s">
        <v>156</v>
      </c>
      <c r="M102" s="48" t="s">
        <v>157</v>
      </c>
      <c r="N102" s="48" t="s">
        <v>158</v>
      </c>
      <c r="O102" s="48" t="s">
        <v>159</v>
      </c>
      <c r="P102" s="112" t="s">
        <v>181</v>
      </c>
      <c r="Q102" s="110">
        <f>SUM(Q103)</f>
        <v>0</v>
      </c>
      <c r="R102" s="91" t="s">
        <v>156</v>
      </c>
      <c r="S102" s="48" t="s">
        <v>157</v>
      </c>
      <c r="T102" s="48" t="s">
        <v>158</v>
      </c>
      <c r="U102" s="48" t="s">
        <v>159</v>
      </c>
      <c r="V102" s="112" t="s">
        <v>181</v>
      </c>
      <c r="W102" s="110">
        <f>SUM(W103)</f>
        <v>0</v>
      </c>
      <c r="X102" s="122" t="s">
        <v>175</v>
      </c>
      <c r="Y102" s="130" t="s">
        <v>182</v>
      </c>
      <c r="Z102" s="146">
        <f>SUM(Z103)</f>
        <v>0</v>
      </c>
      <c r="AA102" s="91" t="s">
        <v>208</v>
      </c>
      <c r="AB102" s="154" t="s">
        <v>172</v>
      </c>
    </row>
    <row r="103" spans="2:28" ht="34" x14ac:dyDescent="0.2">
      <c r="B103" s="9">
        <v>15.1</v>
      </c>
      <c r="C103" s="72" t="s">
        <v>120</v>
      </c>
      <c r="D103" s="58" t="s">
        <v>30</v>
      </c>
      <c r="E103" s="14"/>
      <c r="F103" s="14"/>
      <c r="G103" s="14"/>
      <c r="H103" s="14">
        <v>1970</v>
      </c>
      <c r="I103" s="41">
        <f t="shared" si="24"/>
        <v>1970</v>
      </c>
      <c r="J103" s="38">
        <v>13714</v>
      </c>
      <c r="K103" s="88">
        <f t="shared" si="25"/>
        <v>27016580</v>
      </c>
      <c r="L103" s="92"/>
      <c r="M103" s="29"/>
      <c r="N103" s="101"/>
      <c r="O103" s="29"/>
      <c r="P103" s="111">
        <f t="shared" si="26"/>
        <v>0</v>
      </c>
      <c r="Q103" s="88">
        <f>(L103+M103+N103+O103)*J103</f>
        <v>0</v>
      </c>
      <c r="R103" s="92"/>
      <c r="S103" s="29"/>
      <c r="T103" s="101"/>
      <c r="U103" s="29"/>
      <c r="V103" s="111">
        <f t="shared" ref="V103" si="35">SUM(R103:U103)</f>
        <v>0</v>
      </c>
      <c r="W103" s="88">
        <f t="shared" si="34"/>
        <v>0</v>
      </c>
      <c r="X103" s="121">
        <f t="shared" si="27"/>
        <v>0</v>
      </c>
      <c r="Y103" s="87">
        <f t="shared" si="28"/>
        <v>0</v>
      </c>
      <c r="Z103" s="145">
        <f t="shared" si="29"/>
        <v>0</v>
      </c>
      <c r="AA103" s="152">
        <f t="shared" si="30"/>
        <v>1970</v>
      </c>
      <c r="AB103" s="153">
        <f t="shared" si="31"/>
        <v>27016580</v>
      </c>
    </row>
    <row r="104" spans="2:28" ht="16" customHeight="1" x14ac:dyDescent="0.2">
      <c r="B104" s="432" t="s">
        <v>121</v>
      </c>
      <c r="C104" s="433"/>
      <c r="D104" s="56" t="s">
        <v>18</v>
      </c>
      <c r="E104" s="48" t="s">
        <v>156</v>
      </c>
      <c r="F104" s="48" t="s">
        <v>157</v>
      </c>
      <c r="G104" s="48" t="s">
        <v>158</v>
      </c>
      <c r="H104" s="48" t="s">
        <v>159</v>
      </c>
      <c r="I104" s="49" t="s">
        <v>161</v>
      </c>
      <c r="J104" s="42" t="s">
        <v>19</v>
      </c>
      <c r="K104" s="89">
        <f>SUM(K105)</f>
        <v>3592680</v>
      </c>
      <c r="L104" s="91" t="s">
        <v>156</v>
      </c>
      <c r="M104" s="48" t="s">
        <v>157</v>
      </c>
      <c r="N104" s="48" t="s">
        <v>158</v>
      </c>
      <c r="O104" s="48" t="s">
        <v>159</v>
      </c>
      <c r="P104" s="112" t="s">
        <v>181</v>
      </c>
      <c r="Q104" s="110">
        <f>SUM(Q105)</f>
        <v>0</v>
      </c>
      <c r="R104" s="91" t="s">
        <v>156</v>
      </c>
      <c r="S104" s="48" t="s">
        <v>157</v>
      </c>
      <c r="T104" s="48" t="s">
        <v>158</v>
      </c>
      <c r="U104" s="48" t="s">
        <v>159</v>
      </c>
      <c r="V104" s="112" t="s">
        <v>181</v>
      </c>
      <c r="W104" s="110">
        <f>SUM(W105)</f>
        <v>0</v>
      </c>
      <c r="X104" s="122" t="s">
        <v>175</v>
      </c>
      <c r="Y104" s="130" t="s">
        <v>182</v>
      </c>
      <c r="Z104" s="146">
        <f>SUM(Z105)</f>
        <v>0</v>
      </c>
      <c r="AA104" s="91" t="s">
        <v>208</v>
      </c>
      <c r="AB104" s="154" t="s">
        <v>172</v>
      </c>
    </row>
    <row r="105" spans="2:28" ht="204" x14ac:dyDescent="0.2">
      <c r="B105" s="9">
        <v>16.100000000000001</v>
      </c>
      <c r="C105" s="72" t="s">
        <v>122</v>
      </c>
      <c r="D105" s="58" t="s">
        <v>47</v>
      </c>
      <c r="E105" s="14"/>
      <c r="F105" s="14"/>
      <c r="G105" s="14"/>
      <c r="H105" s="14">
        <v>40</v>
      </c>
      <c r="I105" s="41">
        <f t="shared" si="24"/>
        <v>40</v>
      </c>
      <c r="J105" s="38">
        <v>89817</v>
      </c>
      <c r="K105" s="88">
        <f t="shared" si="25"/>
        <v>3592680</v>
      </c>
      <c r="L105" s="92"/>
      <c r="M105" s="29"/>
      <c r="N105" s="101"/>
      <c r="O105" s="29"/>
      <c r="P105" s="111">
        <f t="shared" si="26"/>
        <v>0</v>
      </c>
      <c r="Q105" s="88">
        <f>(L105+M105+N105+O105)*J105</f>
        <v>0</v>
      </c>
      <c r="R105" s="92"/>
      <c r="S105" s="29"/>
      <c r="T105" s="101"/>
      <c r="U105" s="29"/>
      <c r="V105" s="111">
        <f t="shared" ref="V105" si="36">SUM(R105:U105)</f>
        <v>0</v>
      </c>
      <c r="W105" s="88">
        <f t="shared" si="34"/>
        <v>0</v>
      </c>
      <c r="X105" s="121">
        <f t="shared" si="27"/>
        <v>0</v>
      </c>
      <c r="Y105" s="87">
        <f t="shared" si="28"/>
        <v>0</v>
      </c>
      <c r="Z105" s="145">
        <f t="shared" si="29"/>
        <v>0</v>
      </c>
      <c r="AA105" s="152">
        <f t="shared" si="30"/>
        <v>40</v>
      </c>
      <c r="AB105" s="153">
        <f t="shared" si="31"/>
        <v>3592680</v>
      </c>
    </row>
    <row r="106" spans="2:28" ht="16" customHeight="1" x14ac:dyDescent="0.2">
      <c r="B106" s="432" t="s">
        <v>123</v>
      </c>
      <c r="C106" s="433"/>
      <c r="D106" s="56" t="s">
        <v>18</v>
      </c>
      <c r="E106" s="48" t="s">
        <v>156</v>
      </c>
      <c r="F106" s="48" t="s">
        <v>157</v>
      </c>
      <c r="G106" s="48" t="s">
        <v>158</v>
      </c>
      <c r="H106" s="48" t="s">
        <v>159</v>
      </c>
      <c r="I106" s="49" t="s">
        <v>161</v>
      </c>
      <c r="J106" s="42" t="s">
        <v>19</v>
      </c>
      <c r="K106" s="89">
        <f>SUM(K107:K118)</f>
        <v>86044839.400000006</v>
      </c>
      <c r="L106" s="91" t="s">
        <v>156</v>
      </c>
      <c r="M106" s="48" t="s">
        <v>157</v>
      </c>
      <c r="N106" s="48" t="s">
        <v>158</v>
      </c>
      <c r="O106" s="48" t="s">
        <v>159</v>
      </c>
      <c r="P106" s="112" t="s">
        <v>181</v>
      </c>
      <c r="Q106" s="110">
        <f>SUM(Q107:Q118)</f>
        <v>13066501.195</v>
      </c>
      <c r="R106" s="91" t="s">
        <v>156</v>
      </c>
      <c r="S106" s="48" t="s">
        <v>157</v>
      </c>
      <c r="T106" s="48" t="s">
        <v>158</v>
      </c>
      <c r="U106" s="48" t="s">
        <v>159</v>
      </c>
      <c r="V106" s="112" t="s">
        <v>181</v>
      </c>
      <c r="W106" s="110">
        <f>SUM(W107:W118)</f>
        <v>3511411.7927999999</v>
      </c>
      <c r="X106" s="122" t="s">
        <v>175</v>
      </c>
      <c r="Y106" s="130" t="s">
        <v>182</v>
      </c>
      <c r="Z106" s="146">
        <f>SUM(Z107:Z118)</f>
        <v>8.2395193776341937E-3</v>
      </c>
      <c r="AA106" s="91" t="s">
        <v>208</v>
      </c>
      <c r="AB106" s="154" t="s">
        <v>172</v>
      </c>
    </row>
    <row r="107" spans="2:28" ht="51" x14ac:dyDescent="0.2">
      <c r="B107" s="17">
        <v>17.100000000000001</v>
      </c>
      <c r="C107" s="73" t="s">
        <v>124</v>
      </c>
      <c r="D107" s="59" t="s">
        <v>30</v>
      </c>
      <c r="E107" s="15">
        <v>230</v>
      </c>
      <c r="F107" s="15"/>
      <c r="G107" s="15"/>
      <c r="H107" s="15"/>
      <c r="I107" s="41">
        <f t="shared" si="24"/>
        <v>230</v>
      </c>
      <c r="J107" s="40">
        <v>26657</v>
      </c>
      <c r="K107" s="88">
        <f t="shared" si="25"/>
        <v>6131110</v>
      </c>
      <c r="L107" s="103">
        <v>238.51499999999999</v>
      </c>
      <c r="M107" s="29"/>
      <c r="N107" s="101"/>
      <c r="O107" s="29"/>
      <c r="P107" s="111">
        <f t="shared" si="26"/>
        <v>238.51499999999999</v>
      </c>
      <c r="Q107" s="88">
        <f t="shared" ref="Q107:Q118" si="37">(L107+M107+N107+O107)*J107</f>
        <v>6358094.3549999995</v>
      </c>
      <c r="R107" s="12"/>
      <c r="S107" s="29"/>
      <c r="T107" s="101"/>
      <c r="U107" s="29"/>
      <c r="V107" s="111">
        <f t="shared" ref="V107:V118" si="38">SUM(R107:U107)</f>
        <v>0</v>
      </c>
      <c r="W107" s="88">
        <f t="shared" si="34"/>
        <v>0</v>
      </c>
      <c r="X107" s="121">
        <f t="shared" si="27"/>
        <v>238.51499999999999</v>
      </c>
      <c r="Y107" s="87">
        <f t="shared" si="28"/>
        <v>6358094.3549999995</v>
      </c>
      <c r="Z107" s="145">
        <f t="shared" si="29"/>
        <v>3.1600866575546716E-3</v>
      </c>
      <c r="AA107" s="152">
        <f t="shared" si="30"/>
        <v>-8.5149999999999864</v>
      </c>
      <c r="AB107" s="153">
        <f t="shared" si="31"/>
        <v>-226984.35499999963</v>
      </c>
    </row>
    <row r="108" spans="2:28" ht="85" x14ac:dyDescent="0.2">
      <c r="B108" s="17">
        <v>17.2</v>
      </c>
      <c r="C108" s="73" t="s">
        <v>125</v>
      </c>
      <c r="D108" s="59" t="s">
        <v>126</v>
      </c>
      <c r="E108" s="15">
        <v>3</v>
      </c>
      <c r="F108" s="15"/>
      <c r="G108" s="15"/>
      <c r="H108" s="15"/>
      <c r="I108" s="41">
        <f t="shared" si="24"/>
        <v>3</v>
      </c>
      <c r="J108" s="22">
        <v>1759761</v>
      </c>
      <c r="K108" s="88">
        <f t="shared" si="25"/>
        <v>5279283</v>
      </c>
      <c r="L108" s="103">
        <v>3</v>
      </c>
      <c r="M108" s="29"/>
      <c r="N108" s="101"/>
      <c r="O108" s="29"/>
      <c r="P108" s="111">
        <f t="shared" si="26"/>
        <v>3</v>
      </c>
      <c r="Q108" s="88">
        <f t="shared" si="37"/>
        <v>5279283</v>
      </c>
      <c r="R108" s="12"/>
      <c r="S108" s="29"/>
      <c r="T108" s="101"/>
      <c r="U108" s="29"/>
      <c r="V108" s="111">
        <f t="shared" si="38"/>
        <v>0</v>
      </c>
      <c r="W108" s="88">
        <f t="shared" si="34"/>
        <v>0</v>
      </c>
      <c r="X108" s="121">
        <f t="shared" si="27"/>
        <v>3</v>
      </c>
      <c r="Y108" s="87">
        <f t="shared" si="28"/>
        <v>5279283</v>
      </c>
      <c r="Z108" s="145">
        <f t="shared" si="29"/>
        <v>2.6238981113320078E-3</v>
      </c>
      <c r="AA108" s="152">
        <f t="shared" si="30"/>
        <v>0</v>
      </c>
      <c r="AB108" s="153">
        <f t="shared" si="31"/>
        <v>0</v>
      </c>
    </row>
    <row r="109" spans="2:28" ht="85" x14ac:dyDescent="0.2">
      <c r="B109" s="11">
        <v>17.3</v>
      </c>
      <c r="C109" s="73" t="s">
        <v>62</v>
      </c>
      <c r="D109" s="59" t="s">
        <v>105</v>
      </c>
      <c r="E109" s="15">
        <v>40</v>
      </c>
      <c r="F109" s="15"/>
      <c r="G109" s="15"/>
      <c r="H109" s="15"/>
      <c r="I109" s="41">
        <f t="shared" si="24"/>
        <v>40</v>
      </c>
      <c r="J109" s="39">
        <v>20299</v>
      </c>
      <c r="K109" s="88">
        <f t="shared" si="25"/>
        <v>811960</v>
      </c>
      <c r="L109" s="92"/>
      <c r="M109" s="29"/>
      <c r="N109" s="101"/>
      <c r="O109" s="29"/>
      <c r="P109" s="111">
        <f t="shared" si="26"/>
        <v>0</v>
      </c>
      <c r="Q109" s="88">
        <f t="shared" si="37"/>
        <v>0</v>
      </c>
      <c r="R109" s="92"/>
      <c r="S109" s="29"/>
      <c r="T109" s="101"/>
      <c r="U109" s="29"/>
      <c r="V109" s="111">
        <f t="shared" si="38"/>
        <v>0</v>
      </c>
      <c r="W109" s="88">
        <f t="shared" si="34"/>
        <v>0</v>
      </c>
      <c r="X109" s="121">
        <f t="shared" si="27"/>
        <v>0</v>
      </c>
      <c r="Y109" s="87">
        <f t="shared" si="28"/>
        <v>0</v>
      </c>
      <c r="Z109" s="145">
        <f t="shared" si="29"/>
        <v>0</v>
      </c>
      <c r="AA109" s="152">
        <f t="shared" si="30"/>
        <v>40</v>
      </c>
      <c r="AB109" s="153">
        <f t="shared" si="31"/>
        <v>811960</v>
      </c>
    </row>
    <row r="110" spans="2:28" ht="221" x14ac:dyDescent="0.2">
      <c r="B110" s="18">
        <v>17.399999999999999</v>
      </c>
      <c r="C110" s="73" t="s">
        <v>75</v>
      </c>
      <c r="D110" s="59" t="s">
        <v>30</v>
      </c>
      <c r="E110" s="15">
        <v>415</v>
      </c>
      <c r="F110" s="15"/>
      <c r="G110" s="15"/>
      <c r="H110" s="15"/>
      <c r="I110" s="41">
        <f t="shared" si="24"/>
        <v>415</v>
      </c>
      <c r="J110" s="22">
        <v>17144</v>
      </c>
      <c r="K110" s="88">
        <f t="shared" si="25"/>
        <v>7114760</v>
      </c>
      <c r="L110" s="103">
        <v>83.36</v>
      </c>
      <c r="M110" s="29"/>
      <c r="N110" s="101"/>
      <c r="O110" s="29"/>
      <c r="P110" s="111">
        <f t="shared" si="26"/>
        <v>83.36</v>
      </c>
      <c r="Q110" s="88">
        <f t="shared" si="37"/>
        <v>1429123.84</v>
      </c>
      <c r="R110" s="103">
        <v>204.81870000000001</v>
      </c>
      <c r="S110" s="29"/>
      <c r="T110" s="101"/>
      <c r="U110" s="29"/>
      <c r="V110" s="111">
        <f t="shared" si="38"/>
        <v>204.81870000000001</v>
      </c>
      <c r="W110" s="88">
        <f t="shared" si="34"/>
        <v>3511411.7927999999</v>
      </c>
      <c r="X110" s="121">
        <f t="shared" si="27"/>
        <v>288.17869999999999</v>
      </c>
      <c r="Y110" s="87">
        <f t="shared" si="28"/>
        <v>4940535.6327999998</v>
      </c>
      <c r="Z110" s="145">
        <f t="shared" si="29"/>
        <v>2.4555346087475147E-3</v>
      </c>
      <c r="AA110" s="152">
        <f t="shared" si="30"/>
        <v>126.82130000000001</v>
      </c>
      <c r="AB110" s="153">
        <f t="shared" si="31"/>
        <v>2174224.3672000002</v>
      </c>
    </row>
    <row r="111" spans="2:28" ht="135" x14ac:dyDescent="0.2">
      <c r="B111" s="5">
        <v>17.5</v>
      </c>
      <c r="C111" s="74" t="s">
        <v>127</v>
      </c>
      <c r="D111" s="60" t="s">
        <v>27</v>
      </c>
      <c r="E111" s="19"/>
      <c r="F111" s="19">
        <v>80</v>
      </c>
      <c r="G111" s="19"/>
      <c r="H111" s="19"/>
      <c r="I111" s="41">
        <f t="shared" si="24"/>
        <v>80</v>
      </c>
      <c r="J111" s="27">
        <v>409810</v>
      </c>
      <c r="K111" s="88">
        <f t="shared" si="25"/>
        <v>32784800</v>
      </c>
      <c r="L111" s="92"/>
      <c r="M111" s="29"/>
      <c r="N111" s="101"/>
      <c r="O111" s="29"/>
      <c r="P111" s="111">
        <f t="shared" si="26"/>
        <v>0</v>
      </c>
      <c r="Q111" s="88">
        <f t="shared" si="37"/>
        <v>0</v>
      </c>
      <c r="R111" s="92"/>
      <c r="S111" s="29"/>
      <c r="T111" s="101"/>
      <c r="U111" s="29"/>
      <c r="V111" s="111">
        <f t="shared" si="38"/>
        <v>0</v>
      </c>
      <c r="W111" s="88">
        <f t="shared" si="34"/>
        <v>0</v>
      </c>
      <c r="X111" s="121">
        <f t="shared" si="27"/>
        <v>0</v>
      </c>
      <c r="Y111" s="87">
        <f t="shared" si="28"/>
        <v>0</v>
      </c>
      <c r="Z111" s="145">
        <f t="shared" si="29"/>
        <v>0</v>
      </c>
      <c r="AA111" s="152">
        <f t="shared" si="30"/>
        <v>80</v>
      </c>
      <c r="AB111" s="153">
        <f t="shared" si="31"/>
        <v>32784800</v>
      </c>
    </row>
    <row r="112" spans="2:28" ht="195" x14ac:dyDescent="0.2">
      <c r="B112" s="5">
        <v>17.600000000000001</v>
      </c>
      <c r="C112" s="74" t="s">
        <v>128</v>
      </c>
      <c r="D112" s="60" t="s">
        <v>105</v>
      </c>
      <c r="E112" s="19"/>
      <c r="F112" s="19">
        <v>2</v>
      </c>
      <c r="G112" s="19"/>
      <c r="H112" s="19"/>
      <c r="I112" s="41">
        <f t="shared" si="24"/>
        <v>2</v>
      </c>
      <c r="J112" s="27">
        <v>2148140</v>
      </c>
      <c r="K112" s="88">
        <f t="shared" si="25"/>
        <v>4296280</v>
      </c>
      <c r="L112" s="92"/>
      <c r="M112" s="29"/>
      <c r="N112" s="101"/>
      <c r="O112" s="29"/>
      <c r="P112" s="111">
        <f t="shared" si="26"/>
        <v>0</v>
      </c>
      <c r="Q112" s="88">
        <f t="shared" si="37"/>
        <v>0</v>
      </c>
      <c r="R112" s="92"/>
      <c r="S112" s="29"/>
      <c r="T112" s="101"/>
      <c r="U112" s="29"/>
      <c r="V112" s="111">
        <f t="shared" si="38"/>
        <v>0</v>
      </c>
      <c r="W112" s="88">
        <f t="shared" si="34"/>
        <v>0</v>
      </c>
      <c r="X112" s="121">
        <f t="shared" si="27"/>
        <v>0</v>
      </c>
      <c r="Y112" s="87">
        <f t="shared" si="28"/>
        <v>0</v>
      </c>
      <c r="Z112" s="145">
        <f t="shared" si="29"/>
        <v>0</v>
      </c>
      <c r="AA112" s="152">
        <f t="shared" si="30"/>
        <v>2</v>
      </c>
      <c r="AB112" s="153">
        <f t="shared" si="31"/>
        <v>4296280</v>
      </c>
    </row>
    <row r="113" spans="2:28" ht="51" x14ac:dyDescent="0.2">
      <c r="B113" s="16">
        <v>17.7</v>
      </c>
      <c r="C113" s="71" t="s">
        <v>129</v>
      </c>
      <c r="D113" s="57" t="s">
        <v>49</v>
      </c>
      <c r="E113" s="13"/>
      <c r="F113" s="13"/>
      <c r="G113" s="13">
        <v>9</v>
      </c>
      <c r="H113" s="13"/>
      <c r="I113" s="41">
        <f t="shared" si="24"/>
        <v>9</v>
      </c>
      <c r="J113" s="22">
        <v>897505</v>
      </c>
      <c r="K113" s="88">
        <f t="shared" si="25"/>
        <v>8077545</v>
      </c>
      <c r="L113" s="92"/>
      <c r="M113" s="29"/>
      <c r="N113" s="101"/>
      <c r="O113" s="29"/>
      <c r="P113" s="111">
        <f t="shared" si="26"/>
        <v>0</v>
      </c>
      <c r="Q113" s="88">
        <f t="shared" si="37"/>
        <v>0</v>
      </c>
      <c r="R113" s="92"/>
      <c r="S113" s="29"/>
      <c r="T113" s="101"/>
      <c r="U113" s="29"/>
      <c r="V113" s="111">
        <f t="shared" si="38"/>
        <v>0</v>
      </c>
      <c r="W113" s="88">
        <f t="shared" si="34"/>
        <v>0</v>
      </c>
      <c r="X113" s="121">
        <f t="shared" si="27"/>
        <v>0</v>
      </c>
      <c r="Y113" s="87">
        <f t="shared" si="28"/>
        <v>0</v>
      </c>
      <c r="Z113" s="145">
        <f t="shared" si="29"/>
        <v>0</v>
      </c>
      <c r="AA113" s="152">
        <f t="shared" si="30"/>
        <v>9</v>
      </c>
      <c r="AB113" s="153">
        <f t="shared" si="31"/>
        <v>8077545</v>
      </c>
    </row>
    <row r="114" spans="2:28" ht="136" x14ac:dyDescent="0.2">
      <c r="B114" s="9">
        <v>17.8</v>
      </c>
      <c r="C114" s="71" t="s">
        <v>130</v>
      </c>
      <c r="D114" s="57" t="s">
        <v>49</v>
      </c>
      <c r="E114" s="13"/>
      <c r="F114" s="13"/>
      <c r="G114" s="13">
        <v>2</v>
      </c>
      <c r="H114" s="13"/>
      <c r="I114" s="41">
        <f t="shared" si="24"/>
        <v>2</v>
      </c>
      <c r="J114" s="22">
        <v>652021</v>
      </c>
      <c r="K114" s="88">
        <f t="shared" si="25"/>
        <v>1304042</v>
      </c>
      <c r="L114" s="92"/>
      <c r="M114" s="29"/>
      <c r="N114" s="101"/>
      <c r="O114" s="29"/>
      <c r="P114" s="111">
        <f t="shared" si="26"/>
        <v>0</v>
      </c>
      <c r="Q114" s="88">
        <f t="shared" si="37"/>
        <v>0</v>
      </c>
      <c r="R114" s="92"/>
      <c r="S114" s="29"/>
      <c r="T114" s="101"/>
      <c r="U114" s="29"/>
      <c r="V114" s="111">
        <f t="shared" si="38"/>
        <v>0</v>
      </c>
      <c r="W114" s="88">
        <f t="shared" si="34"/>
        <v>0</v>
      </c>
      <c r="X114" s="121">
        <f t="shared" si="27"/>
        <v>0</v>
      </c>
      <c r="Y114" s="87">
        <f t="shared" si="28"/>
        <v>0</v>
      </c>
      <c r="Z114" s="145">
        <f t="shared" si="29"/>
        <v>0</v>
      </c>
      <c r="AA114" s="152">
        <f t="shared" si="30"/>
        <v>2</v>
      </c>
      <c r="AB114" s="153">
        <f t="shared" si="31"/>
        <v>1304042</v>
      </c>
    </row>
    <row r="115" spans="2:28" ht="51" x14ac:dyDescent="0.2">
      <c r="B115" s="9">
        <v>17.899999999999999</v>
      </c>
      <c r="C115" s="71" t="s">
        <v>131</v>
      </c>
      <c r="D115" s="57" t="s">
        <v>49</v>
      </c>
      <c r="E115" s="13"/>
      <c r="F115" s="13"/>
      <c r="G115" s="13">
        <v>9</v>
      </c>
      <c r="H115" s="13"/>
      <c r="I115" s="41">
        <f t="shared" si="24"/>
        <v>9</v>
      </c>
      <c r="J115" s="22">
        <v>292226</v>
      </c>
      <c r="K115" s="88">
        <f t="shared" si="25"/>
        <v>2630034</v>
      </c>
      <c r="L115" s="92"/>
      <c r="M115" s="29"/>
      <c r="N115" s="101"/>
      <c r="O115" s="29"/>
      <c r="P115" s="111">
        <f t="shared" si="26"/>
        <v>0</v>
      </c>
      <c r="Q115" s="88">
        <f t="shared" si="37"/>
        <v>0</v>
      </c>
      <c r="R115" s="92"/>
      <c r="S115" s="29"/>
      <c r="T115" s="101"/>
      <c r="U115" s="29"/>
      <c r="V115" s="111">
        <f t="shared" si="38"/>
        <v>0</v>
      </c>
      <c r="W115" s="88">
        <f t="shared" si="34"/>
        <v>0</v>
      </c>
      <c r="X115" s="121">
        <f t="shared" si="27"/>
        <v>0</v>
      </c>
      <c r="Y115" s="87">
        <f t="shared" si="28"/>
        <v>0</v>
      </c>
      <c r="Z115" s="145">
        <f t="shared" si="29"/>
        <v>0</v>
      </c>
      <c r="AA115" s="152">
        <f t="shared" si="30"/>
        <v>9</v>
      </c>
      <c r="AB115" s="153">
        <f t="shared" si="31"/>
        <v>2630034</v>
      </c>
    </row>
    <row r="116" spans="2:28" ht="51" x14ac:dyDescent="0.2">
      <c r="B116" s="9">
        <v>18.100000000000001</v>
      </c>
      <c r="C116" s="71" t="s">
        <v>132</v>
      </c>
      <c r="D116" s="57" t="s">
        <v>49</v>
      </c>
      <c r="E116" s="13"/>
      <c r="F116" s="13"/>
      <c r="G116" s="13">
        <v>6</v>
      </c>
      <c r="H116" s="13"/>
      <c r="I116" s="41">
        <f t="shared" si="24"/>
        <v>6</v>
      </c>
      <c r="J116" s="22">
        <v>241726</v>
      </c>
      <c r="K116" s="88">
        <f t="shared" si="25"/>
        <v>1450356</v>
      </c>
      <c r="L116" s="92"/>
      <c r="M116" s="29"/>
      <c r="N116" s="101"/>
      <c r="O116" s="29"/>
      <c r="P116" s="111">
        <f t="shared" si="26"/>
        <v>0</v>
      </c>
      <c r="Q116" s="88">
        <f t="shared" si="37"/>
        <v>0</v>
      </c>
      <c r="R116" s="92"/>
      <c r="S116" s="29"/>
      <c r="T116" s="101"/>
      <c r="U116" s="29"/>
      <c r="V116" s="111">
        <f t="shared" si="38"/>
        <v>0</v>
      </c>
      <c r="W116" s="88">
        <f t="shared" si="34"/>
        <v>0</v>
      </c>
      <c r="X116" s="121">
        <f t="shared" si="27"/>
        <v>0</v>
      </c>
      <c r="Y116" s="87">
        <f t="shared" si="28"/>
        <v>0</v>
      </c>
      <c r="Z116" s="145">
        <f t="shared" si="29"/>
        <v>0</v>
      </c>
      <c r="AA116" s="152">
        <f t="shared" si="30"/>
        <v>6</v>
      </c>
      <c r="AB116" s="153">
        <f t="shared" si="31"/>
        <v>1450356</v>
      </c>
    </row>
    <row r="117" spans="2:28" ht="204" x14ac:dyDescent="0.2">
      <c r="B117" s="9">
        <v>18.2</v>
      </c>
      <c r="C117" s="71" t="s">
        <v>133</v>
      </c>
      <c r="D117" s="57" t="s">
        <v>30</v>
      </c>
      <c r="E117" s="13"/>
      <c r="F117" s="13"/>
      <c r="G117" s="13">
        <v>9</v>
      </c>
      <c r="H117" s="13"/>
      <c r="I117" s="41">
        <f t="shared" si="24"/>
        <v>9</v>
      </c>
      <c r="J117" s="22">
        <v>490250</v>
      </c>
      <c r="K117" s="88">
        <f t="shared" si="25"/>
        <v>4412250</v>
      </c>
      <c r="L117" s="92"/>
      <c r="M117" s="29"/>
      <c r="N117" s="101"/>
      <c r="O117" s="29"/>
      <c r="P117" s="111">
        <f t="shared" si="26"/>
        <v>0</v>
      </c>
      <c r="Q117" s="88">
        <f t="shared" si="37"/>
        <v>0</v>
      </c>
      <c r="R117" s="92"/>
      <c r="S117" s="29"/>
      <c r="T117" s="101"/>
      <c r="U117" s="29"/>
      <c r="V117" s="111">
        <f t="shared" si="38"/>
        <v>0</v>
      </c>
      <c r="W117" s="88">
        <f t="shared" si="34"/>
        <v>0</v>
      </c>
      <c r="X117" s="121">
        <f t="shared" si="27"/>
        <v>0</v>
      </c>
      <c r="Y117" s="87">
        <f t="shared" si="28"/>
        <v>0</v>
      </c>
      <c r="Z117" s="145">
        <f t="shared" si="29"/>
        <v>0</v>
      </c>
      <c r="AA117" s="152">
        <f t="shared" si="30"/>
        <v>9</v>
      </c>
      <c r="AB117" s="153">
        <f t="shared" si="31"/>
        <v>4412250</v>
      </c>
    </row>
    <row r="118" spans="2:28" ht="34" x14ac:dyDescent="0.2">
      <c r="B118" s="9">
        <v>18.3</v>
      </c>
      <c r="C118" s="71" t="s">
        <v>134</v>
      </c>
      <c r="D118" s="57" t="s">
        <v>105</v>
      </c>
      <c r="E118" s="13"/>
      <c r="F118" s="13"/>
      <c r="G118" s="13">
        <v>2</v>
      </c>
      <c r="H118" s="13"/>
      <c r="I118" s="41">
        <f t="shared" si="24"/>
        <v>2</v>
      </c>
      <c r="J118" s="22">
        <v>5876209.7000000002</v>
      </c>
      <c r="K118" s="88">
        <f t="shared" si="25"/>
        <v>11752419.4</v>
      </c>
      <c r="L118" s="92"/>
      <c r="M118" s="29"/>
      <c r="N118" s="101"/>
      <c r="O118" s="29"/>
      <c r="P118" s="111">
        <f t="shared" si="26"/>
        <v>0</v>
      </c>
      <c r="Q118" s="88">
        <f t="shared" si="37"/>
        <v>0</v>
      </c>
      <c r="R118" s="92"/>
      <c r="S118" s="29"/>
      <c r="T118" s="101"/>
      <c r="U118" s="29"/>
      <c r="V118" s="111">
        <f t="shared" si="38"/>
        <v>0</v>
      </c>
      <c r="W118" s="88">
        <f t="shared" si="34"/>
        <v>0</v>
      </c>
      <c r="X118" s="121">
        <f t="shared" si="27"/>
        <v>0</v>
      </c>
      <c r="Y118" s="87">
        <f t="shared" si="28"/>
        <v>0</v>
      </c>
      <c r="Z118" s="145">
        <f t="shared" si="29"/>
        <v>0</v>
      </c>
      <c r="AA118" s="152">
        <f t="shared" si="30"/>
        <v>2</v>
      </c>
      <c r="AB118" s="153">
        <f t="shared" si="31"/>
        <v>11752419.4</v>
      </c>
    </row>
    <row r="119" spans="2:28" x14ac:dyDescent="0.2">
      <c r="B119" s="430" t="s">
        <v>135</v>
      </c>
      <c r="C119" s="431"/>
      <c r="D119" s="56" t="s">
        <v>18</v>
      </c>
      <c r="E119" s="48" t="s">
        <v>156</v>
      </c>
      <c r="F119" s="48" t="s">
        <v>157</v>
      </c>
      <c r="G119" s="48" t="s">
        <v>158</v>
      </c>
      <c r="H119" s="48" t="s">
        <v>159</v>
      </c>
      <c r="I119" s="49" t="s">
        <v>161</v>
      </c>
      <c r="J119" s="42" t="s">
        <v>19</v>
      </c>
      <c r="K119" s="89">
        <f>SUM(K120:K121)</f>
        <v>2881093.62</v>
      </c>
      <c r="L119" s="91" t="s">
        <v>156</v>
      </c>
      <c r="M119" s="48" t="s">
        <v>157</v>
      </c>
      <c r="N119" s="48" t="s">
        <v>158</v>
      </c>
      <c r="O119" s="48" t="s">
        <v>159</v>
      </c>
      <c r="P119" s="112" t="s">
        <v>181</v>
      </c>
      <c r="Q119" s="110">
        <f>SUM(Q120:Q121)</f>
        <v>0</v>
      </c>
      <c r="R119" s="91" t="s">
        <v>156</v>
      </c>
      <c r="S119" s="48" t="s">
        <v>157</v>
      </c>
      <c r="T119" s="48" t="s">
        <v>158</v>
      </c>
      <c r="U119" s="48" t="s">
        <v>159</v>
      </c>
      <c r="V119" s="112" t="s">
        <v>181</v>
      </c>
      <c r="W119" s="110">
        <f>SUM(W120:W121)</f>
        <v>0</v>
      </c>
      <c r="X119" s="122" t="s">
        <v>175</v>
      </c>
      <c r="Y119" s="130" t="s">
        <v>182</v>
      </c>
      <c r="Z119" s="146">
        <f>SUM(Z120:Z121)</f>
        <v>0</v>
      </c>
      <c r="AA119" s="91" t="s">
        <v>208</v>
      </c>
      <c r="AB119" s="154" t="s">
        <v>172</v>
      </c>
    </row>
    <row r="120" spans="2:28" ht="102" x14ac:dyDescent="0.2">
      <c r="B120" s="9">
        <v>19.100000000000001</v>
      </c>
      <c r="C120" s="71" t="s">
        <v>136</v>
      </c>
      <c r="D120" s="57" t="s">
        <v>105</v>
      </c>
      <c r="E120" s="13"/>
      <c r="F120" s="13"/>
      <c r="G120" s="13">
        <v>2</v>
      </c>
      <c r="H120" s="13"/>
      <c r="I120" s="41">
        <f t="shared" si="24"/>
        <v>2</v>
      </c>
      <c r="J120" s="22">
        <v>170520.81</v>
      </c>
      <c r="K120" s="88">
        <f t="shared" si="25"/>
        <v>341041.62</v>
      </c>
      <c r="L120" s="92"/>
      <c r="M120" s="29"/>
      <c r="N120" s="101"/>
      <c r="O120" s="29"/>
      <c r="P120" s="111">
        <f t="shared" si="26"/>
        <v>0</v>
      </c>
      <c r="Q120" s="88">
        <f>(L120+M120+N120+O120)*J120</f>
        <v>0</v>
      </c>
      <c r="R120" s="92"/>
      <c r="S120" s="29"/>
      <c r="T120" s="101"/>
      <c r="U120" s="29"/>
      <c r="V120" s="111">
        <f t="shared" ref="V120:V121" si="39">SUM(R120:U120)</f>
        <v>0</v>
      </c>
      <c r="W120" s="88">
        <f t="shared" si="34"/>
        <v>0</v>
      </c>
      <c r="X120" s="121">
        <f t="shared" si="27"/>
        <v>0</v>
      </c>
      <c r="Y120" s="87">
        <f t="shared" si="28"/>
        <v>0</v>
      </c>
      <c r="Z120" s="145">
        <f t="shared" si="29"/>
        <v>0</v>
      </c>
      <c r="AA120" s="152">
        <f t="shared" si="30"/>
        <v>2</v>
      </c>
      <c r="AB120" s="153">
        <f t="shared" si="31"/>
        <v>341041.62</v>
      </c>
    </row>
    <row r="121" spans="2:28" ht="35" thickBot="1" x14ac:dyDescent="0.25">
      <c r="B121" s="20">
        <v>19.2</v>
      </c>
      <c r="C121" s="75" t="s">
        <v>137</v>
      </c>
      <c r="D121" s="61" t="s">
        <v>105</v>
      </c>
      <c r="E121" s="21"/>
      <c r="F121" s="21"/>
      <c r="G121" s="21">
        <v>3</v>
      </c>
      <c r="H121" s="21"/>
      <c r="I121" s="62">
        <f t="shared" si="24"/>
        <v>3</v>
      </c>
      <c r="J121" s="63">
        <v>846684</v>
      </c>
      <c r="K121" s="90">
        <f t="shared" si="25"/>
        <v>2540052</v>
      </c>
      <c r="L121" s="107"/>
      <c r="M121" s="108"/>
      <c r="N121" s="109"/>
      <c r="O121" s="108"/>
      <c r="P121" s="114">
        <f t="shared" si="26"/>
        <v>0</v>
      </c>
      <c r="Q121" s="115">
        <f>(L121+M121+N121+O121)*J121</f>
        <v>0</v>
      </c>
      <c r="R121" s="107"/>
      <c r="S121" s="108"/>
      <c r="T121" s="109"/>
      <c r="U121" s="108"/>
      <c r="V121" s="114">
        <f t="shared" si="39"/>
        <v>0</v>
      </c>
      <c r="W121" s="88">
        <f t="shared" si="34"/>
        <v>0</v>
      </c>
      <c r="X121" s="125">
        <f t="shared" si="27"/>
        <v>0</v>
      </c>
      <c r="Y121" s="131">
        <f t="shared" si="28"/>
        <v>0</v>
      </c>
      <c r="Z121" s="147">
        <f t="shared" si="29"/>
        <v>0</v>
      </c>
      <c r="AA121" s="155">
        <f t="shared" si="30"/>
        <v>3</v>
      </c>
      <c r="AB121" s="156">
        <f t="shared" si="31"/>
        <v>2540052</v>
      </c>
    </row>
    <row r="122" spans="2:28" x14ac:dyDescent="0.2">
      <c r="B122" s="423" t="s">
        <v>162</v>
      </c>
      <c r="C122" s="424"/>
      <c r="D122" s="424"/>
      <c r="E122" s="424"/>
      <c r="F122" s="424"/>
      <c r="G122" s="424"/>
      <c r="H122" s="424"/>
      <c r="I122" s="424"/>
      <c r="J122" s="424"/>
      <c r="K122" s="117">
        <f>ROUND(SUM(+K14+K18+K20+K25+K30+K37+K47+K53+K59+K64+K87+K102+K104+K106+K119),0)</f>
        <v>1547692308</v>
      </c>
      <c r="L122" s="419" t="s">
        <v>162</v>
      </c>
      <c r="M122" s="420"/>
      <c r="N122" s="420"/>
      <c r="O122" s="420"/>
      <c r="P122" s="116"/>
      <c r="Q122" s="117">
        <f>ROUND(SUM(+Q14+Q18+Q20+Q25+Q30+Q37+Q47+Q53+Q59+Q64+Q87+Q102+Q104+Q106+Q119),0)</f>
        <v>193428431</v>
      </c>
      <c r="R122" s="419" t="s">
        <v>162</v>
      </c>
      <c r="S122" s="420"/>
      <c r="T122" s="420"/>
      <c r="U122" s="420"/>
      <c r="V122" s="116"/>
      <c r="W122" s="123">
        <f>ROUND(SUM(+W14+W18+W20+W25+W30+W37+W47+W53+W59+W64+W87+W102+W104+W106+W119),0)</f>
        <v>46974718</v>
      </c>
      <c r="X122" s="126" t="s">
        <v>183</v>
      </c>
      <c r="Y122" s="127">
        <f>SUM(Y15:Y121)</f>
        <v>240403149.71153027</v>
      </c>
      <c r="Z122" s="454" t="s">
        <v>185</v>
      </c>
      <c r="AA122" s="148" t="s">
        <v>183</v>
      </c>
      <c r="AB122" s="149">
        <f>SUM(AB15:AB121)</f>
        <v>1304580229.9626057</v>
      </c>
    </row>
    <row r="123" spans="2:28" ht="17" thickBot="1" x14ac:dyDescent="0.25">
      <c r="B123" s="413" t="s">
        <v>163</v>
      </c>
      <c r="C123" s="414"/>
      <c r="D123" s="414"/>
      <c r="E123" s="414"/>
      <c r="F123" s="414"/>
      <c r="G123" s="414"/>
      <c r="H123" s="414"/>
      <c r="I123" s="414"/>
      <c r="J123" s="50">
        <v>0.26</v>
      </c>
      <c r="K123" s="118">
        <f>K122*J123</f>
        <v>402400000.08000004</v>
      </c>
      <c r="L123" s="440" t="s">
        <v>178</v>
      </c>
      <c r="M123" s="441"/>
      <c r="N123" s="441"/>
      <c r="O123" s="441"/>
      <c r="P123" s="50">
        <v>0.26</v>
      </c>
      <c r="Q123" s="118">
        <f>Q122*P123</f>
        <v>50291392.060000002</v>
      </c>
      <c r="R123" s="440" t="s">
        <v>178</v>
      </c>
      <c r="S123" s="441"/>
      <c r="T123" s="441"/>
      <c r="U123" s="441"/>
      <c r="V123" s="50">
        <v>0.26</v>
      </c>
      <c r="W123" s="113">
        <f>W122*V123</f>
        <v>12213426.68</v>
      </c>
      <c r="X123" s="92" t="s">
        <v>178</v>
      </c>
      <c r="Y123" s="128">
        <f>Y122*V123</f>
        <v>62504818.924997874</v>
      </c>
      <c r="Z123" s="455"/>
      <c r="AA123" s="92" t="s">
        <v>178</v>
      </c>
      <c r="AB123" s="143">
        <f>AB122*V123</f>
        <v>339190859.79027748</v>
      </c>
    </row>
    <row r="124" spans="2:28" x14ac:dyDescent="0.2">
      <c r="B124" s="413" t="s">
        <v>164</v>
      </c>
      <c r="C124" s="414"/>
      <c r="D124" s="414"/>
      <c r="E124" s="414"/>
      <c r="F124" s="414"/>
      <c r="G124" s="414"/>
      <c r="H124" s="414"/>
      <c r="I124" s="414"/>
      <c r="J124" s="50">
        <v>0.04</v>
      </c>
      <c r="K124" s="118">
        <f>K122*J124</f>
        <v>61907692.32</v>
      </c>
      <c r="L124" s="440" t="s">
        <v>177</v>
      </c>
      <c r="M124" s="441"/>
      <c r="N124" s="441"/>
      <c r="O124" s="441"/>
      <c r="P124" s="50">
        <v>0.04</v>
      </c>
      <c r="Q124" s="118">
        <f>Q122*P124</f>
        <v>7737137.2400000002</v>
      </c>
      <c r="R124" s="440" t="s">
        <v>177</v>
      </c>
      <c r="S124" s="441"/>
      <c r="T124" s="441"/>
      <c r="U124" s="441"/>
      <c r="V124" s="50">
        <v>0.04</v>
      </c>
      <c r="W124" s="113">
        <f>W122*V124</f>
        <v>1878988.72</v>
      </c>
      <c r="X124" s="92" t="s">
        <v>177</v>
      </c>
      <c r="Y124" s="128">
        <f>Y122*V124</f>
        <v>9616125.9884612113</v>
      </c>
      <c r="Z124" s="370">
        <f>Z13</f>
        <v>0.15533006691102849</v>
      </c>
      <c r="AA124" s="92" t="s">
        <v>177</v>
      </c>
      <c r="AB124" s="143">
        <f>AB122*V124</f>
        <v>52183209.198504232</v>
      </c>
    </row>
    <row r="125" spans="2:28" x14ac:dyDescent="0.2">
      <c r="B125" s="415" t="s">
        <v>165</v>
      </c>
      <c r="C125" s="416"/>
      <c r="D125" s="416"/>
      <c r="E125" s="416"/>
      <c r="F125" s="416"/>
      <c r="G125" s="416"/>
      <c r="H125" s="416"/>
      <c r="I125" s="416"/>
      <c r="J125" s="50">
        <f>SUM(J123:J124)</f>
        <v>0.3</v>
      </c>
      <c r="K125" s="118">
        <f>SUM(K123:K124)</f>
        <v>464307692.40000004</v>
      </c>
      <c r="L125" s="440" t="s">
        <v>179</v>
      </c>
      <c r="M125" s="441"/>
      <c r="N125" s="441"/>
      <c r="O125" s="441"/>
      <c r="P125" s="50">
        <f>SUM(P123:P124)</f>
        <v>0.3</v>
      </c>
      <c r="Q125" s="118">
        <f>SUM(Q123:Q124)</f>
        <v>58028529.300000004</v>
      </c>
      <c r="R125" s="440" t="s">
        <v>179</v>
      </c>
      <c r="S125" s="441"/>
      <c r="T125" s="441"/>
      <c r="U125" s="441"/>
      <c r="V125" s="50">
        <f>SUM(V123:V124)</f>
        <v>0.3</v>
      </c>
      <c r="W125" s="113">
        <f>SUM(W123:W124)</f>
        <v>14092415.4</v>
      </c>
      <c r="X125" s="92" t="s">
        <v>179</v>
      </c>
      <c r="Y125" s="128">
        <f>Y123+Y124</f>
        <v>72120944.913459092</v>
      </c>
      <c r="Z125" s="371"/>
      <c r="AA125" s="92" t="s">
        <v>179</v>
      </c>
      <c r="AB125" s="143">
        <f>AB123+AB124</f>
        <v>391374068.98878169</v>
      </c>
    </row>
    <row r="126" spans="2:28" ht="15" customHeight="1" thickBot="1" x14ac:dyDescent="0.25">
      <c r="B126" s="417" t="s">
        <v>166</v>
      </c>
      <c r="C126" s="418"/>
      <c r="D126" s="418"/>
      <c r="E126" s="418"/>
      <c r="F126" s="418"/>
      <c r="G126" s="418"/>
      <c r="H126" s="418"/>
      <c r="I126" s="418"/>
      <c r="J126" s="418"/>
      <c r="K126" s="120">
        <f>ROUND(SUM(K122+K125),0)</f>
        <v>2012000000</v>
      </c>
      <c r="L126" s="421" t="s">
        <v>180</v>
      </c>
      <c r="M126" s="422"/>
      <c r="N126" s="422"/>
      <c r="O126" s="422"/>
      <c r="P126" s="119"/>
      <c r="Q126" s="120">
        <f>ROUND(SUM(Q122+Q125),0)</f>
        <v>251456960</v>
      </c>
      <c r="R126" s="421" t="s">
        <v>180</v>
      </c>
      <c r="S126" s="422"/>
      <c r="T126" s="422"/>
      <c r="U126" s="422"/>
      <c r="V126" s="119"/>
      <c r="W126" s="124">
        <f>ROUND(SUM(W122+W125),0)</f>
        <v>61067133</v>
      </c>
      <c r="X126" s="129" t="s">
        <v>184</v>
      </c>
      <c r="Y126" s="120">
        <f>ROUND(SUM(Y122+Y125),0)</f>
        <v>312524095</v>
      </c>
      <c r="Z126" s="372"/>
      <c r="AA126" s="129" t="s">
        <v>209</v>
      </c>
      <c r="AB126" s="144">
        <f>ROUND(SUM(AB122+AB125),0)</f>
        <v>1695954299</v>
      </c>
    </row>
    <row r="127" spans="2:28" ht="34" customHeight="1" thickBot="1" x14ac:dyDescent="0.25"/>
    <row r="128" spans="2:28" ht="34" hidden="1" customHeight="1" thickBot="1" x14ac:dyDescent="0.25">
      <c r="B128" s="442" t="s">
        <v>186</v>
      </c>
      <c r="C128" s="443"/>
      <c r="D128" s="443"/>
      <c r="E128" s="443"/>
      <c r="F128" s="443"/>
      <c r="G128" s="443"/>
      <c r="H128" s="443"/>
      <c r="I128" s="443"/>
      <c r="J128" s="443"/>
      <c r="K128" s="444"/>
      <c r="L128" s="448" t="s">
        <v>169</v>
      </c>
      <c r="M128" s="449"/>
      <c r="N128" s="449"/>
      <c r="O128" s="449"/>
      <c r="P128" s="449"/>
      <c r="Q128" s="450"/>
      <c r="R128" s="448" t="s">
        <v>173</v>
      </c>
      <c r="S128" s="449"/>
      <c r="T128" s="449"/>
      <c r="U128" s="449"/>
      <c r="V128" s="449"/>
      <c r="W128" s="450"/>
    </row>
    <row r="129" spans="2:26" ht="24" customHeight="1" thickBot="1" x14ac:dyDescent="0.25">
      <c r="B129" s="445"/>
      <c r="C129" s="446"/>
      <c r="D129" s="446"/>
      <c r="E129" s="446"/>
      <c r="F129" s="446"/>
      <c r="G129" s="446"/>
      <c r="H129" s="446"/>
      <c r="I129" s="446"/>
      <c r="J129" s="446"/>
      <c r="K129" s="447"/>
      <c r="L129" s="451"/>
      <c r="M129" s="452"/>
      <c r="N129" s="452"/>
      <c r="O129" s="452"/>
      <c r="P129" s="452"/>
      <c r="Q129" s="453"/>
      <c r="R129" s="451"/>
      <c r="S129" s="452"/>
      <c r="T129" s="452"/>
      <c r="U129" s="452"/>
      <c r="V129" s="452"/>
      <c r="W129" s="453"/>
      <c r="X129" s="135" t="s">
        <v>174</v>
      </c>
      <c r="Y129" s="97" t="s">
        <v>171</v>
      </c>
      <c r="Z129" s="132" t="s">
        <v>176</v>
      </c>
    </row>
    <row r="130" spans="2:26" x14ac:dyDescent="0.2">
      <c r="B130" s="64" t="s">
        <v>16</v>
      </c>
      <c r="C130" s="52" t="s">
        <v>17</v>
      </c>
      <c r="D130" s="51" t="s">
        <v>18</v>
      </c>
      <c r="E130" s="425" t="s">
        <v>160</v>
      </c>
      <c r="F130" s="426"/>
      <c r="G130" s="426"/>
      <c r="H130" s="426"/>
      <c r="I130" s="427"/>
      <c r="J130" s="428" t="s">
        <v>19</v>
      </c>
      <c r="K130" s="85" t="s">
        <v>20</v>
      </c>
      <c r="L130" s="363" t="s">
        <v>170</v>
      </c>
      <c r="M130" s="364"/>
      <c r="N130" s="364"/>
      <c r="O130" s="365"/>
      <c r="P130" s="353" t="s">
        <v>181</v>
      </c>
      <c r="Q130" s="106" t="s">
        <v>172</v>
      </c>
      <c r="R130" s="363" t="s">
        <v>170</v>
      </c>
      <c r="S130" s="364"/>
      <c r="T130" s="364"/>
      <c r="U130" s="365"/>
      <c r="V130" s="353" t="s">
        <v>181</v>
      </c>
      <c r="W130" s="106" t="s">
        <v>172</v>
      </c>
      <c r="X130" s="357" t="s">
        <v>175</v>
      </c>
      <c r="Y130" s="359" t="s">
        <v>182</v>
      </c>
      <c r="Z130" s="133">
        <f>SUM(Z132:Z140)*1.3</f>
        <v>0</v>
      </c>
    </row>
    <row r="131" spans="2:26" ht="16" customHeight="1" thickBot="1" x14ac:dyDescent="0.25">
      <c r="B131" s="456" t="s">
        <v>21</v>
      </c>
      <c r="C131" s="457"/>
      <c r="D131" s="53"/>
      <c r="E131" s="48" t="s">
        <v>156</v>
      </c>
      <c r="F131" s="48" t="s">
        <v>157</v>
      </c>
      <c r="G131" s="48" t="s">
        <v>158</v>
      </c>
      <c r="H131" s="48" t="s">
        <v>159</v>
      </c>
      <c r="I131" s="47" t="s">
        <v>161</v>
      </c>
      <c r="J131" s="429"/>
      <c r="K131" s="86">
        <f>SUM(K132:K140)</f>
        <v>135617978.37899998</v>
      </c>
      <c r="L131" s="91" t="s">
        <v>156</v>
      </c>
      <c r="M131" s="48" t="s">
        <v>157</v>
      </c>
      <c r="N131" s="48" t="s">
        <v>158</v>
      </c>
      <c r="O131" s="48" t="s">
        <v>159</v>
      </c>
      <c r="P131" s="354"/>
      <c r="Q131" s="110">
        <f>SUM(Q132:Q134)</f>
        <v>0</v>
      </c>
      <c r="R131" s="91" t="s">
        <v>156</v>
      </c>
      <c r="S131" s="48" t="s">
        <v>157</v>
      </c>
      <c r="T131" s="48" t="s">
        <v>158</v>
      </c>
      <c r="U131" s="48" t="s">
        <v>159</v>
      </c>
      <c r="V131" s="354"/>
      <c r="W131" s="110">
        <f>SUM(W132:W134)</f>
        <v>0</v>
      </c>
      <c r="X131" s="358"/>
      <c r="Y131" s="360"/>
      <c r="Z131" s="142">
        <f>SUM(Z132:Z134)</f>
        <v>0</v>
      </c>
    </row>
    <row r="132" spans="2:26" ht="136" x14ac:dyDescent="0.2">
      <c r="B132" s="80" t="s">
        <v>138</v>
      </c>
      <c r="C132" s="81" t="s">
        <v>139</v>
      </c>
      <c r="D132" s="12" t="s">
        <v>30</v>
      </c>
      <c r="E132" s="23"/>
      <c r="F132" s="23"/>
      <c r="G132" s="23">
        <v>255</v>
      </c>
      <c r="H132" s="23"/>
      <c r="I132" s="41">
        <f t="shared" ref="I132:I140" si="40">SUM(E132:H132)</f>
        <v>255</v>
      </c>
      <c r="J132" s="28">
        <v>112074</v>
      </c>
      <c r="K132" s="88">
        <f t="shared" ref="K132:K140" si="41">I132*J132</f>
        <v>28578870</v>
      </c>
      <c r="L132" s="92"/>
      <c r="M132" s="29"/>
      <c r="N132" s="29"/>
      <c r="O132" s="29"/>
      <c r="P132" s="29"/>
      <c r="Q132" s="93"/>
      <c r="R132" s="92"/>
      <c r="S132" s="29"/>
      <c r="T132" s="29"/>
      <c r="U132" s="29"/>
      <c r="V132" s="29"/>
      <c r="W132" s="93"/>
      <c r="X132" s="121">
        <f>P132+V132</f>
        <v>0</v>
      </c>
      <c r="Y132" s="87">
        <f>X132*J132</f>
        <v>0</v>
      </c>
      <c r="Z132" s="134">
        <f>Y132/$K$145</f>
        <v>0</v>
      </c>
    </row>
    <row r="133" spans="2:26" ht="102" x14ac:dyDescent="0.2">
      <c r="B133" s="80" t="s">
        <v>140</v>
      </c>
      <c r="C133" s="81" t="s">
        <v>141</v>
      </c>
      <c r="D133" s="12" t="s">
        <v>47</v>
      </c>
      <c r="E133" s="23"/>
      <c r="F133" s="23">
        <v>220</v>
      </c>
      <c r="G133" s="23"/>
      <c r="H133" s="23"/>
      <c r="I133" s="41">
        <f t="shared" si="40"/>
        <v>220</v>
      </c>
      <c r="J133" s="28">
        <v>121238</v>
      </c>
      <c r="K133" s="88">
        <f t="shared" si="41"/>
        <v>26672360</v>
      </c>
      <c r="L133" s="92"/>
      <c r="M133" s="29"/>
      <c r="N133" s="29"/>
      <c r="O133" s="29"/>
      <c r="P133" s="29"/>
      <c r="Q133" s="93"/>
      <c r="R133" s="92"/>
      <c r="S133" s="29"/>
      <c r="T133" s="29"/>
      <c r="U133" s="29"/>
      <c r="V133" s="29"/>
      <c r="W133" s="93"/>
      <c r="X133" s="121">
        <f t="shared" ref="X133:X140" si="42">P133+V133</f>
        <v>0</v>
      </c>
      <c r="Y133" s="87">
        <f>X133*J133</f>
        <v>0</v>
      </c>
      <c r="Z133" s="134">
        <f t="shared" ref="Z133:Z140" si="43">Y133/$K$145</f>
        <v>0</v>
      </c>
    </row>
    <row r="134" spans="2:26" ht="85" x14ac:dyDescent="0.2">
      <c r="B134" s="82" t="s">
        <v>142</v>
      </c>
      <c r="C134" s="81" t="s">
        <v>143</v>
      </c>
      <c r="D134" s="57" t="s">
        <v>47</v>
      </c>
      <c r="E134" s="13"/>
      <c r="F134" s="13"/>
      <c r="G134" s="13">
        <v>210</v>
      </c>
      <c r="H134" s="13"/>
      <c r="I134" s="41">
        <f t="shared" si="40"/>
        <v>210</v>
      </c>
      <c r="J134" s="28">
        <v>203825</v>
      </c>
      <c r="K134" s="88">
        <f t="shared" si="41"/>
        <v>42803250</v>
      </c>
      <c r="L134" s="92"/>
      <c r="M134" s="29">
        <f>2.4*31</f>
        <v>74.399999999999991</v>
      </c>
      <c r="N134" s="458">
        <f>J134*M134</f>
        <v>15164579.999999998</v>
      </c>
      <c r="O134" s="29"/>
      <c r="P134" s="29"/>
      <c r="Q134" s="93"/>
      <c r="R134" s="92"/>
      <c r="S134" s="29"/>
      <c r="T134" s="29"/>
      <c r="U134" s="29"/>
      <c r="V134" s="29"/>
      <c r="W134" s="93"/>
      <c r="X134" s="121">
        <f t="shared" si="42"/>
        <v>0</v>
      </c>
      <c r="Y134" s="87">
        <f t="shared" ref="Y134:Y140" si="44">X134*J134</f>
        <v>0</v>
      </c>
      <c r="Z134" s="134">
        <f t="shared" si="43"/>
        <v>0</v>
      </c>
    </row>
    <row r="135" spans="2:26" ht="85" x14ac:dyDescent="0.2">
      <c r="B135" s="82" t="s">
        <v>144</v>
      </c>
      <c r="C135" s="81" t="s">
        <v>145</v>
      </c>
      <c r="D135" s="76" t="s">
        <v>30</v>
      </c>
      <c r="E135" s="24"/>
      <c r="F135" s="24"/>
      <c r="G135" s="24">
        <v>637</v>
      </c>
      <c r="H135" s="24"/>
      <c r="I135" s="41">
        <f t="shared" si="40"/>
        <v>637</v>
      </c>
      <c r="J135" s="28">
        <v>38496</v>
      </c>
      <c r="K135" s="88">
        <f t="shared" si="41"/>
        <v>24521952</v>
      </c>
      <c r="L135" s="92"/>
      <c r="M135" s="29">
        <f>49*2.4</f>
        <v>117.6</v>
      </c>
      <c r="N135" s="29"/>
      <c r="O135" s="29"/>
      <c r="P135" s="29"/>
      <c r="Q135" s="93"/>
      <c r="R135" s="92"/>
      <c r="S135" s="29"/>
      <c r="T135" s="29"/>
      <c r="U135" s="29"/>
      <c r="V135" s="29"/>
      <c r="W135" s="93"/>
      <c r="X135" s="121">
        <f t="shared" si="42"/>
        <v>0</v>
      </c>
      <c r="Y135" s="87">
        <f t="shared" si="44"/>
        <v>0</v>
      </c>
      <c r="Z135" s="134">
        <f t="shared" si="43"/>
        <v>0</v>
      </c>
    </row>
    <row r="136" spans="2:26" ht="51" x14ac:dyDescent="0.2">
      <c r="B136" s="82" t="s">
        <v>146</v>
      </c>
      <c r="C136" s="81" t="s">
        <v>147</v>
      </c>
      <c r="D136" s="76" t="s">
        <v>47</v>
      </c>
      <c r="E136" s="24">
        <v>56.92</v>
      </c>
      <c r="F136" s="24"/>
      <c r="G136" s="24"/>
      <c r="H136" s="24"/>
      <c r="I136" s="41">
        <f t="shared" si="40"/>
        <v>56.92</v>
      </c>
      <c r="J136" s="28">
        <v>31517</v>
      </c>
      <c r="K136" s="88">
        <f t="shared" si="41"/>
        <v>1793947.6400000001</v>
      </c>
      <c r="L136" s="92"/>
      <c r="M136" s="29"/>
      <c r="N136" s="29"/>
      <c r="O136" s="29"/>
      <c r="P136" s="29"/>
      <c r="Q136" s="93"/>
      <c r="R136" s="92"/>
      <c r="S136" s="29"/>
      <c r="T136" s="29"/>
      <c r="U136" s="29"/>
      <c r="V136" s="29"/>
      <c r="W136" s="93"/>
      <c r="X136" s="121">
        <f t="shared" si="42"/>
        <v>0</v>
      </c>
      <c r="Y136" s="87">
        <f t="shared" si="44"/>
        <v>0</v>
      </c>
      <c r="Z136" s="134">
        <f t="shared" si="43"/>
        <v>0</v>
      </c>
    </row>
    <row r="137" spans="2:26" ht="68" x14ac:dyDescent="0.2">
      <c r="B137" s="82" t="s">
        <v>148</v>
      </c>
      <c r="C137" s="81" t="s">
        <v>149</v>
      </c>
      <c r="D137" s="76" t="s">
        <v>30</v>
      </c>
      <c r="E137" s="24">
        <v>90</v>
      </c>
      <c r="F137" s="24"/>
      <c r="G137" s="24"/>
      <c r="H137" s="24"/>
      <c r="I137" s="41">
        <f t="shared" si="40"/>
        <v>90</v>
      </c>
      <c r="J137" s="28">
        <v>7077</v>
      </c>
      <c r="K137" s="88">
        <f t="shared" si="41"/>
        <v>636930</v>
      </c>
      <c r="L137" s="92"/>
      <c r="M137" s="29"/>
      <c r="N137" s="29"/>
      <c r="O137" s="29"/>
      <c r="P137" s="29"/>
      <c r="Q137" s="93"/>
      <c r="R137" s="92"/>
      <c r="S137" s="29"/>
      <c r="T137" s="29"/>
      <c r="U137" s="29"/>
      <c r="V137" s="29"/>
      <c r="W137" s="93"/>
      <c r="X137" s="121">
        <f>P137+V137</f>
        <v>0</v>
      </c>
      <c r="Y137" s="87">
        <f t="shared" si="44"/>
        <v>0</v>
      </c>
      <c r="Z137" s="134">
        <f t="shared" si="43"/>
        <v>0</v>
      </c>
    </row>
    <row r="138" spans="2:26" ht="68" x14ac:dyDescent="0.2">
      <c r="B138" s="82" t="s">
        <v>150</v>
      </c>
      <c r="C138" s="81" t="s">
        <v>151</v>
      </c>
      <c r="D138" s="76" t="s">
        <v>30</v>
      </c>
      <c r="E138" s="24"/>
      <c r="F138" s="24"/>
      <c r="G138" s="24">
        <v>637</v>
      </c>
      <c r="H138" s="24"/>
      <c r="I138" s="41">
        <f t="shared" si="40"/>
        <v>637</v>
      </c>
      <c r="J138" s="28">
        <v>14620</v>
      </c>
      <c r="K138" s="88">
        <f t="shared" si="41"/>
        <v>9312940</v>
      </c>
      <c r="L138" s="92"/>
      <c r="M138" s="29"/>
      <c r="N138" s="29"/>
      <c r="O138" s="29"/>
      <c r="P138" s="29"/>
      <c r="Q138" s="93"/>
      <c r="R138" s="92"/>
      <c r="S138" s="29"/>
      <c r="T138" s="29"/>
      <c r="U138" s="29"/>
      <c r="V138" s="29"/>
      <c r="W138" s="93"/>
      <c r="X138" s="121">
        <f t="shared" si="42"/>
        <v>0</v>
      </c>
      <c r="Y138" s="87">
        <f t="shared" si="44"/>
        <v>0</v>
      </c>
      <c r="Z138" s="134">
        <f t="shared" si="43"/>
        <v>0</v>
      </c>
    </row>
    <row r="139" spans="2:26" ht="85" x14ac:dyDescent="0.2">
      <c r="B139" s="82" t="s">
        <v>152</v>
      </c>
      <c r="C139" s="81" t="s">
        <v>153</v>
      </c>
      <c r="D139" s="77" t="s">
        <v>30</v>
      </c>
      <c r="E139" s="25">
        <v>65.191000000000003</v>
      </c>
      <c r="F139" s="25"/>
      <c r="G139" s="25"/>
      <c r="H139" s="25"/>
      <c r="I139" s="41">
        <f t="shared" si="40"/>
        <v>65.191000000000003</v>
      </c>
      <c r="J139" s="28">
        <v>19229</v>
      </c>
      <c r="K139" s="88">
        <f t="shared" si="41"/>
        <v>1253557.7390000001</v>
      </c>
      <c r="L139" s="92"/>
      <c r="M139" s="29"/>
      <c r="N139" s="29"/>
      <c r="O139" s="29"/>
      <c r="P139" s="29"/>
      <c r="Q139" s="93"/>
      <c r="R139" s="92"/>
      <c r="S139" s="29"/>
      <c r="T139" s="29"/>
      <c r="U139" s="29"/>
      <c r="V139" s="29"/>
      <c r="W139" s="93"/>
      <c r="X139" s="121">
        <f t="shared" si="42"/>
        <v>0</v>
      </c>
      <c r="Y139" s="87">
        <f>X139*J139</f>
        <v>0</v>
      </c>
      <c r="Z139" s="134">
        <f t="shared" si="43"/>
        <v>0</v>
      </c>
    </row>
    <row r="140" spans="2:26" ht="69" thickBot="1" x14ac:dyDescent="0.25">
      <c r="B140" s="83" t="s">
        <v>154</v>
      </c>
      <c r="C140" s="84" t="s">
        <v>155</v>
      </c>
      <c r="D140" s="78" t="s">
        <v>18</v>
      </c>
      <c r="E140" s="26">
        <v>1</v>
      </c>
      <c r="F140" s="26"/>
      <c r="G140" s="26"/>
      <c r="H140" s="26"/>
      <c r="I140" s="62">
        <f t="shared" si="40"/>
        <v>1</v>
      </c>
      <c r="J140" s="79">
        <v>44171</v>
      </c>
      <c r="K140" s="90">
        <f t="shared" si="41"/>
        <v>44171</v>
      </c>
      <c r="L140" s="94"/>
      <c r="M140" s="95"/>
      <c r="N140" s="95"/>
      <c r="O140" s="95"/>
      <c r="P140" s="95"/>
      <c r="Q140" s="96"/>
      <c r="R140" s="94"/>
      <c r="S140" s="95"/>
      <c r="T140" s="95"/>
      <c r="U140" s="95"/>
      <c r="V140" s="95"/>
      <c r="W140" s="96"/>
      <c r="X140" s="121">
        <f t="shared" si="42"/>
        <v>0</v>
      </c>
      <c r="Y140" s="87">
        <f t="shared" si="44"/>
        <v>0</v>
      </c>
      <c r="Z140" s="134">
        <f t="shared" si="43"/>
        <v>0</v>
      </c>
    </row>
    <row r="141" spans="2:26" x14ac:dyDescent="0.2">
      <c r="B141" s="423" t="s">
        <v>167</v>
      </c>
      <c r="C141" s="424"/>
      <c r="D141" s="424"/>
      <c r="E141" s="424"/>
      <c r="F141" s="424"/>
      <c r="G141" s="424"/>
      <c r="H141" s="424"/>
      <c r="I141" s="424"/>
      <c r="J141" s="424"/>
      <c r="K141" s="117">
        <f>ROUND(SUM(+K131),0)</f>
        <v>135617978</v>
      </c>
      <c r="L141" s="419" t="s">
        <v>162</v>
      </c>
      <c r="M141" s="420"/>
      <c r="N141" s="420"/>
      <c r="O141" s="420"/>
      <c r="P141" s="116"/>
      <c r="Q141" s="117">
        <f>ROUND(SUM(Q132:Q140),0)</f>
        <v>0</v>
      </c>
      <c r="R141" s="419" t="s">
        <v>162</v>
      </c>
      <c r="S141" s="420"/>
      <c r="T141" s="420"/>
      <c r="U141" s="420"/>
      <c r="V141" s="116"/>
      <c r="W141" s="117">
        <f>ROUND(SUM(W132:W140),0)</f>
        <v>0</v>
      </c>
      <c r="X141" s="126" t="s">
        <v>183</v>
      </c>
      <c r="Y141" s="127">
        <f>SUM(Y132:Y140)</f>
        <v>0</v>
      </c>
      <c r="Z141" s="368" t="s">
        <v>185</v>
      </c>
    </row>
    <row r="142" spans="2:26" ht="17" thickBot="1" x14ac:dyDescent="0.25">
      <c r="B142" s="413" t="s">
        <v>163</v>
      </c>
      <c r="C142" s="414"/>
      <c r="D142" s="414"/>
      <c r="E142" s="414"/>
      <c r="F142" s="414"/>
      <c r="G142" s="414"/>
      <c r="H142" s="414"/>
      <c r="I142" s="414"/>
      <c r="J142" s="50">
        <v>0.26</v>
      </c>
      <c r="K142" s="118">
        <f>K141*J142</f>
        <v>35260674.280000001</v>
      </c>
      <c r="L142" s="440" t="s">
        <v>178</v>
      </c>
      <c r="M142" s="441"/>
      <c r="N142" s="441"/>
      <c r="O142" s="441"/>
      <c r="P142" s="50">
        <v>0.26</v>
      </c>
      <c r="Q142" s="118">
        <f>Q141*P142</f>
        <v>0</v>
      </c>
      <c r="R142" s="440" t="s">
        <v>178</v>
      </c>
      <c r="S142" s="441"/>
      <c r="T142" s="441"/>
      <c r="U142" s="441"/>
      <c r="V142" s="50">
        <v>0.26</v>
      </c>
      <c r="W142" s="118">
        <f>W141*V142</f>
        <v>0</v>
      </c>
      <c r="X142" s="92" t="s">
        <v>178</v>
      </c>
      <c r="Y142" s="128">
        <f>Y141*V142</f>
        <v>0</v>
      </c>
      <c r="Z142" s="369"/>
    </row>
    <row r="143" spans="2:26" x14ac:dyDescent="0.2">
      <c r="B143" s="413" t="s">
        <v>164</v>
      </c>
      <c r="C143" s="414"/>
      <c r="D143" s="414"/>
      <c r="E143" s="414"/>
      <c r="F143" s="414"/>
      <c r="G143" s="414"/>
      <c r="H143" s="414"/>
      <c r="I143" s="414"/>
      <c r="J143" s="50">
        <v>0.04</v>
      </c>
      <c r="K143" s="118">
        <f>K141*J143</f>
        <v>5424719.1200000001</v>
      </c>
      <c r="L143" s="440" t="s">
        <v>177</v>
      </c>
      <c r="M143" s="441"/>
      <c r="N143" s="441"/>
      <c r="O143" s="441"/>
      <c r="P143" s="50">
        <v>0.04</v>
      </c>
      <c r="Q143" s="118">
        <f>Q141*P143</f>
        <v>0</v>
      </c>
      <c r="R143" s="440" t="s">
        <v>177</v>
      </c>
      <c r="S143" s="441"/>
      <c r="T143" s="441"/>
      <c r="U143" s="441"/>
      <c r="V143" s="50">
        <v>0.04</v>
      </c>
      <c r="W143" s="118">
        <f>W141*V143</f>
        <v>0</v>
      </c>
      <c r="X143" s="92" t="s">
        <v>177</v>
      </c>
      <c r="Y143" s="128">
        <f>Y141*V143</f>
        <v>0</v>
      </c>
      <c r="Z143" s="370">
        <f>Z130</f>
        <v>0</v>
      </c>
    </row>
    <row r="144" spans="2:26" x14ac:dyDescent="0.2">
      <c r="B144" s="415" t="s">
        <v>165</v>
      </c>
      <c r="C144" s="416"/>
      <c r="D144" s="416"/>
      <c r="E144" s="416"/>
      <c r="F144" s="416"/>
      <c r="G144" s="416"/>
      <c r="H144" s="416"/>
      <c r="I144" s="416"/>
      <c r="J144" s="50">
        <f>SUM(J142:J143)</f>
        <v>0.3</v>
      </c>
      <c r="K144" s="118">
        <f>SUM(K142:K143)</f>
        <v>40685393.399999999</v>
      </c>
      <c r="L144" s="440" t="s">
        <v>179</v>
      </c>
      <c r="M144" s="441"/>
      <c r="N144" s="441"/>
      <c r="O144" s="441"/>
      <c r="P144" s="50">
        <f>SUM(P142:P143)</f>
        <v>0.3</v>
      </c>
      <c r="Q144" s="118">
        <f>SUM(Q142:Q143)</f>
        <v>0</v>
      </c>
      <c r="R144" s="440" t="s">
        <v>179</v>
      </c>
      <c r="S144" s="441"/>
      <c r="T144" s="441"/>
      <c r="U144" s="441"/>
      <c r="V144" s="50">
        <f>SUM(V142:V143)</f>
        <v>0.3</v>
      </c>
      <c r="W144" s="118">
        <f>SUM(W142:W143)</f>
        <v>0</v>
      </c>
      <c r="X144" s="92" t="s">
        <v>179</v>
      </c>
      <c r="Y144" s="128">
        <f>Y142+Y143</f>
        <v>0</v>
      </c>
      <c r="Z144" s="371"/>
    </row>
    <row r="145" spans="2:26" ht="17" thickBot="1" x14ac:dyDescent="0.25">
      <c r="B145" s="417" t="s">
        <v>168</v>
      </c>
      <c r="C145" s="418"/>
      <c r="D145" s="418"/>
      <c r="E145" s="418"/>
      <c r="F145" s="418"/>
      <c r="G145" s="418"/>
      <c r="H145" s="418"/>
      <c r="I145" s="418"/>
      <c r="J145" s="418"/>
      <c r="K145" s="120">
        <f>ROUND(SUM(K141+K144),0)</f>
        <v>176303371</v>
      </c>
      <c r="L145" s="421" t="s">
        <v>180</v>
      </c>
      <c r="M145" s="422"/>
      <c r="N145" s="422"/>
      <c r="O145" s="422"/>
      <c r="P145" s="119"/>
      <c r="Q145" s="120">
        <f>ROUND(SUM(Q141+Q144),0)</f>
        <v>0</v>
      </c>
      <c r="R145" s="421" t="s">
        <v>180</v>
      </c>
      <c r="S145" s="422"/>
      <c r="T145" s="422"/>
      <c r="U145" s="422"/>
      <c r="V145" s="119"/>
      <c r="W145" s="120">
        <f>ROUND(SUM(W141+W144),0)</f>
        <v>0</v>
      </c>
      <c r="X145" s="129" t="s">
        <v>184</v>
      </c>
      <c r="Y145" s="120">
        <f>ROUND(SUM(Y141+Y144),0)</f>
        <v>0</v>
      </c>
      <c r="Z145" s="372"/>
    </row>
    <row r="148" spans="2:26" ht="17" x14ac:dyDescent="0.2">
      <c r="B148" s="138" t="s">
        <v>188</v>
      </c>
      <c r="C148" s="139" t="s">
        <v>17</v>
      </c>
      <c r="D148" s="366" t="s">
        <v>189</v>
      </c>
      <c r="E148" s="366"/>
      <c r="F148" s="366" t="s">
        <v>190</v>
      </c>
      <c r="G148" s="366"/>
      <c r="H148" s="366" t="s">
        <v>191</v>
      </c>
      <c r="I148" s="366"/>
      <c r="J148" s="366" t="s">
        <v>192</v>
      </c>
      <c r="K148" s="366"/>
      <c r="L148" s="366" t="s">
        <v>193</v>
      </c>
      <c r="M148" s="366"/>
      <c r="N148" s="366" t="s">
        <v>213</v>
      </c>
      <c r="O148" s="366"/>
      <c r="P148" s="366" t="s">
        <v>194</v>
      </c>
      <c r="Q148" s="366"/>
      <c r="R148" s="366" t="s">
        <v>211</v>
      </c>
      <c r="S148" s="366"/>
      <c r="T148" s="366" t="s">
        <v>212</v>
      </c>
      <c r="U148" s="366"/>
      <c r="V148" s="366" t="s">
        <v>214</v>
      </c>
      <c r="W148" s="366"/>
      <c r="X148" s="366" t="s">
        <v>210</v>
      </c>
      <c r="Y148" s="366"/>
      <c r="Z148" s="366"/>
    </row>
    <row r="149" spans="2:26" ht="17" x14ac:dyDescent="0.2">
      <c r="B149" s="136">
        <v>1</v>
      </c>
      <c r="C149" s="137" t="s">
        <v>195</v>
      </c>
      <c r="D149" s="378">
        <v>44895</v>
      </c>
      <c r="E149" s="362"/>
      <c r="F149" s="373">
        <f>Q122</f>
        <v>193428431</v>
      </c>
      <c r="G149" s="362"/>
      <c r="H149" s="373">
        <f>Q125</f>
        <v>58028529.300000004</v>
      </c>
      <c r="I149" s="362"/>
      <c r="J149" s="373">
        <f>F149+H149</f>
        <v>251456960.30000001</v>
      </c>
      <c r="K149" s="362"/>
      <c r="L149" s="373">
        <f>J149</f>
        <v>251456960.30000001</v>
      </c>
      <c r="M149" s="362"/>
      <c r="N149" s="361">
        <f>L149/K126</f>
        <v>0.12497860849900597</v>
      </c>
      <c r="O149" s="361"/>
      <c r="P149" s="373">
        <f>$K$126-L149</f>
        <v>1760543039.7</v>
      </c>
      <c r="Q149" s="362"/>
      <c r="R149" s="362">
        <f>D149-$D$8</f>
        <v>76</v>
      </c>
      <c r="S149" s="362"/>
      <c r="T149" s="362">
        <f>105-R149</f>
        <v>29</v>
      </c>
      <c r="U149" s="362"/>
      <c r="V149" s="361">
        <f>R149/L7</f>
        <v>0.72380952380952379</v>
      </c>
      <c r="W149" s="361"/>
      <c r="X149" s="367">
        <f>V149-N149</f>
        <v>0.5988309153105178</v>
      </c>
      <c r="Y149" s="367"/>
      <c r="Z149" s="367"/>
    </row>
    <row r="150" spans="2:26" ht="17" x14ac:dyDescent="0.2">
      <c r="B150" s="136">
        <v>2</v>
      </c>
      <c r="C150" s="137" t="s">
        <v>196</v>
      </c>
      <c r="D150" s="378">
        <v>44957</v>
      </c>
      <c r="E150" s="362"/>
      <c r="F150" s="373">
        <f>W122</f>
        <v>46974718</v>
      </c>
      <c r="G150" s="362"/>
      <c r="H150" s="373">
        <f>W125</f>
        <v>14092415.4</v>
      </c>
      <c r="I150" s="362"/>
      <c r="J150" s="373">
        <f>F150+H150</f>
        <v>61067133.399999999</v>
      </c>
      <c r="K150" s="362"/>
      <c r="L150" s="373">
        <f>L149+J150</f>
        <v>312524093.69999999</v>
      </c>
      <c r="M150" s="362"/>
      <c r="N150" s="361">
        <f>L150/$K$126</f>
        <v>0.15533006645129224</v>
      </c>
      <c r="O150" s="361"/>
      <c r="P150" s="373">
        <f>$K$126-L150</f>
        <v>1699475906.3</v>
      </c>
      <c r="Q150" s="362"/>
      <c r="R150" s="362">
        <f>D150-$D$8</f>
        <v>138</v>
      </c>
      <c r="S150" s="362"/>
      <c r="T150" s="362">
        <f>(105*2)-R150</f>
        <v>72</v>
      </c>
      <c r="U150" s="362"/>
      <c r="V150" s="361">
        <f>R150/(L7+L9)</f>
        <v>0.65714285714285714</v>
      </c>
      <c r="W150" s="361"/>
      <c r="X150" s="367">
        <f>V150-N150</f>
        <v>0.50181279069156493</v>
      </c>
      <c r="Y150" s="367"/>
      <c r="Z150" s="367"/>
    </row>
    <row r="151" spans="2:26" ht="17" x14ac:dyDescent="0.2">
      <c r="B151" s="136">
        <v>3</v>
      </c>
      <c r="C151" s="137" t="s">
        <v>197</v>
      </c>
      <c r="D151" s="362"/>
      <c r="E151" s="362"/>
      <c r="F151" s="362"/>
      <c r="G151" s="362"/>
      <c r="H151" s="362"/>
      <c r="I151" s="362"/>
      <c r="J151" s="362"/>
      <c r="K151" s="362"/>
      <c r="L151" s="362"/>
      <c r="M151" s="362"/>
      <c r="N151" s="374"/>
      <c r="O151" s="374"/>
      <c r="P151" s="362"/>
      <c r="Q151" s="362"/>
      <c r="R151" s="362"/>
      <c r="S151" s="362"/>
      <c r="T151" s="362"/>
      <c r="U151" s="362"/>
      <c r="V151" s="362"/>
      <c r="W151" s="362"/>
      <c r="X151" s="362"/>
      <c r="Y151" s="362"/>
      <c r="Z151" s="362"/>
    </row>
  </sheetData>
  <mergeCells count="157">
    <mergeCell ref="L142:O142"/>
    <mergeCell ref="L143:O143"/>
    <mergeCell ref="L144:O144"/>
    <mergeCell ref="L145:O145"/>
    <mergeCell ref="R141:U141"/>
    <mergeCell ref="R142:U142"/>
    <mergeCell ref="R143:U143"/>
    <mergeCell ref="R144:U144"/>
    <mergeCell ref="R145:U145"/>
    <mergeCell ref="L141:O141"/>
    <mergeCell ref="L123:O123"/>
    <mergeCell ref="L124:O124"/>
    <mergeCell ref="L125:O125"/>
    <mergeCell ref="B128:K129"/>
    <mergeCell ref="L128:Q129"/>
    <mergeCell ref="L130:O130"/>
    <mergeCell ref="Z122:Z123"/>
    <mergeCell ref="Z124:Z126"/>
    <mergeCell ref="R122:U122"/>
    <mergeCell ref="R123:U123"/>
    <mergeCell ref="R124:U124"/>
    <mergeCell ref="R125:U125"/>
    <mergeCell ref="R126:U126"/>
    <mergeCell ref="X130:X131"/>
    <mergeCell ref="Y130:Y131"/>
    <mergeCell ref="R128:W129"/>
    <mergeCell ref="R130:U130"/>
    <mergeCell ref="V130:V131"/>
    <mergeCell ref="B131:C131"/>
    <mergeCell ref="B14:C14"/>
    <mergeCell ref="B18:C18"/>
    <mergeCell ref="B20:C20"/>
    <mergeCell ref="B25:C25"/>
    <mergeCell ref="B30:C30"/>
    <mergeCell ref="B37:C37"/>
    <mergeCell ref="B47:C47"/>
    <mergeCell ref="B59:C59"/>
    <mergeCell ref="B64:C64"/>
    <mergeCell ref="B143:I143"/>
    <mergeCell ref="B144:I144"/>
    <mergeCell ref="B145:J145"/>
    <mergeCell ref="L12:Q12"/>
    <mergeCell ref="L13:O13"/>
    <mergeCell ref="L122:O122"/>
    <mergeCell ref="L126:O126"/>
    <mergeCell ref="B122:J122"/>
    <mergeCell ref="B123:I123"/>
    <mergeCell ref="B124:I124"/>
    <mergeCell ref="B125:I125"/>
    <mergeCell ref="B126:J126"/>
    <mergeCell ref="E13:I13"/>
    <mergeCell ref="J13:J14"/>
    <mergeCell ref="B87:C87"/>
    <mergeCell ref="B102:C102"/>
    <mergeCell ref="P130:P131"/>
    <mergeCell ref="E130:I130"/>
    <mergeCell ref="J130:J131"/>
    <mergeCell ref="B141:J141"/>
    <mergeCell ref="B142:I142"/>
    <mergeCell ref="B104:C104"/>
    <mergeCell ref="B106:C106"/>
    <mergeCell ref="B119:C119"/>
    <mergeCell ref="B10:C10"/>
    <mergeCell ref="D10:K10"/>
    <mergeCell ref="L8:M8"/>
    <mergeCell ref="L10:M10"/>
    <mergeCell ref="N10:S10"/>
    <mergeCell ref="B9:C9"/>
    <mergeCell ref="D9:J9"/>
    <mergeCell ref="L7:P7"/>
    <mergeCell ref="L9:P9"/>
    <mergeCell ref="B8:C8"/>
    <mergeCell ref="D8:K8"/>
    <mergeCell ref="P148:Q148"/>
    <mergeCell ref="P149:Q149"/>
    <mergeCell ref="P150:Q150"/>
    <mergeCell ref="P151:Q151"/>
    <mergeCell ref="R148:S148"/>
    <mergeCell ref="R149:S149"/>
    <mergeCell ref="R150:S150"/>
    <mergeCell ref="B3:C3"/>
    <mergeCell ref="D3:K3"/>
    <mergeCell ref="O3:R3"/>
    <mergeCell ref="B4:C4"/>
    <mergeCell ref="B5:C5"/>
    <mergeCell ref="D5:S5"/>
    <mergeCell ref="L3:N3"/>
    <mergeCell ref="B7:C7"/>
    <mergeCell ref="D7:J7"/>
    <mergeCell ref="R7:S7"/>
    <mergeCell ref="L148:M148"/>
    <mergeCell ref="R12:W12"/>
    <mergeCell ref="B12:K12"/>
    <mergeCell ref="B6:C6"/>
    <mergeCell ref="D6:S6"/>
    <mergeCell ref="B53:C53"/>
    <mergeCell ref="D148:E148"/>
    <mergeCell ref="L149:M149"/>
    <mergeCell ref="L150:M150"/>
    <mergeCell ref="L151:M151"/>
    <mergeCell ref="N148:O148"/>
    <mergeCell ref="N149:O149"/>
    <mergeCell ref="N150:O150"/>
    <mergeCell ref="N151:O151"/>
    <mergeCell ref="T9:T10"/>
    <mergeCell ref="B2:Z2"/>
    <mergeCell ref="H148:I148"/>
    <mergeCell ref="H149:I149"/>
    <mergeCell ref="H150:I150"/>
    <mergeCell ref="H151:I151"/>
    <mergeCell ref="J148:K148"/>
    <mergeCell ref="J149:K149"/>
    <mergeCell ref="J150:K150"/>
    <mergeCell ref="J151:K151"/>
    <mergeCell ref="D149:E149"/>
    <mergeCell ref="D150:E150"/>
    <mergeCell ref="D151:E151"/>
    <mergeCell ref="F148:G148"/>
    <mergeCell ref="F149:G149"/>
    <mergeCell ref="F150:G150"/>
    <mergeCell ref="F151:G151"/>
    <mergeCell ref="V149:W149"/>
    <mergeCell ref="V150:W150"/>
    <mergeCell ref="V151:W151"/>
    <mergeCell ref="V13:V14"/>
    <mergeCell ref="R13:U13"/>
    <mergeCell ref="R151:S151"/>
    <mergeCell ref="V148:W148"/>
    <mergeCell ref="X148:Z148"/>
    <mergeCell ref="X149:Z149"/>
    <mergeCell ref="X150:Z150"/>
    <mergeCell ref="X151:Z151"/>
    <mergeCell ref="T148:U148"/>
    <mergeCell ref="T149:U149"/>
    <mergeCell ref="T150:U150"/>
    <mergeCell ref="T151:U151"/>
    <mergeCell ref="Z141:Z142"/>
    <mergeCell ref="Z143:Z145"/>
    <mergeCell ref="AA12:AB12"/>
    <mergeCell ref="AA13:AA14"/>
    <mergeCell ref="AB13:AB14"/>
    <mergeCell ref="Y3:AB6"/>
    <mergeCell ref="Y7:AB10"/>
    <mergeCell ref="T3:X3"/>
    <mergeCell ref="D4:X4"/>
    <mergeCell ref="U5:X5"/>
    <mergeCell ref="U6:X6"/>
    <mergeCell ref="U7:X7"/>
    <mergeCell ref="U8:X8"/>
    <mergeCell ref="U9:X9"/>
    <mergeCell ref="U10:X10"/>
    <mergeCell ref="N8:S8"/>
    <mergeCell ref="T6:T7"/>
    <mergeCell ref="P13:P14"/>
    <mergeCell ref="D13:D14"/>
    <mergeCell ref="X13:X14"/>
    <mergeCell ref="Y13:Y14"/>
  </mergeCell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9BBE4-7297-4F57-B31B-AA83CB02CE1A}">
  <dimension ref="B1:I28"/>
  <sheetViews>
    <sheetView workbookViewId="0">
      <selection activeCell="E29" sqref="E29"/>
    </sheetView>
  </sheetViews>
  <sheetFormatPr baseColWidth="10" defaultRowHeight="16" x14ac:dyDescent="0.2"/>
  <cols>
    <col min="2" max="2" width="16.6640625" bestFit="1" customWidth="1"/>
    <col min="3" max="3" width="60.6640625" customWidth="1"/>
    <col min="4" max="4" width="14.6640625" bestFit="1" customWidth="1"/>
    <col min="5" max="5" width="20.33203125" customWidth="1"/>
    <col min="6" max="6" width="21.6640625" bestFit="1" customWidth="1"/>
    <col min="7" max="7" width="20.1640625" bestFit="1" customWidth="1"/>
    <col min="8" max="8" width="17.83203125" bestFit="1" customWidth="1"/>
    <col min="9" max="9" width="25.1640625" customWidth="1"/>
  </cols>
  <sheetData>
    <row r="1" spans="2:9" ht="17" thickBot="1" x14ac:dyDescent="0.25"/>
    <row r="2" spans="2:9" ht="20" thickBot="1" x14ac:dyDescent="0.3">
      <c r="B2" s="627" t="s">
        <v>226</v>
      </c>
      <c r="C2" s="628" t="s">
        <v>215</v>
      </c>
      <c r="D2" s="628" t="s">
        <v>221</v>
      </c>
      <c r="E2" s="628" t="s">
        <v>216</v>
      </c>
      <c r="F2" s="628" t="s">
        <v>217</v>
      </c>
      <c r="G2" s="628" t="s">
        <v>219</v>
      </c>
      <c r="H2" s="628" t="s">
        <v>218</v>
      </c>
      <c r="I2" s="629" t="s">
        <v>220</v>
      </c>
    </row>
    <row r="3" spans="2:9" x14ac:dyDescent="0.2">
      <c r="B3" s="613" t="s">
        <v>227</v>
      </c>
      <c r="C3" s="614" t="s">
        <v>222</v>
      </c>
      <c r="D3" s="614">
        <v>1152685071</v>
      </c>
      <c r="E3" s="614" t="s">
        <v>223</v>
      </c>
      <c r="F3" s="615">
        <v>2800000</v>
      </c>
      <c r="G3" s="616">
        <v>0.2</v>
      </c>
      <c r="H3" s="615">
        <v>1000000</v>
      </c>
      <c r="I3" s="617">
        <f>(F3*G3)-H3</f>
        <v>-440000</v>
      </c>
    </row>
    <row r="4" spans="2:9" x14ac:dyDescent="0.2">
      <c r="B4" s="618" t="s">
        <v>227</v>
      </c>
      <c r="C4" s="601" t="s">
        <v>224</v>
      </c>
      <c r="D4" s="601">
        <v>36067943</v>
      </c>
      <c r="E4" s="601" t="s">
        <v>225</v>
      </c>
      <c r="F4" s="619">
        <v>2450000</v>
      </c>
      <c r="G4" s="620">
        <v>1</v>
      </c>
      <c r="H4" s="619">
        <v>1000000</v>
      </c>
      <c r="I4" s="621">
        <f t="shared" ref="I4:I10" si="0">(F4*G4)-H4</f>
        <v>1450000</v>
      </c>
    </row>
    <row r="5" spans="2:9" x14ac:dyDescent="0.2">
      <c r="B5" s="618" t="s">
        <v>227</v>
      </c>
      <c r="C5" s="601" t="s">
        <v>228</v>
      </c>
      <c r="D5" s="601">
        <v>1128266749</v>
      </c>
      <c r="E5" s="601" t="s">
        <v>232</v>
      </c>
      <c r="F5" s="619">
        <v>3030000</v>
      </c>
      <c r="G5" s="620">
        <v>1</v>
      </c>
      <c r="H5" s="619">
        <v>1212000</v>
      </c>
      <c r="I5" s="621">
        <f t="shared" si="0"/>
        <v>1818000</v>
      </c>
    </row>
    <row r="6" spans="2:9" x14ac:dyDescent="0.2">
      <c r="B6" s="618" t="s">
        <v>227</v>
      </c>
      <c r="C6" s="601" t="s">
        <v>229</v>
      </c>
      <c r="D6" s="601">
        <v>70905139</v>
      </c>
      <c r="E6" s="601" t="s">
        <v>230</v>
      </c>
      <c r="F6" s="619">
        <v>2450000</v>
      </c>
      <c r="G6" s="620">
        <v>0.1</v>
      </c>
      <c r="H6" s="619">
        <v>1000000</v>
      </c>
      <c r="I6" s="621">
        <f t="shared" si="0"/>
        <v>-755000</v>
      </c>
    </row>
    <row r="7" spans="2:9" x14ac:dyDescent="0.2">
      <c r="B7" s="618" t="s">
        <v>227</v>
      </c>
      <c r="C7" s="601" t="s">
        <v>231</v>
      </c>
      <c r="D7" s="601">
        <v>1036950086</v>
      </c>
      <c r="E7" s="601" t="s">
        <v>234</v>
      </c>
      <c r="F7" s="619">
        <v>3030000</v>
      </c>
      <c r="G7" s="620">
        <v>1</v>
      </c>
      <c r="H7" s="619">
        <v>1212000</v>
      </c>
      <c r="I7" s="621">
        <f t="shared" si="0"/>
        <v>1818000</v>
      </c>
    </row>
    <row r="8" spans="2:9" x14ac:dyDescent="0.2">
      <c r="B8" s="618" t="s">
        <v>227</v>
      </c>
      <c r="C8" s="601" t="s">
        <v>233</v>
      </c>
      <c r="D8" s="601">
        <v>1128390933</v>
      </c>
      <c r="E8" s="601" t="s">
        <v>232</v>
      </c>
      <c r="F8" s="619"/>
      <c r="G8" s="620"/>
      <c r="H8" s="619">
        <v>1212000</v>
      </c>
      <c r="I8" s="621">
        <f t="shared" si="0"/>
        <v>-1212000</v>
      </c>
    </row>
    <row r="9" spans="2:9" x14ac:dyDescent="0.2">
      <c r="B9" s="618" t="s">
        <v>227</v>
      </c>
      <c r="C9" s="601" t="s">
        <v>237</v>
      </c>
      <c r="D9" s="601">
        <v>15440570</v>
      </c>
      <c r="E9" s="601" t="s">
        <v>238</v>
      </c>
      <c r="F9" s="619">
        <v>2800000</v>
      </c>
      <c r="G9" s="620">
        <v>0.2</v>
      </c>
      <c r="H9" s="619">
        <v>1120000</v>
      </c>
      <c r="I9" s="621">
        <f t="shared" si="0"/>
        <v>-560000</v>
      </c>
    </row>
    <row r="10" spans="2:9" ht="17" thickBot="1" x14ac:dyDescent="0.25">
      <c r="B10" s="622" t="s">
        <v>227</v>
      </c>
      <c r="C10" s="623" t="s">
        <v>235</v>
      </c>
      <c r="D10" s="623">
        <v>70287022</v>
      </c>
      <c r="E10" s="623" t="s">
        <v>236</v>
      </c>
      <c r="F10" s="624">
        <v>1450000</v>
      </c>
      <c r="G10" s="625">
        <v>1</v>
      </c>
      <c r="H10" s="624">
        <v>1000000</v>
      </c>
      <c r="I10" s="626">
        <f t="shared" si="0"/>
        <v>450000</v>
      </c>
    </row>
    <row r="11" spans="2:9" ht="17" thickBot="1" x14ac:dyDescent="0.25">
      <c r="F11" s="160"/>
      <c r="G11" s="159"/>
      <c r="H11" s="160"/>
      <c r="I11" s="160"/>
    </row>
    <row r="12" spans="2:9" x14ac:dyDescent="0.2">
      <c r="B12" s="613" t="s">
        <v>523</v>
      </c>
      <c r="C12" s="614" t="s">
        <v>222</v>
      </c>
      <c r="D12" s="614">
        <v>1152685071</v>
      </c>
      <c r="E12" s="614" t="s">
        <v>223</v>
      </c>
      <c r="F12" s="615">
        <v>2800000</v>
      </c>
      <c r="G12" s="616">
        <v>0.2</v>
      </c>
      <c r="H12" s="615">
        <v>1000000</v>
      </c>
      <c r="I12" s="617">
        <f>(F12*G12)-H12</f>
        <v>-440000</v>
      </c>
    </row>
    <row r="13" spans="2:9" x14ac:dyDescent="0.2">
      <c r="B13" s="618" t="s">
        <v>523</v>
      </c>
      <c r="C13" s="601" t="s">
        <v>224</v>
      </c>
      <c r="D13" s="601">
        <v>36067943</v>
      </c>
      <c r="E13" s="601" t="s">
        <v>225</v>
      </c>
      <c r="F13" s="619">
        <v>2450000</v>
      </c>
      <c r="G13" s="620">
        <v>1</v>
      </c>
      <c r="H13" s="619">
        <v>1000000</v>
      </c>
      <c r="I13" s="621">
        <f t="shared" ref="I13:I19" si="1">(F13*G13)-H13</f>
        <v>1450000</v>
      </c>
    </row>
    <row r="14" spans="2:9" x14ac:dyDescent="0.2">
      <c r="B14" s="618" t="s">
        <v>523</v>
      </c>
      <c r="C14" s="601" t="s">
        <v>228</v>
      </c>
      <c r="D14" s="601">
        <v>1128266749</v>
      </c>
      <c r="E14" s="601" t="s">
        <v>232</v>
      </c>
      <c r="F14" s="619">
        <v>3030000</v>
      </c>
      <c r="G14" s="620">
        <v>1</v>
      </c>
      <c r="H14" s="619">
        <v>1212000</v>
      </c>
      <c r="I14" s="621">
        <f t="shared" si="1"/>
        <v>1818000</v>
      </c>
    </row>
    <row r="15" spans="2:9" x14ac:dyDescent="0.2">
      <c r="B15" s="618" t="s">
        <v>523</v>
      </c>
      <c r="C15" s="601" t="s">
        <v>229</v>
      </c>
      <c r="D15" s="601">
        <v>70905139</v>
      </c>
      <c r="E15" s="601" t="s">
        <v>230</v>
      </c>
      <c r="F15" s="619">
        <v>2450000</v>
      </c>
      <c r="G15" s="620">
        <v>0.1</v>
      </c>
      <c r="H15" s="619">
        <v>1000000</v>
      </c>
      <c r="I15" s="621">
        <f t="shared" si="1"/>
        <v>-755000</v>
      </c>
    </row>
    <row r="16" spans="2:9" x14ac:dyDescent="0.2">
      <c r="B16" s="618" t="s">
        <v>523</v>
      </c>
      <c r="C16" s="601" t="s">
        <v>231</v>
      </c>
      <c r="D16" s="601">
        <v>1036950086</v>
      </c>
      <c r="E16" s="601" t="s">
        <v>234</v>
      </c>
      <c r="F16" s="619">
        <v>3030000</v>
      </c>
      <c r="G16" s="620">
        <v>1</v>
      </c>
      <c r="H16" s="619">
        <v>1212000</v>
      </c>
      <c r="I16" s="621">
        <f t="shared" si="1"/>
        <v>1818000</v>
      </c>
    </row>
    <row r="17" spans="2:9" x14ac:dyDescent="0.2">
      <c r="B17" s="618" t="s">
        <v>523</v>
      </c>
      <c r="C17" s="601" t="s">
        <v>233</v>
      </c>
      <c r="D17" s="601">
        <v>1128390933</v>
      </c>
      <c r="E17" s="601" t="s">
        <v>232</v>
      </c>
      <c r="F17" s="619">
        <v>3030000</v>
      </c>
      <c r="G17" s="620">
        <v>1</v>
      </c>
      <c r="H17" s="619">
        <v>1212000</v>
      </c>
      <c r="I17" s="621">
        <f t="shared" si="1"/>
        <v>1818000</v>
      </c>
    </row>
    <row r="18" spans="2:9" x14ac:dyDescent="0.2">
      <c r="B18" s="618" t="s">
        <v>523</v>
      </c>
      <c r="C18" s="601" t="s">
        <v>237</v>
      </c>
      <c r="D18" s="601">
        <v>15440570</v>
      </c>
      <c r="E18" s="601" t="s">
        <v>238</v>
      </c>
      <c r="F18" s="619">
        <v>2800000</v>
      </c>
      <c r="G18" s="620">
        <v>0.2</v>
      </c>
      <c r="H18" s="619">
        <v>1120000</v>
      </c>
      <c r="I18" s="621">
        <f t="shared" si="1"/>
        <v>-560000</v>
      </c>
    </row>
    <row r="19" spans="2:9" ht="17" thickBot="1" x14ac:dyDescent="0.25">
      <c r="B19" s="622" t="s">
        <v>523</v>
      </c>
      <c r="C19" s="623" t="s">
        <v>235</v>
      </c>
      <c r="D19" s="623">
        <v>70287022</v>
      </c>
      <c r="E19" s="623" t="s">
        <v>236</v>
      </c>
      <c r="F19" s="624">
        <v>1450000</v>
      </c>
      <c r="G19" s="625">
        <v>1</v>
      </c>
      <c r="H19" s="624">
        <v>1000000</v>
      </c>
      <c r="I19" s="626">
        <f t="shared" si="1"/>
        <v>450000</v>
      </c>
    </row>
    <row r="20" spans="2:9" ht="17" thickBot="1" x14ac:dyDescent="0.25"/>
    <row r="21" spans="2:9" x14ac:dyDescent="0.2">
      <c r="B21" s="613" t="s">
        <v>524</v>
      </c>
      <c r="C21" s="614" t="s">
        <v>222</v>
      </c>
      <c r="D21" s="614">
        <v>1152685071</v>
      </c>
      <c r="E21" s="614" t="s">
        <v>223</v>
      </c>
      <c r="F21" s="615">
        <v>2800000</v>
      </c>
      <c r="G21" s="616">
        <v>0.2</v>
      </c>
      <c r="H21" s="615">
        <v>1000000</v>
      </c>
      <c r="I21" s="617">
        <f>(F21*G21)-H21</f>
        <v>-440000</v>
      </c>
    </row>
    <row r="22" spans="2:9" x14ac:dyDescent="0.2">
      <c r="B22" s="618" t="s">
        <v>524</v>
      </c>
      <c r="C22" s="601" t="s">
        <v>224</v>
      </c>
      <c r="D22" s="601">
        <v>36067943</v>
      </c>
      <c r="E22" s="601" t="s">
        <v>225</v>
      </c>
      <c r="F22" s="619">
        <v>2450000</v>
      </c>
      <c r="G22" s="620">
        <v>1</v>
      </c>
      <c r="H22" s="619">
        <v>1000000</v>
      </c>
      <c r="I22" s="621">
        <f t="shared" ref="I22:I28" si="2">(F22*G22)-H22</f>
        <v>1450000</v>
      </c>
    </row>
    <row r="23" spans="2:9" x14ac:dyDescent="0.2">
      <c r="B23" s="618" t="s">
        <v>524</v>
      </c>
      <c r="C23" s="601" t="s">
        <v>228</v>
      </c>
      <c r="D23" s="601">
        <v>1128266749</v>
      </c>
      <c r="E23" s="601" t="s">
        <v>232</v>
      </c>
      <c r="F23" s="619">
        <v>3030000</v>
      </c>
      <c r="G23" s="620">
        <v>1</v>
      </c>
      <c r="H23" s="619">
        <v>1212000</v>
      </c>
      <c r="I23" s="621">
        <f t="shared" si="2"/>
        <v>1818000</v>
      </c>
    </row>
    <row r="24" spans="2:9" x14ac:dyDescent="0.2">
      <c r="B24" s="618" t="s">
        <v>524</v>
      </c>
      <c r="C24" s="601" t="s">
        <v>229</v>
      </c>
      <c r="D24" s="601">
        <v>70905139</v>
      </c>
      <c r="E24" s="601" t="s">
        <v>230</v>
      </c>
      <c r="F24" s="619">
        <v>2450000</v>
      </c>
      <c r="G24" s="620">
        <v>0.1</v>
      </c>
      <c r="H24" s="619">
        <v>1000000</v>
      </c>
      <c r="I24" s="621">
        <f t="shared" si="2"/>
        <v>-755000</v>
      </c>
    </row>
    <row r="25" spans="2:9" x14ac:dyDescent="0.2">
      <c r="B25" s="618" t="s">
        <v>524</v>
      </c>
      <c r="C25" s="601" t="s">
        <v>231</v>
      </c>
      <c r="D25" s="601">
        <v>1036950086</v>
      </c>
      <c r="E25" s="601" t="s">
        <v>234</v>
      </c>
      <c r="F25" s="619">
        <v>3030000</v>
      </c>
      <c r="G25" s="620">
        <v>1</v>
      </c>
      <c r="H25" s="619">
        <v>1212000</v>
      </c>
      <c r="I25" s="621">
        <f t="shared" si="2"/>
        <v>1818000</v>
      </c>
    </row>
    <row r="26" spans="2:9" x14ac:dyDescent="0.2">
      <c r="B26" s="618" t="s">
        <v>524</v>
      </c>
      <c r="C26" s="601" t="s">
        <v>233</v>
      </c>
      <c r="D26" s="601">
        <v>1128390933</v>
      </c>
      <c r="E26" s="601" t="s">
        <v>232</v>
      </c>
      <c r="F26" s="619">
        <v>3030000</v>
      </c>
      <c r="G26" s="620">
        <v>1</v>
      </c>
      <c r="H26" s="619">
        <v>1212000</v>
      </c>
      <c r="I26" s="621">
        <f t="shared" si="2"/>
        <v>1818000</v>
      </c>
    </row>
    <row r="27" spans="2:9" x14ac:dyDescent="0.2">
      <c r="B27" s="618" t="s">
        <v>524</v>
      </c>
      <c r="C27" s="601" t="s">
        <v>237</v>
      </c>
      <c r="D27" s="601">
        <v>15440570</v>
      </c>
      <c r="E27" s="601" t="s">
        <v>238</v>
      </c>
      <c r="F27" s="619">
        <v>2800000</v>
      </c>
      <c r="G27" s="620">
        <v>0.2</v>
      </c>
      <c r="H27" s="619">
        <v>1120000</v>
      </c>
      <c r="I27" s="621">
        <f t="shared" si="2"/>
        <v>-560000</v>
      </c>
    </row>
    <row r="28" spans="2:9" ht="17" thickBot="1" x14ac:dyDescent="0.25">
      <c r="B28" s="622" t="s">
        <v>524</v>
      </c>
      <c r="C28" s="623" t="s">
        <v>235</v>
      </c>
      <c r="D28" s="623">
        <v>70287022</v>
      </c>
      <c r="E28" s="623" t="s">
        <v>236</v>
      </c>
      <c r="F28" s="624">
        <v>1450000</v>
      </c>
      <c r="G28" s="625">
        <v>1</v>
      </c>
      <c r="H28" s="624">
        <v>1000000</v>
      </c>
      <c r="I28" s="626">
        <f t="shared" si="2"/>
        <v>450000</v>
      </c>
    </row>
  </sheetData>
  <phoneticPr fontId="2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F079F-EF4F-8E44-B696-7FB1EAB47BEF}">
  <dimension ref="A1:U292"/>
  <sheetViews>
    <sheetView tabSelected="1" zoomScale="90" zoomScaleNormal="90" workbookViewId="0">
      <selection activeCell="M176" sqref="M176"/>
    </sheetView>
  </sheetViews>
  <sheetFormatPr baseColWidth="10" defaultRowHeight="16" x14ac:dyDescent="0.2"/>
  <cols>
    <col min="2" max="2" width="25.1640625" customWidth="1"/>
    <col min="13" max="13" width="49.6640625" customWidth="1"/>
  </cols>
  <sheetData>
    <row r="1" spans="2:15" ht="17" thickBot="1" x14ac:dyDescent="0.25"/>
    <row r="2" spans="2:15" ht="18" x14ac:dyDescent="0.2">
      <c r="B2" s="540" t="s">
        <v>404</v>
      </c>
      <c r="C2" s="539"/>
      <c r="D2" s="539"/>
      <c r="E2" s="539"/>
      <c r="F2" s="539"/>
      <c r="G2" s="539"/>
      <c r="H2" s="539"/>
      <c r="I2" s="539"/>
      <c r="J2" s="539"/>
      <c r="K2" s="539"/>
      <c r="L2" s="539"/>
      <c r="M2" s="538"/>
    </row>
    <row r="3" spans="2:15" x14ac:dyDescent="0.2">
      <c r="B3" s="528" t="s">
        <v>403</v>
      </c>
      <c r="C3" s="537" t="s">
        <v>402</v>
      </c>
      <c r="D3" s="536"/>
      <c r="E3" s="536"/>
      <c r="F3" s="536"/>
      <c r="G3" s="536"/>
      <c r="H3" s="536"/>
      <c r="I3" s="536"/>
      <c r="J3" s="536"/>
      <c r="K3" s="536"/>
      <c r="L3" s="536"/>
      <c r="M3" s="535"/>
    </row>
    <row r="4" spans="2:15" ht="51" customHeight="1" x14ac:dyDescent="0.2">
      <c r="B4" s="528" t="s">
        <v>16</v>
      </c>
      <c r="C4" s="543">
        <v>9.1</v>
      </c>
      <c r="D4" s="533" t="s">
        <v>77</v>
      </c>
      <c r="E4" s="532"/>
      <c r="F4" s="532"/>
      <c r="G4" s="532"/>
      <c r="H4" s="532"/>
      <c r="I4" s="532"/>
      <c r="J4" s="531"/>
      <c r="K4" s="530" t="s">
        <v>401</v>
      </c>
      <c r="L4" s="530"/>
      <c r="M4" s="529" t="s">
        <v>400</v>
      </c>
    </row>
    <row r="5" spans="2:15" ht="17" thickBot="1" x14ac:dyDescent="0.25">
      <c r="B5" s="528" t="s">
        <v>243</v>
      </c>
      <c r="C5" s="527" t="s">
        <v>479</v>
      </c>
      <c r="D5" s="526" t="s">
        <v>399</v>
      </c>
      <c r="E5" s="526"/>
      <c r="F5" s="525">
        <v>2</v>
      </c>
      <c r="G5" s="525"/>
      <c r="H5" s="524" t="s">
        <v>398</v>
      </c>
      <c r="I5" s="523"/>
      <c r="J5" s="522">
        <v>0</v>
      </c>
      <c r="K5" s="521" t="s">
        <v>397</v>
      </c>
      <c r="L5" s="521"/>
      <c r="M5" s="520">
        <v>44896</v>
      </c>
    </row>
    <row r="6" spans="2:15" ht="17" thickBot="1" x14ac:dyDescent="0.25">
      <c r="B6" s="519" t="s">
        <v>451</v>
      </c>
      <c r="C6" s="518" t="s">
        <v>396</v>
      </c>
      <c r="D6" s="517"/>
      <c r="E6" s="517"/>
      <c r="F6" s="517"/>
      <c r="G6" s="516"/>
      <c r="H6" s="515" t="s">
        <v>161</v>
      </c>
      <c r="I6" s="514" t="s">
        <v>395</v>
      </c>
      <c r="J6" s="513"/>
      <c r="K6" s="513"/>
      <c r="L6" s="512"/>
      <c r="M6" s="511"/>
    </row>
    <row r="7" spans="2:15" ht="17" thickBot="1" x14ac:dyDescent="0.25">
      <c r="B7" s="510"/>
      <c r="C7" s="509" t="s">
        <v>394</v>
      </c>
      <c r="D7" s="508" t="s">
        <v>378</v>
      </c>
      <c r="E7" s="508" t="s">
        <v>377</v>
      </c>
      <c r="F7" s="507" t="s">
        <v>393</v>
      </c>
      <c r="G7" s="506" t="s">
        <v>392</v>
      </c>
      <c r="H7" s="505"/>
      <c r="I7" s="504"/>
      <c r="J7" s="503"/>
      <c r="K7" s="503"/>
      <c r="L7" s="502"/>
      <c r="M7" s="501"/>
    </row>
    <row r="8" spans="2:15" x14ac:dyDescent="0.2">
      <c r="B8" s="500" t="s">
        <v>494</v>
      </c>
      <c r="C8" s="494">
        <v>1.32</v>
      </c>
      <c r="D8" s="491">
        <v>0.14000000000000001</v>
      </c>
      <c r="E8" s="498">
        <v>0.21</v>
      </c>
      <c r="F8" s="499">
        <f>C8*E8</f>
        <v>0.2772</v>
      </c>
      <c r="G8" s="498">
        <v>3</v>
      </c>
      <c r="H8" s="497">
        <f>F8*G8</f>
        <v>0.83160000000000001</v>
      </c>
      <c r="I8" s="496"/>
      <c r="J8" s="496"/>
      <c r="K8" s="496"/>
      <c r="L8" s="496"/>
      <c r="M8" s="495"/>
    </row>
    <row r="9" spans="2:15" x14ac:dyDescent="0.2">
      <c r="B9" s="492" t="s">
        <v>493</v>
      </c>
      <c r="C9" s="494">
        <v>4.53</v>
      </c>
      <c r="D9" s="491">
        <v>0.14000000000000001</v>
      </c>
      <c r="E9" s="486">
        <v>0.21</v>
      </c>
      <c r="F9" s="483">
        <f>C9*E9</f>
        <v>0.95130000000000003</v>
      </c>
      <c r="G9" s="493">
        <v>3</v>
      </c>
      <c r="H9" s="490">
        <f>F9*G9</f>
        <v>2.8539000000000003</v>
      </c>
      <c r="I9" s="480"/>
      <c r="J9" s="480"/>
      <c r="K9" s="480"/>
      <c r="L9" s="480"/>
      <c r="M9" s="479"/>
      <c r="O9">
        <f>0.74+0.58</f>
        <v>1.3199999999999998</v>
      </c>
    </row>
    <row r="10" spans="2:15" x14ac:dyDescent="0.2">
      <c r="B10" s="492" t="s">
        <v>492</v>
      </c>
      <c r="C10" s="486">
        <v>5</v>
      </c>
      <c r="D10" s="491">
        <v>0.14000000000000001</v>
      </c>
      <c r="E10" s="486">
        <v>0.21</v>
      </c>
      <c r="F10" s="483">
        <f>C10*E10</f>
        <v>1.05</v>
      </c>
      <c r="G10" s="486">
        <v>3</v>
      </c>
      <c r="H10" s="490">
        <f>F10*G10</f>
        <v>3.1500000000000004</v>
      </c>
      <c r="I10" s="480"/>
      <c r="J10" s="480"/>
      <c r="K10" s="480"/>
      <c r="L10" s="480"/>
      <c r="M10" s="479"/>
    </row>
    <row r="11" spans="2:15" x14ac:dyDescent="0.2">
      <c r="B11" s="492" t="s">
        <v>491</v>
      </c>
      <c r="C11" s="486">
        <v>2.93</v>
      </c>
      <c r="D11" s="491">
        <v>0.14000000000000001</v>
      </c>
      <c r="E11" s="486">
        <v>0.21</v>
      </c>
      <c r="F11" s="483">
        <f>C11*E11</f>
        <v>0.61529999999999996</v>
      </c>
      <c r="G11" s="486">
        <v>3</v>
      </c>
      <c r="H11" s="490">
        <f>F11*G11</f>
        <v>1.8458999999999999</v>
      </c>
      <c r="I11" s="480"/>
      <c r="J11" s="480"/>
      <c r="K11" s="480"/>
      <c r="L11" s="480"/>
      <c r="M11" s="479"/>
    </row>
    <row r="12" spans="2:15" x14ac:dyDescent="0.2">
      <c r="B12" s="488" t="s">
        <v>490</v>
      </c>
      <c r="C12" s="486">
        <v>4.97</v>
      </c>
      <c r="D12" s="491">
        <v>0.14000000000000001</v>
      </c>
      <c r="E12" s="486">
        <v>0.21</v>
      </c>
      <c r="F12" s="483">
        <f>C12*E12</f>
        <v>1.0436999999999999</v>
      </c>
      <c r="G12" s="486">
        <v>3</v>
      </c>
      <c r="H12" s="490">
        <f>F12*G12</f>
        <v>3.1310999999999996</v>
      </c>
      <c r="I12" s="480"/>
      <c r="J12" s="480"/>
      <c r="K12" s="480"/>
      <c r="L12" s="480"/>
      <c r="M12" s="479"/>
    </row>
    <row r="13" spans="2:15" ht="20" customHeight="1" x14ac:dyDescent="0.2">
      <c r="B13" s="488" t="s">
        <v>489</v>
      </c>
      <c r="C13" s="486">
        <v>4.05</v>
      </c>
      <c r="D13" s="491">
        <v>0.14000000000000001</v>
      </c>
      <c r="E13" s="486">
        <v>0.21</v>
      </c>
      <c r="F13" s="483">
        <f>C13*E13</f>
        <v>0.85049999999999992</v>
      </c>
      <c r="G13" s="486">
        <v>3</v>
      </c>
      <c r="H13" s="490">
        <f>F13*G13</f>
        <v>2.5514999999999999</v>
      </c>
      <c r="I13" s="480"/>
      <c r="J13" s="480"/>
      <c r="K13" s="480"/>
      <c r="L13" s="480"/>
      <c r="M13" s="479"/>
    </row>
    <row r="14" spans="2:15" x14ac:dyDescent="0.2">
      <c r="B14" s="488" t="s">
        <v>488</v>
      </c>
      <c r="C14" s="486">
        <v>4.13</v>
      </c>
      <c r="D14" s="491">
        <v>0.14000000000000001</v>
      </c>
      <c r="E14" s="486">
        <v>0.21</v>
      </c>
      <c r="F14" s="483">
        <f>C14*E14</f>
        <v>0.86729999999999996</v>
      </c>
      <c r="G14" s="486">
        <v>4</v>
      </c>
      <c r="H14" s="490">
        <f>F14*G14</f>
        <v>3.4691999999999998</v>
      </c>
      <c r="I14" s="480"/>
      <c r="J14" s="480"/>
      <c r="K14" s="480"/>
      <c r="L14" s="480"/>
      <c r="M14" s="479"/>
    </row>
    <row r="15" spans="2:15" x14ac:dyDescent="0.2">
      <c r="B15" s="488" t="s">
        <v>487</v>
      </c>
      <c r="C15" s="486">
        <v>5.37</v>
      </c>
      <c r="D15" s="491">
        <v>0.14000000000000001</v>
      </c>
      <c r="E15" s="486">
        <v>0.21</v>
      </c>
      <c r="F15" s="483">
        <f>C15*E15</f>
        <v>1.1276999999999999</v>
      </c>
      <c r="G15" s="486">
        <v>3</v>
      </c>
      <c r="H15" s="490">
        <f>F15*G15</f>
        <v>3.3830999999999998</v>
      </c>
      <c r="I15" s="480"/>
      <c r="J15" s="480"/>
      <c r="K15" s="480"/>
      <c r="L15" s="480"/>
      <c r="M15" s="479"/>
    </row>
    <row r="16" spans="2:15" x14ac:dyDescent="0.2">
      <c r="B16" s="488" t="s">
        <v>486</v>
      </c>
      <c r="C16" s="486">
        <v>5</v>
      </c>
      <c r="D16" s="491">
        <v>0.14000000000000001</v>
      </c>
      <c r="E16" s="486">
        <v>0.21</v>
      </c>
      <c r="F16" s="483">
        <f>C16*E16</f>
        <v>1.05</v>
      </c>
      <c r="G16" s="486">
        <v>4</v>
      </c>
      <c r="H16" s="490">
        <f>F16*G16</f>
        <v>4.2</v>
      </c>
      <c r="I16" s="480"/>
      <c r="J16" s="480"/>
      <c r="K16" s="480"/>
      <c r="L16" s="480"/>
      <c r="M16" s="479"/>
    </row>
    <row r="17" spans="2:13" x14ac:dyDescent="0.2">
      <c r="B17" s="488" t="s">
        <v>485</v>
      </c>
      <c r="C17" s="486">
        <v>5.37</v>
      </c>
      <c r="D17" s="491">
        <v>0.14000000000000001</v>
      </c>
      <c r="E17" s="486">
        <v>0.21</v>
      </c>
      <c r="F17" s="483">
        <f>C17*E17</f>
        <v>1.1276999999999999</v>
      </c>
      <c r="G17" s="486">
        <v>4</v>
      </c>
      <c r="H17" s="490">
        <f>F17*G17</f>
        <v>4.5107999999999997</v>
      </c>
      <c r="I17" s="480"/>
      <c r="J17" s="480"/>
      <c r="K17" s="480"/>
      <c r="L17" s="480"/>
      <c r="M17" s="479"/>
    </row>
    <row r="18" spans="2:13" x14ac:dyDescent="0.2">
      <c r="B18" s="488" t="s">
        <v>484</v>
      </c>
      <c r="C18" s="486">
        <v>4.93</v>
      </c>
      <c r="D18" s="491">
        <v>0.14000000000000001</v>
      </c>
      <c r="E18" s="486">
        <v>0.21</v>
      </c>
      <c r="F18" s="483">
        <f>C18*E18</f>
        <v>1.0352999999999999</v>
      </c>
      <c r="G18" s="486">
        <v>4</v>
      </c>
      <c r="H18" s="490">
        <f>F18*G18</f>
        <v>4.1411999999999995</v>
      </c>
      <c r="I18" s="480"/>
      <c r="J18" s="480"/>
      <c r="K18" s="480"/>
      <c r="L18" s="480"/>
      <c r="M18" s="479"/>
    </row>
    <row r="19" spans="2:13" x14ac:dyDescent="0.2">
      <c r="B19" s="488" t="s">
        <v>483</v>
      </c>
      <c r="C19" s="486">
        <v>4.2</v>
      </c>
      <c r="D19" s="491">
        <v>0.14000000000000001</v>
      </c>
      <c r="E19" s="486">
        <v>0.21</v>
      </c>
      <c r="F19" s="483">
        <f>C19*E19</f>
        <v>0.88200000000000001</v>
      </c>
      <c r="G19" s="486">
        <v>4</v>
      </c>
      <c r="H19" s="490">
        <f>F19*G19</f>
        <v>3.528</v>
      </c>
      <c r="I19" s="480"/>
      <c r="J19" s="480"/>
      <c r="K19" s="480"/>
      <c r="L19" s="480"/>
      <c r="M19" s="479"/>
    </row>
    <row r="20" spans="2:13" x14ac:dyDescent="0.2">
      <c r="B20" s="583" t="s">
        <v>482</v>
      </c>
      <c r="C20" s="580">
        <v>2.8</v>
      </c>
      <c r="D20" s="582">
        <v>0.14000000000000001</v>
      </c>
      <c r="E20" s="580">
        <v>0.21</v>
      </c>
      <c r="F20" s="581">
        <f>C20*E20</f>
        <v>0.58799999999999997</v>
      </c>
      <c r="G20" s="580">
        <v>4</v>
      </c>
      <c r="H20" s="584">
        <f>F20*G20</f>
        <v>2.3519999999999999</v>
      </c>
      <c r="I20" s="480"/>
      <c r="J20" s="480"/>
      <c r="K20" s="480"/>
      <c r="L20" s="480"/>
      <c r="M20" s="479"/>
    </row>
    <row r="21" spans="2:13" x14ac:dyDescent="0.2">
      <c r="B21" s="583" t="s">
        <v>496</v>
      </c>
      <c r="C21" s="580">
        <v>32</v>
      </c>
      <c r="D21" s="582">
        <v>0.14000000000000001</v>
      </c>
      <c r="E21" s="580">
        <v>0.21</v>
      </c>
      <c r="F21" s="581">
        <f>C21*E21</f>
        <v>6.72</v>
      </c>
      <c r="G21" s="580"/>
      <c r="H21" s="584">
        <f>F21*G21</f>
        <v>0</v>
      </c>
      <c r="I21" s="480"/>
      <c r="J21" s="480"/>
      <c r="K21" s="480"/>
      <c r="L21" s="480"/>
      <c r="M21" s="479"/>
    </row>
    <row r="22" spans="2:13" x14ac:dyDescent="0.2">
      <c r="B22" s="488"/>
      <c r="C22" s="486"/>
      <c r="D22" s="489"/>
      <c r="E22" s="486"/>
      <c r="F22" s="483">
        <f>C22*E22</f>
        <v>0</v>
      </c>
      <c r="G22" s="486"/>
      <c r="H22" s="481">
        <f>F22*G22</f>
        <v>0</v>
      </c>
      <c r="I22" s="480"/>
      <c r="J22" s="480"/>
      <c r="K22" s="480"/>
      <c r="L22" s="480"/>
      <c r="M22" s="479"/>
    </row>
    <row r="23" spans="2:13" x14ac:dyDescent="0.2">
      <c r="B23" s="488"/>
      <c r="C23" s="486"/>
      <c r="D23" s="487"/>
      <c r="E23" s="486"/>
      <c r="F23" s="483">
        <f>C23*E23</f>
        <v>0</v>
      </c>
      <c r="G23" s="486"/>
      <c r="H23" s="481">
        <f>F23*G23</f>
        <v>0</v>
      </c>
      <c r="I23" s="480"/>
      <c r="J23" s="480"/>
      <c r="K23" s="480"/>
      <c r="L23" s="480"/>
      <c r="M23" s="479"/>
    </row>
    <row r="24" spans="2:13" x14ac:dyDescent="0.2">
      <c r="B24" s="488" t="s">
        <v>495</v>
      </c>
      <c r="C24" s="486">
        <v>5.03</v>
      </c>
      <c r="D24" s="489"/>
      <c r="E24" s="486"/>
      <c r="F24" s="483">
        <f>C24*E24</f>
        <v>0</v>
      </c>
      <c r="G24" s="486"/>
      <c r="H24" s="481">
        <f>F24*G24</f>
        <v>0</v>
      </c>
      <c r="I24" s="480"/>
      <c r="J24" s="480"/>
      <c r="K24" s="480"/>
      <c r="L24" s="480"/>
      <c r="M24" s="479"/>
    </row>
    <row r="25" spans="2:13" x14ac:dyDescent="0.2">
      <c r="B25" s="488"/>
      <c r="C25" s="486"/>
      <c r="D25" s="487"/>
      <c r="E25" s="486"/>
      <c r="F25" s="483">
        <f>C25*E25</f>
        <v>0</v>
      </c>
      <c r="G25" s="486"/>
      <c r="H25" s="481">
        <f>F25*G25</f>
        <v>0</v>
      </c>
      <c r="I25" s="480"/>
      <c r="J25" s="480"/>
      <c r="K25" s="480"/>
      <c r="L25" s="480"/>
      <c r="M25" s="479"/>
    </row>
    <row r="26" spans="2:13" x14ac:dyDescent="0.2">
      <c r="B26" s="488"/>
      <c r="C26" s="486"/>
      <c r="D26" s="489"/>
      <c r="E26" s="486"/>
      <c r="F26" s="483">
        <f>C26*E26</f>
        <v>0</v>
      </c>
      <c r="G26" s="486"/>
      <c r="H26" s="481">
        <f>F26*G26</f>
        <v>0</v>
      </c>
      <c r="I26" s="480"/>
      <c r="J26" s="480"/>
      <c r="K26" s="480"/>
      <c r="L26" s="480"/>
      <c r="M26" s="479"/>
    </row>
    <row r="27" spans="2:13" x14ac:dyDescent="0.2">
      <c r="B27" s="488"/>
      <c r="C27" s="486"/>
      <c r="D27" s="487"/>
      <c r="E27" s="486"/>
      <c r="F27" s="483">
        <f>C27*E27</f>
        <v>0</v>
      </c>
      <c r="G27" s="486"/>
      <c r="H27" s="481">
        <f>F27*G27</f>
        <v>0</v>
      </c>
      <c r="I27" s="480"/>
      <c r="J27" s="480"/>
      <c r="K27" s="480"/>
      <c r="L27" s="480"/>
      <c r="M27" s="479"/>
    </row>
    <row r="28" spans="2:13" x14ac:dyDescent="0.2">
      <c r="B28" s="488"/>
      <c r="C28" s="486"/>
      <c r="D28" s="489"/>
      <c r="E28" s="486"/>
      <c r="F28" s="483">
        <f>C28*E28</f>
        <v>0</v>
      </c>
      <c r="G28" s="486"/>
      <c r="H28" s="481">
        <f>F28*G28</f>
        <v>0</v>
      </c>
      <c r="I28" s="480"/>
      <c r="J28" s="480"/>
      <c r="K28" s="480"/>
      <c r="L28" s="480"/>
      <c r="M28" s="479"/>
    </row>
    <row r="29" spans="2:13" x14ac:dyDescent="0.2">
      <c r="B29" s="488"/>
      <c r="C29" s="486"/>
      <c r="D29" s="487"/>
      <c r="E29" s="486"/>
      <c r="F29" s="483">
        <f>C29*E29</f>
        <v>0</v>
      </c>
      <c r="G29" s="486"/>
      <c r="H29" s="481">
        <f>F29*G29</f>
        <v>0</v>
      </c>
      <c r="I29" s="480"/>
      <c r="J29" s="480"/>
      <c r="K29" s="480"/>
      <c r="L29" s="480"/>
      <c r="M29" s="479"/>
    </row>
    <row r="30" spans="2:13" ht="17" thickBot="1" x14ac:dyDescent="0.25">
      <c r="B30" s="485"/>
      <c r="C30" s="482"/>
      <c r="D30" s="484"/>
      <c r="E30" s="482"/>
      <c r="F30" s="483">
        <f>C30*E30</f>
        <v>0</v>
      </c>
      <c r="G30" s="482"/>
      <c r="H30" s="481">
        <f>F30*G30</f>
        <v>0</v>
      </c>
      <c r="I30" s="480"/>
      <c r="J30" s="480"/>
      <c r="K30" s="480"/>
      <c r="L30" s="480"/>
      <c r="M30" s="479"/>
    </row>
    <row r="31" spans="2:13" ht="17" thickBot="1" x14ac:dyDescent="0.25">
      <c r="B31" s="478" t="s">
        <v>390</v>
      </c>
      <c r="C31" s="477"/>
      <c r="D31" s="477"/>
      <c r="E31" s="477"/>
      <c r="F31" s="477"/>
      <c r="G31" s="476"/>
      <c r="H31" s="475"/>
      <c r="I31" s="474"/>
      <c r="J31" s="474"/>
      <c r="K31" s="474"/>
      <c r="L31" s="474"/>
      <c r="M31" s="473"/>
    </row>
    <row r="32" spans="2:13" ht="17" thickBot="1" x14ac:dyDescent="0.25">
      <c r="B32" s="472"/>
      <c r="C32" s="471"/>
      <c r="D32" s="471"/>
      <c r="E32" s="471"/>
      <c r="F32" s="471"/>
      <c r="G32" s="471"/>
      <c r="H32" s="471"/>
      <c r="I32" s="589"/>
      <c r="J32" s="471"/>
      <c r="K32" s="471"/>
      <c r="L32" s="471"/>
      <c r="M32" s="470"/>
    </row>
    <row r="33" spans="2:14" ht="17" thickBot="1" x14ac:dyDescent="0.25">
      <c r="B33" s="469"/>
      <c r="C33" s="467"/>
      <c r="D33" s="467"/>
      <c r="E33" s="467"/>
      <c r="F33" s="552" t="s">
        <v>407</v>
      </c>
      <c r="G33" s="551"/>
      <c r="H33" s="576">
        <f>'[15]PPTO GRADERIAS'!E33</f>
        <v>59</v>
      </c>
      <c r="I33" s="467"/>
      <c r="J33" s="467"/>
      <c r="K33" s="467"/>
      <c r="L33" s="467"/>
      <c r="M33" s="465"/>
    </row>
    <row r="34" spans="2:14" x14ac:dyDescent="0.2">
      <c r="B34" s="468"/>
      <c r="C34" s="467"/>
      <c r="D34" s="467"/>
      <c r="E34" s="467"/>
      <c r="F34" s="467"/>
      <c r="G34" s="467"/>
      <c r="H34" s="467"/>
      <c r="I34" s="467"/>
      <c r="J34" s="467"/>
      <c r="K34" s="466"/>
      <c r="L34" s="466"/>
      <c r="M34" s="465"/>
    </row>
    <row r="35" spans="2:14" ht="17" thickBot="1" x14ac:dyDescent="0.25">
      <c r="B35" s="464" t="s">
        <v>389</v>
      </c>
      <c r="C35" s="461"/>
      <c r="D35" s="461"/>
      <c r="E35" s="463"/>
      <c r="F35" s="463"/>
      <c r="G35" s="463"/>
      <c r="H35" s="462"/>
      <c r="I35" s="462"/>
      <c r="J35" s="460"/>
      <c r="K35" s="461" t="s">
        <v>388</v>
      </c>
      <c r="L35" s="460"/>
      <c r="M35" s="459"/>
    </row>
    <row r="36" spans="2:14" x14ac:dyDescent="0.2">
      <c r="B36" s="586"/>
      <c r="C36" s="586"/>
      <c r="D36" s="586"/>
      <c r="E36" s="588"/>
      <c r="F36" s="588"/>
      <c r="G36" s="588"/>
      <c r="H36" s="587"/>
      <c r="I36" s="587"/>
      <c r="J36" s="585"/>
      <c r="K36" s="586"/>
      <c r="L36" s="585"/>
      <c r="M36" s="585"/>
    </row>
    <row r="37" spans="2:14" ht="17" thickBot="1" x14ac:dyDescent="0.25"/>
    <row r="38" spans="2:14" ht="18" x14ac:dyDescent="0.2">
      <c r="B38" s="540" t="s">
        <v>404</v>
      </c>
      <c r="C38" s="539"/>
      <c r="D38" s="539"/>
      <c r="E38" s="539"/>
      <c r="F38" s="539"/>
      <c r="G38" s="539"/>
      <c r="H38" s="539"/>
      <c r="I38" s="539"/>
      <c r="J38" s="539"/>
      <c r="K38" s="539"/>
      <c r="L38" s="539"/>
      <c r="M38" s="538"/>
    </row>
    <row r="39" spans="2:14" x14ac:dyDescent="0.2">
      <c r="B39" s="528" t="s">
        <v>403</v>
      </c>
      <c r="C39" s="537" t="s">
        <v>402</v>
      </c>
      <c r="D39" s="536"/>
      <c r="E39" s="536"/>
      <c r="F39" s="536"/>
      <c r="G39" s="536"/>
      <c r="H39" s="536"/>
      <c r="I39" s="536"/>
      <c r="J39" s="536"/>
      <c r="K39" s="536"/>
      <c r="L39" s="536"/>
      <c r="M39" s="535"/>
    </row>
    <row r="40" spans="2:14" ht="60" customHeight="1" x14ac:dyDescent="0.2">
      <c r="B40" s="528" t="s">
        <v>16</v>
      </c>
      <c r="C40" s="543">
        <v>9.1999999999999993</v>
      </c>
      <c r="D40" s="533" t="s">
        <v>78</v>
      </c>
      <c r="E40" s="532"/>
      <c r="F40" s="532"/>
      <c r="G40" s="532"/>
      <c r="H40" s="532"/>
      <c r="I40" s="532"/>
      <c r="J40" s="531"/>
      <c r="K40" s="530" t="s">
        <v>401</v>
      </c>
      <c r="L40" s="530"/>
      <c r="M40" s="529" t="s">
        <v>400</v>
      </c>
    </row>
    <row r="41" spans="2:14" ht="17" thickBot="1" x14ac:dyDescent="0.25">
      <c r="B41" s="528" t="s">
        <v>243</v>
      </c>
      <c r="C41" s="527" t="s">
        <v>479</v>
      </c>
      <c r="D41" s="526" t="s">
        <v>399</v>
      </c>
      <c r="E41" s="526"/>
      <c r="F41" s="525">
        <v>2</v>
      </c>
      <c r="G41" s="525"/>
      <c r="H41" s="524" t="s">
        <v>398</v>
      </c>
      <c r="I41" s="523"/>
      <c r="J41" s="522">
        <v>0</v>
      </c>
      <c r="K41" s="521" t="s">
        <v>397</v>
      </c>
      <c r="L41" s="521"/>
      <c r="M41" s="520">
        <v>44896</v>
      </c>
    </row>
    <row r="42" spans="2:14" ht="17" thickBot="1" x14ac:dyDescent="0.25">
      <c r="B42" s="519" t="s">
        <v>451</v>
      </c>
      <c r="C42" s="518" t="s">
        <v>396</v>
      </c>
      <c r="D42" s="517"/>
      <c r="E42" s="517"/>
      <c r="F42" s="517"/>
      <c r="G42" s="516"/>
      <c r="H42" s="515" t="s">
        <v>161</v>
      </c>
      <c r="I42" s="514" t="s">
        <v>395</v>
      </c>
      <c r="J42" s="513"/>
      <c r="K42" s="513"/>
      <c r="L42" s="512"/>
      <c r="M42" s="511"/>
    </row>
    <row r="43" spans="2:14" ht="17" thickBot="1" x14ac:dyDescent="0.25">
      <c r="B43" s="510"/>
      <c r="C43" s="509" t="s">
        <v>394</v>
      </c>
      <c r="D43" s="508" t="s">
        <v>378</v>
      </c>
      <c r="E43" s="508" t="s">
        <v>377</v>
      </c>
      <c r="F43" s="507" t="s">
        <v>393</v>
      </c>
      <c r="G43" s="506" t="s">
        <v>392</v>
      </c>
      <c r="H43" s="505"/>
      <c r="I43" s="504"/>
      <c r="J43" s="503"/>
      <c r="K43" s="503"/>
      <c r="L43" s="502"/>
      <c r="M43" s="501"/>
    </row>
    <row r="44" spans="2:14" x14ac:dyDescent="0.2">
      <c r="B44" s="500" t="s">
        <v>494</v>
      </c>
      <c r="C44" s="494">
        <v>1.1200000000000001</v>
      </c>
      <c r="D44" s="491">
        <v>0.15</v>
      </c>
      <c r="E44" s="498">
        <v>0.21</v>
      </c>
      <c r="F44" s="499">
        <f>C44*E44</f>
        <v>0.23520000000000002</v>
      </c>
      <c r="G44" s="498">
        <v>8</v>
      </c>
      <c r="H44" s="497">
        <f>F44*G44</f>
        <v>1.8816000000000002</v>
      </c>
      <c r="I44" s="496"/>
      <c r="J44" s="496"/>
      <c r="K44" s="496"/>
      <c r="L44" s="496"/>
      <c r="M44" s="495"/>
    </row>
    <row r="45" spans="2:14" x14ac:dyDescent="0.2">
      <c r="B45" s="492" t="s">
        <v>493</v>
      </c>
      <c r="C45" s="494">
        <v>5</v>
      </c>
      <c r="D45" s="491">
        <v>0.15</v>
      </c>
      <c r="E45" s="486">
        <v>0.21</v>
      </c>
      <c r="F45" s="483">
        <f>C45*E45</f>
        <v>1.05</v>
      </c>
      <c r="G45" s="493">
        <v>8</v>
      </c>
      <c r="H45" s="490">
        <f>F45*G45</f>
        <v>8.4</v>
      </c>
      <c r="I45" s="480"/>
      <c r="J45" s="480"/>
      <c r="K45" s="480"/>
      <c r="L45" s="480"/>
      <c r="M45" s="479"/>
      <c r="N45">
        <f>0.73+0.58</f>
        <v>1.31</v>
      </c>
    </row>
    <row r="46" spans="2:14" x14ac:dyDescent="0.2">
      <c r="B46" s="492" t="s">
        <v>492</v>
      </c>
      <c r="C46" s="486">
        <v>5</v>
      </c>
      <c r="D46" s="491">
        <v>0.15</v>
      </c>
      <c r="E46" s="486">
        <v>0.21</v>
      </c>
      <c r="F46" s="483">
        <f>C46*E46</f>
        <v>1.05</v>
      </c>
      <c r="G46" s="486">
        <v>8</v>
      </c>
      <c r="H46" s="490">
        <f>F46*G46</f>
        <v>8.4</v>
      </c>
      <c r="I46" s="480"/>
      <c r="J46" s="480"/>
      <c r="K46" s="480"/>
      <c r="L46" s="480"/>
      <c r="M46" s="479"/>
    </row>
    <row r="47" spans="2:14" x14ac:dyDescent="0.2">
      <c r="B47" s="492" t="s">
        <v>491</v>
      </c>
      <c r="C47" s="486">
        <v>2.93</v>
      </c>
      <c r="D47" s="491">
        <v>0.15</v>
      </c>
      <c r="E47" s="486">
        <v>0.21</v>
      </c>
      <c r="F47" s="483">
        <f>C47*E47</f>
        <v>0.61529999999999996</v>
      </c>
      <c r="G47" s="486">
        <v>8</v>
      </c>
      <c r="H47" s="490">
        <f>F47*G47</f>
        <v>4.9223999999999997</v>
      </c>
      <c r="I47" s="480"/>
      <c r="J47" s="480"/>
      <c r="K47" s="480"/>
      <c r="L47" s="480"/>
      <c r="M47" s="479"/>
    </row>
    <row r="48" spans="2:14" x14ac:dyDescent="0.2">
      <c r="B48" s="488" t="s">
        <v>490</v>
      </c>
      <c r="C48" s="486">
        <v>4.97</v>
      </c>
      <c r="D48" s="491">
        <v>0.15</v>
      </c>
      <c r="E48" s="486">
        <v>0.21</v>
      </c>
      <c r="F48" s="483">
        <f>C48*E48</f>
        <v>1.0436999999999999</v>
      </c>
      <c r="G48" s="486">
        <v>8</v>
      </c>
      <c r="H48" s="490">
        <f>F48*G48</f>
        <v>8.3495999999999988</v>
      </c>
      <c r="I48" s="480"/>
      <c r="J48" s="480"/>
      <c r="K48" s="480"/>
      <c r="L48" s="480"/>
      <c r="M48" s="479"/>
    </row>
    <row r="49" spans="2:13" x14ac:dyDescent="0.2">
      <c r="B49" s="488" t="s">
        <v>489</v>
      </c>
      <c r="C49" s="486">
        <v>4.05</v>
      </c>
      <c r="D49" s="491">
        <v>0.15</v>
      </c>
      <c r="E49" s="486">
        <v>0.21</v>
      </c>
      <c r="F49" s="483">
        <f>C49*E49</f>
        <v>0.85049999999999992</v>
      </c>
      <c r="G49" s="486">
        <v>8</v>
      </c>
      <c r="H49" s="490">
        <f>F49*G49</f>
        <v>6.8039999999999994</v>
      </c>
      <c r="I49" s="480"/>
      <c r="J49" s="480"/>
      <c r="K49" s="480"/>
      <c r="L49" s="480"/>
      <c r="M49" s="479"/>
    </row>
    <row r="50" spans="2:13" x14ac:dyDescent="0.2">
      <c r="B50" s="488" t="s">
        <v>488</v>
      </c>
      <c r="C50" s="486">
        <v>4.13</v>
      </c>
      <c r="D50" s="491">
        <v>0.15</v>
      </c>
      <c r="E50" s="486">
        <v>0.21</v>
      </c>
      <c r="F50" s="483">
        <f>C50*E50</f>
        <v>0.86729999999999996</v>
      </c>
      <c r="G50" s="486">
        <v>8</v>
      </c>
      <c r="H50" s="490">
        <f>F50*G50</f>
        <v>6.9383999999999997</v>
      </c>
      <c r="I50" s="480"/>
      <c r="J50" s="480"/>
      <c r="K50" s="480"/>
      <c r="L50" s="480"/>
      <c r="M50" s="479"/>
    </row>
    <row r="51" spans="2:13" x14ac:dyDescent="0.2">
      <c r="B51" s="488" t="s">
        <v>487</v>
      </c>
      <c r="C51" s="486">
        <v>5.37</v>
      </c>
      <c r="D51" s="491">
        <v>0.15</v>
      </c>
      <c r="E51" s="486">
        <v>0.21</v>
      </c>
      <c r="F51" s="483">
        <f>C51*E51</f>
        <v>1.1276999999999999</v>
      </c>
      <c r="G51" s="486">
        <v>8</v>
      </c>
      <c r="H51" s="490">
        <f>F51*G51</f>
        <v>9.0215999999999994</v>
      </c>
      <c r="I51" s="480"/>
      <c r="J51" s="480"/>
      <c r="K51" s="480"/>
      <c r="L51" s="480"/>
      <c r="M51" s="479"/>
    </row>
    <row r="52" spans="2:13" x14ac:dyDescent="0.2">
      <c r="B52" s="488" t="s">
        <v>486</v>
      </c>
      <c r="C52" s="486">
        <v>5</v>
      </c>
      <c r="D52" s="491">
        <v>0.15</v>
      </c>
      <c r="E52" s="486">
        <v>0.21</v>
      </c>
      <c r="F52" s="483">
        <f>C52*E52</f>
        <v>1.05</v>
      </c>
      <c r="G52" s="486">
        <v>8</v>
      </c>
      <c r="H52" s="490">
        <f>F52*G52</f>
        <v>8.4</v>
      </c>
      <c r="I52" s="480"/>
      <c r="J52" s="480"/>
      <c r="K52" s="480"/>
      <c r="L52" s="480"/>
      <c r="M52" s="479"/>
    </row>
    <row r="53" spans="2:13" x14ac:dyDescent="0.2">
      <c r="B53" s="488" t="s">
        <v>485</v>
      </c>
      <c r="C53" s="486">
        <v>5</v>
      </c>
      <c r="D53" s="491">
        <v>0.15</v>
      </c>
      <c r="E53" s="486">
        <v>0.21</v>
      </c>
      <c r="F53" s="483">
        <f>C53*E53</f>
        <v>1.05</v>
      </c>
      <c r="G53" s="486">
        <v>1</v>
      </c>
      <c r="H53" s="490">
        <f>F53*G53</f>
        <v>1.05</v>
      </c>
      <c r="I53" s="480"/>
      <c r="J53" s="480"/>
      <c r="K53" s="480"/>
      <c r="L53" s="480"/>
      <c r="M53" s="479"/>
    </row>
    <row r="54" spans="2:13" x14ac:dyDescent="0.2">
      <c r="B54" s="488" t="s">
        <v>484</v>
      </c>
      <c r="C54" s="486">
        <v>5</v>
      </c>
      <c r="D54" s="491">
        <v>0.15</v>
      </c>
      <c r="E54" s="486">
        <v>0.21</v>
      </c>
      <c r="F54" s="483">
        <f>C54*E54</f>
        <v>1.05</v>
      </c>
      <c r="G54" s="486">
        <v>1</v>
      </c>
      <c r="H54" s="490">
        <f>F54*G54</f>
        <v>1.05</v>
      </c>
      <c r="I54" s="480"/>
      <c r="J54" s="480"/>
      <c r="K54" s="480"/>
      <c r="L54" s="480"/>
      <c r="M54" s="479"/>
    </row>
    <row r="55" spans="2:13" x14ac:dyDescent="0.2">
      <c r="B55" s="583" t="s">
        <v>483</v>
      </c>
      <c r="C55" s="580">
        <v>4.2</v>
      </c>
      <c r="D55" s="582">
        <v>0.15</v>
      </c>
      <c r="E55" s="580">
        <v>0.21</v>
      </c>
      <c r="F55" s="581">
        <f>C55*E55</f>
        <v>0.88200000000000001</v>
      </c>
      <c r="G55" s="580">
        <v>8</v>
      </c>
      <c r="H55" s="584">
        <f>F55*G55</f>
        <v>7.056</v>
      </c>
      <c r="I55" s="480"/>
      <c r="J55" s="480"/>
      <c r="K55" s="480"/>
      <c r="L55" s="480"/>
      <c r="M55" s="479"/>
    </row>
    <row r="56" spans="2:13" x14ac:dyDescent="0.2">
      <c r="B56" s="583" t="s">
        <v>482</v>
      </c>
      <c r="C56" s="580">
        <v>2.8</v>
      </c>
      <c r="D56" s="582">
        <v>0.15</v>
      </c>
      <c r="E56" s="580">
        <v>0.21</v>
      </c>
      <c r="F56" s="581">
        <f>C56*E56</f>
        <v>0.58799999999999997</v>
      </c>
      <c r="G56" s="580">
        <v>8</v>
      </c>
      <c r="H56" s="584">
        <f>F56*G56</f>
        <v>4.7039999999999997</v>
      </c>
      <c r="I56" s="480"/>
      <c r="J56" s="480"/>
      <c r="K56" s="480"/>
      <c r="L56" s="480"/>
      <c r="M56" s="479"/>
    </row>
    <row r="57" spans="2:13" x14ac:dyDescent="0.2">
      <c r="B57" s="488" t="s">
        <v>481</v>
      </c>
      <c r="C57" s="486"/>
      <c r="D57" s="487"/>
      <c r="E57" s="486"/>
      <c r="F57" s="483">
        <f>C57*E57</f>
        <v>0</v>
      </c>
      <c r="G57" s="486"/>
      <c r="H57" s="481">
        <f>F57*G57</f>
        <v>0</v>
      </c>
      <c r="I57" s="480"/>
      <c r="J57" s="480"/>
      <c r="K57" s="480"/>
      <c r="L57" s="480"/>
      <c r="M57" s="479"/>
    </row>
    <row r="58" spans="2:13" x14ac:dyDescent="0.2">
      <c r="B58" s="488"/>
      <c r="C58" s="486"/>
      <c r="D58" s="489"/>
      <c r="E58" s="486"/>
      <c r="F58" s="483">
        <f>C58*E58</f>
        <v>0</v>
      </c>
      <c r="G58" s="486"/>
      <c r="H58" s="481">
        <f>F58*G58</f>
        <v>0</v>
      </c>
      <c r="I58" s="480"/>
      <c r="J58" s="480"/>
      <c r="K58" s="480"/>
      <c r="L58" s="480"/>
      <c r="M58" s="479"/>
    </row>
    <row r="59" spans="2:13" x14ac:dyDescent="0.2">
      <c r="B59" s="488"/>
      <c r="C59" s="486"/>
      <c r="D59" s="487"/>
      <c r="E59" s="486"/>
      <c r="F59" s="483">
        <f>C59*E59</f>
        <v>0</v>
      </c>
      <c r="G59" s="486"/>
      <c r="H59" s="481">
        <f>F59*G59</f>
        <v>0</v>
      </c>
      <c r="I59" s="480"/>
      <c r="J59" s="480"/>
      <c r="K59" s="480"/>
      <c r="L59" s="480"/>
      <c r="M59" s="479"/>
    </row>
    <row r="60" spans="2:13" x14ac:dyDescent="0.2">
      <c r="B60" s="488"/>
      <c r="C60" s="486"/>
      <c r="D60" s="489"/>
      <c r="E60" s="486"/>
      <c r="F60" s="483">
        <f>C60*E60</f>
        <v>0</v>
      </c>
      <c r="G60" s="486"/>
      <c r="H60" s="481">
        <f>F60*G60</f>
        <v>0</v>
      </c>
      <c r="I60" s="480"/>
      <c r="J60" s="480"/>
      <c r="K60" s="480"/>
      <c r="L60" s="480"/>
      <c r="M60" s="479"/>
    </row>
    <row r="61" spans="2:13" x14ac:dyDescent="0.2">
      <c r="B61" s="488"/>
      <c r="C61" s="486"/>
      <c r="D61" s="487"/>
      <c r="E61" s="486"/>
      <c r="F61" s="483">
        <f>C61*E61</f>
        <v>0</v>
      </c>
      <c r="G61" s="486"/>
      <c r="H61" s="481">
        <f>F61*G61</f>
        <v>0</v>
      </c>
      <c r="I61" s="480"/>
      <c r="J61" s="480"/>
      <c r="K61" s="480"/>
      <c r="L61" s="480"/>
      <c r="M61" s="479"/>
    </row>
    <row r="62" spans="2:13" x14ac:dyDescent="0.2">
      <c r="B62" s="488"/>
      <c r="C62" s="486"/>
      <c r="D62" s="489"/>
      <c r="E62" s="486"/>
      <c r="F62" s="483">
        <f>C62*E62</f>
        <v>0</v>
      </c>
      <c r="G62" s="486"/>
      <c r="H62" s="481">
        <f>F62*G62</f>
        <v>0</v>
      </c>
      <c r="I62" s="480"/>
      <c r="J62" s="480"/>
      <c r="K62" s="480"/>
      <c r="L62" s="480"/>
      <c r="M62" s="479"/>
    </row>
    <row r="63" spans="2:13" x14ac:dyDescent="0.2">
      <c r="B63" s="488"/>
      <c r="C63" s="486"/>
      <c r="D63" s="487"/>
      <c r="E63" s="486"/>
      <c r="F63" s="483">
        <f>C63*E63</f>
        <v>0</v>
      </c>
      <c r="G63" s="486"/>
      <c r="H63" s="481">
        <f>F63*G63</f>
        <v>0</v>
      </c>
      <c r="I63" s="480"/>
      <c r="J63" s="480"/>
      <c r="K63" s="480"/>
      <c r="L63" s="480"/>
      <c r="M63" s="479"/>
    </row>
    <row r="64" spans="2:13" x14ac:dyDescent="0.2">
      <c r="B64" s="488"/>
      <c r="C64" s="486"/>
      <c r="D64" s="489"/>
      <c r="E64" s="486"/>
      <c r="F64" s="483">
        <f>C64*E64</f>
        <v>0</v>
      </c>
      <c r="G64" s="486"/>
      <c r="H64" s="481">
        <f>F64*G64</f>
        <v>0</v>
      </c>
      <c r="I64" s="480"/>
      <c r="J64" s="480"/>
      <c r="K64" s="480"/>
      <c r="L64" s="480"/>
      <c r="M64" s="479"/>
    </row>
    <row r="65" spans="2:13" x14ac:dyDescent="0.2">
      <c r="B65" s="488"/>
      <c r="C65" s="486"/>
      <c r="D65" s="487"/>
      <c r="E65" s="486"/>
      <c r="F65" s="483">
        <f>C65*E65</f>
        <v>0</v>
      </c>
      <c r="G65" s="486"/>
      <c r="H65" s="481">
        <f>F65*G65</f>
        <v>0</v>
      </c>
      <c r="I65" s="480"/>
      <c r="J65" s="480"/>
      <c r="K65" s="480"/>
      <c r="L65" s="480"/>
      <c r="M65" s="479"/>
    </row>
    <row r="66" spans="2:13" ht="17" thickBot="1" x14ac:dyDescent="0.25">
      <c r="B66" s="485"/>
      <c r="C66" s="482"/>
      <c r="D66" s="484"/>
      <c r="E66" s="482"/>
      <c r="F66" s="483">
        <f>C66*E66</f>
        <v>0</v>
      </c>
      <c r="G66" s="482"/>
      <c r="H66" s="481">
        <f>F66*G66</f>
        <v>0</v>
      </c>
      <c r="I66" s="480"/>
      <c r="J66" s="480"/>
      <c r="K66" s="480"/>
      <c r="L66" s="480"/>
      <c r="M66" s="479"/>
    </row>
    <row r="67" spans="2:13" ht="17" thickBot="1" x14ac:dyDescent="0.25">
      <c r="B67" s="478" t="s">
        <v>390</v>
      </c>
      <c r="C67" s="477"/>
      <c r="D67" s="477"/>
      <c r="E67" s="477"/>
      <c r="F67" s="477"/>
      <c r="G67" s="476"/>
      <c r="H67" s="475"/>
      <c r="I67" s="474"/>
      <c r="J67" s="474"/>
      <c r="K67" s="474"/>
      <c r="L67" s="474"/>
      <c r="M67" s="473"/>
    </row>
    <row r="68" spans="2:13" ht="17" thickBot="1" x14ac:dyDescent="0.25">
      <c r="B68" s="472"/>
      <c r="C68" s="471"/>
      <c r="D68" s="471"/>
      <c r="E68" s="471"/>
      <c r="F68" s="471"/>
      <c r="G68" s="471"/>
      <c r="H68" s="471"/>
      <c r="I68" s="471"/>
      <c r="J68" s="471"/>
      <c r="K68" s="471"/>
      <c r="L68" s="471"/>
      <c r="M68" s="470"/>
    </row>
    <row r="69" spans="2:13" ht="17" thickBot="1" x14ac:dyDescent="0.25">
      <c r="B69" s="469"/>
      <c r="C69" s="467"/>
      <c r="D69" s="467"/>
      <c r="E69" s="467"/>
      <c r="F69" s="552" t="s">
        <v>407</v>
      </c>
      <c r="G69" s="551"/>
      <c r="H69" s="576">
        <f>'[15]PPTO GRADERIAS'!E34</f>
        <v>355</v>
      </c>
      <c r="I69" s="467"/>
      <c r="J69" s="467"/>
      <c r="K69" s="467"/>
      <c r="L69" s="467"/>
      <c r="M69" s="465"/>
    </row>
    <row r="70" spans="2:13" x14ac:dyDescent="0.2">
      <c r="B70" s="468"/>
      <c r="C70" s="467"/>
      <c r="D70" s="467"/>
      <c r="E70" s="467"/>
      <c r="F70" s="467"/>
      <c r="G70" s="467"/>
      <c r="H70" s="467"/>
      <c r="I70" s="467"/>
      <c r="J70" s="467"/>
      <c r="K70" s="466"/>
      <c r="L70" s="466"/>
      <c r="M70" s="465"/>
    </row>
    <row r="71" spans="2:13" ht="17" thickBot="1" x14ac:dyDescent="0.25">
      <c r="B71" s="464" t="s">
        <v>389</v>
      </c>
      <c r="C71" s="461"/>
      <c r="D71" s="461"/>
      <c r="E71" s="463"/>
      <c r="F71" s="463"/>
      <c r="G71" s="463"/>
      <c r="H71" s="462"/>
      <c r="I71" s="462"/>
      <c r="J71" s="460"/>
      <c r="K71" s="461" t="s">
        <v>388</v>
      </c>
      <c r="L71" s="460"/>
      <c r="M71" s="459"/>
    </row>
    <row r="73" spans="2:13" ht="17" thickBot="1" x14ac:dyDescent="0.25"/>
    <row r="74" spans="2:13" ht="18" x14ac:dyDescent="0.2">
      <c r="B74" s="540" t="s">
        <v>404</v>
      </c>
      <c r="C74" s="539"/>
      <c r="D74" s="539"/>
      <c r="E74" s="539"/>
      <c r="F74" s="539"/>
      <c r="G74" s="539"/>
      <c r="H74" s="539"/>
      <c r="I74" s="539"/>
      <c r="J74" s="539"/>
      <c r="K74" s="539"/>
      <c r="L74" s="539"/>
      <c r="M74" s="538"/>
    </row>
    <row r="75" spans="2:13" x14ac:dyDescent="0.2">
      <c r="B75" s="528" t="s">
        <v>403</v>
      </c>
      <c r="C75" s="537" t="s">
        <v>402</v>
      </c>
      <c r="D75" s="536"/>
      <c r="E75" s="536"/>
      <c r="F75" s="536"/>
      <c r="G75" s="536"/>
      <c r="H75" s="536"/>
      <c r="I75" s="536"/>
      <c r="J75" s="536"/>
      <c r="K75" s="536"/>
      <c r="L75" s="536"/>
      <c r="M75" s="535"/>
    </row>
    <row r="76" spans="2:13" ht="71" customHeight="1" x14ac:dyDescent="0.2">
      <c r="B76" s="528" t="s">
        <v>16</v>
      </c>
      <c r="C76" s="543">
        <v>9.3000000000000007</v>
      </c>
      <c r="D76" s="533" t="s">
        <v>480</v>
      </c>
      <c r="E76" s="532"/>
      <c r="F76" s="532"/>
      <c r="G76" s="532"/>
      <c r="H76" s="532"/>
      <c r="I76" s="532"/>
      <c r="J76" s="531"/>
      <c r="K76" s="530" t="s">
        <v>401</v>
      </c>
      <c r="L76" s="530"/>
      <c r="M76" s="529" t="s">
        <v>400</v>
      </c>
    </row>
    <row r="77" spans="2:13" ht="17" thickBot="1" x14ac:dyDescent="0.25">
      <c r="B77" s="528" t="s">
        <v>243</v>
      </c>
      <c r="C77" s="527" t="s">
        <v>479</v>
      </c>
      <c r="D77" s="526" t="s">
        <v>399</v>
      </c>
      <c r="E77" s="526"/>
      <c r="F77" s="525">
        <v>2</v>
      </c>
      <c r="G77" s="525"/>
      <c r="H77" s="524" t="s">
        <v>398</v>
      </c>
      <c r="I77" s="523"/>
      <c r="J77" s="522">
        <v>0</v>
      </c>
      <c r="K77" s="521" t="s">
        <v>397</v>
      </c>
      <c r="L77" s="521"/>
      <c r="M77" s="520">
        <v>44896</v>
      </c>
    </row>
    <row r="78" spans="2:13" ht="17" thickBot="1" x14ac:dyDescent="0.25">
      <c r="B78" s="519" t="s">
        <v>451</v>
      </c>
      <c r="C78" s="518" t="s">
        <v>396</v>
      </c>
      <c r="D78" s="517"/>
      <c r="E78" s="517"/>
      <c r="F78" s="517"/>
      <c r="G78" s="516"/>
      <c r="H78" s="515" t="s">
        <v>161</v>
      </c>
      <c r="I78" s="514" t="s">
        <v>395</v>
      </c>
      <c r="J78" s="513"/>
      <c r="K78" s="513"/>
      <c r="L78" s="512"/>
      <c r="M78" s="511"/>
    </row>
    <row r="79" spans="2:13" ht="17" thickBot="1" x14ac:dyDescent="0.25">
      <c r="B79" s="510"/>
      <c r="C79" s="509" t="s">
        <v>394</v>
      </c>
      <c r="D79" s="508" t="s">
        <v>378</v>
      </c>
      <c r="E79" s="508" t="s">
        <v>377</v>
      </c>
      <c r="F79" s="507" t="s">
        <v>393</v>
      </c>
      <c r="G79" s="506" t="s">
        <v>392</v>
      </c>
      <c r="H79" s="505"/>
      <c r="I79" s="504"/>
      <c r="J79" s="503"/>
      <c r="K79" s="503"/>
      <c r="L79" s="502"/>
      <c r="M79" s="501"/>
    </row>
    <row r="80" spans="2:13" x14ac:dyDescent="0.2">
      <c r="B80" s="500" t="s">
        <v>478</v>
      </c>
      <c r="C80" s="494">
        <f>3.94+3.02+1.47+2.95+2.9+1.36+2.15</f>
        <v>17.79</v>
      </c>
      <c r="D80" s="491">
        <v>0.1</v>
      </c>
      <c r="E80" s="498">
        <v>0.21</v>
      </c>
      <c r="F80" s="499">
        <f>C80*E80</f>
        <v>3.7358999999999996</v>
      </c>
      <c r="G80" s="498">
        <v>11</v>
      </c>
      <c r="H80" s="497">
        <f>F80*G80</f>
        <v>41.094899999999996</v>
      </c>
      <c r="I80" s="496"/>
      <c r="J80" s="496"/>
      <c r="K80" s="496"/>
      <c r="L80" s="496"/>
      <c r="M80" s="495"/>
    </row>
    <row r="81" spans="1:13" x14ac:dyDescent="0.2">
      <c r="B81" s="492" t="s">
        <v>477</v>
      </c>
      <c r="C81" s="494">
        <f>1.85+2.87</f>
        <v>4.7200000000000006</v>
      </c>
      <c r="D81" s="491">
        <v>0.1</v>
      </c>
      <c r="E81" s="486">
        <v>0.21</v>
      </c>
      <c r="F81" s="483">
        <f>C81*E81</f>
        <v>0.99120000000000008</v>
      </c>
      <c r="G81" s="493">
        <v>11</v>
      </c>
      <c r="H81" s="490">
        <f>F81*G81</f>
        <v>10.903200000000002</v>
      </c>
      <c r="I81" s="480"/>
      <c r="J81" s="480"/>
      <c r="K81" s="480"/>
      <c r="L81" s="480"/>
      <c r="M81" s="479"/>
    </row>
    <row r="82" spans="1:13" x14ac:dyDescent="0.2">
      <c r="B82" s="492" t="s">
        <v>476</v>
      </c>
      <c r="C82" s="486">
        <v>4.92</v>
      </c>
      <c r="D82" s="491">
        <v>0.1</v>
      </c>
      <c r="E82" s="486">
        <v>0.21</v>
      </c>
      <c r="F82" s="483">
        <f>C82*E82</f>
        <v>1.0331999999999999</v>
      </c>
      <c r="G82" s="486">
        <v>11</v>
      </c>
      <c r="H82" s="490">
        <f>F82*G82</f>
        <v>11.365199999999998</v>
      </c>
      <c r="I82" s="480"/>
      <c r="J82" s="480"/>
      <c r="K82" s="480"/>
      <c r="L82" s="480"/>
      <c r="M82" s="479"/>
    </row>
    <row r="83" spans="1:13" x14ac:dyDescent="0.2">
      <c r="A83">
        <f>1.23+1.74</f>
        <v>2.9699999999999998</v>
      </c>
      <c r="B83" s="492" t="s">
        <v>475</v>
      </c>
      <c r="C83" s="486">
        <f>3.25+0.52+1.83+2.4+1.85+0.91+1.6</f>
        <v>12.36</v>
      </c>
      <c r="D83" s="491">
        <v>0.1</v>
      </c>
      <c r="E83" s="486">
        <v>0.21</v>
      </c>
      <c r="F83" s="483">
        <f>C83*E83</f>
        <v>2.5955999999999997</v>
      </c>
      <c r="G83" s="486">
        <v>11</v>
      </c>
      <c r="H83" s="490">
        <f>F83*G83</f>
        <v>28.551599999999997</v>
      </c>
      <c r="I83" s="480"/>
      <c r="J83" s="480"/>
      <c r="K83" s="480"/>
      <c r="L83" s="480"/>
      <c r="M83" s="479"/>
    </row>
    <row r="84" spans="1:13" x14ac:dyDescent="0.2">
      <c r="A84">
        <v>4.93</v>
      </c>
      <c r="B84" s="488" t="s">
        <v>474</v>
      </c>
      <c r="C84" s="486">
        <f>1.95+0.66+3.9</f>
        <v>6.51</v>
      </c>
      <c r="D84" s="491">
        <v>0.1</v>
      </c>
      <c r="E84" s="486">
        <v>0.21</v>
      </c>
      <c r="F84" s="483">
        <f>C84*E84</f>
        <v>1.3671</v>
      </c>
      <c r="G84" s="486">
        <v>11</v>
      </c>
      <c r="H84" s="490">
        <f>F84*G84</f>
        <v>15.0381</v>
      </c>
      <c r="I84" s="480"/>
      <c r="J84" s="480"/>
      <c r="K84" s="480"/>
      <c r="L84" s="480"/>
      <c r="M84" s="479"/>
    </row>
    <row r="85" spans="1:13" x14ac:dyDescent="0.2">
      <c r="A85">
        <f>0.65+0.63</f>
        <v>1.28</v>
      </c>
      <c r="B85" s="488" t="s">
        <v>473</v>
      </c>
      <c r="C85" s="486">
        <v>1.67</v>
      </c>
      <c r="D85" s="491">
        <v>0.1</v>
      </c>
      <c r="E85" s="486">
        <v>0.21</v>
      </c>
      <c r="F85" s="483">
        <f>C85*E85</f>
        <v>0.35069999999999996</v>
      </c>
      <c r="G85" s="486">
        <v>11</v>
      </c>
      <c r="H85" s="490">
        <f>F85*G85</f>
        <v>3.8576999999999995</v>
      </c>
      <c r="I85" s="480"/>
      <c r="J85" s="480"/>
      <c r="K85" s="480"/>
      <c r="L85" s="480"/>
      <c r="M85" s="479"/>
    </row>
    <row r="86" spans="1:13" x14ac:dyDescent="0.2">
      <c r="A86">
        <v>1.35</v>
      </c>
      <c r="B86" s="488" t="s">
        <v>472</v>
      </c>
      <c r="C86" s="486">
        <v>5.5</v>
      </c>
      <c r="D86" s="491">
        <v>0.1</v>
      </c>
      <c r="E86" s="486">
        <v>0.21</v>
      </c>
      <c r="F86" s="483">
        <f>C86*E86</f>
        <v>1.155</v>
      </c>
      <c r="G86" s="486">
        <v>11</v>
      </c>
      <c r="H86" s="490">
        <f>F86*G86</f>
        <v>12.705</v>
      </c>
      <c r="I86" s="480"/>
      <c r="J86" s="480"/>
      <c r="K86" s="480"/>
      <c r="L86" s="480"/>
      <c r="M86" s="479"/>
    </row>
    <row r="87" spans="1:13" x14ac:dyDescent="0.2">
      <c r="A87">
        <v>2.68</v>
      </c>
      <c r="B87" s="488" t="s">
        <v>471</v>
      </c>
      <c r="C87" s="486">
        <f>3.54+1.5+3.27</f>
        <v>8.31</v>
      </c>
      <c r="D87" s="491">
        <v>0.1</v>
      </c>
      <c r="E87" s="486">
        <v>0.21</v>
      </c>
      <c r="F87" s="483">
        <f>C87*E87</f>
        <v>1.7451000000000001</v>
      </c>
      <c r="G87" s="486">
        <v>11</v>
      </c>
      <c r="H87" s="490">
        <f>F87*G87</f>
        <v>19.196100000000001</v>
      </c>
      <c r="I87" s="480"/>
      <c r="J87" s="480"/>
      <c r="K87" s="480"/>
      <c r="L87" s="480"/>
      <c r="M87" s="479"/>
    </row>
    <row r="88" spans="1:13" x14ac:dyDescent="0.2">
      <c r="B88" s="488" t="s">
        <v>470</v>
      </c>
      <c r="C88" s="486">
        <f>3.27+1.86</f>
        <v>5.13</v>
      </c>
      <c r="D88" s="491">
        <v>0.1</v>
      </c>
      <c r="E88" s="486">
        <v>0.21</v>
      </c>
      <c r="F88" s="483">
        <f>C88*E88</f>
        <v>1.0772999999999999</v>
      </c>
      <c r="G88" s="486">
        <v>11</v>
      </c>
      <c r="H88" s="490">
        <f>F88*G88</f>
        <v>11.850299999999999</v>
      </c>
      <c r="I88" s="480"/>
      <c r="J88" s="480"/>
      <c r="K88" s="480"/>
      <c r="L88" s="480"/>
      <c r="M88" s="479"/>
    </row>
    <row r="89" spans="1:13" x14ac:dyDescent="0.2">
      <c r="B89" s="488" t="s">
        <v>469</v>
      </c>
      <c r="C89" s="486">
        <v>1.97</v>
      </c>
      <c r="D89" s="491">
        <v>0.1</v>
      </c>
      <c r="E89" s="486">
        <v>0.21</v>
      </c>
      <c r="F89" s="483">
        <f>C89*E89</f>
        <v>0.41369999999999996</v>
      </c>
      <c r="G89" s="486">
        <v>11</v>
      </c>
      <c r="H89" s="490">
        <f>F89*G89</f>
        <v>4.5506999999999991</v>
      </c>
      <c r="I89" s="480"/>
      <c r="J89" s="480"/>
      <c r="K89" s="480"/>
      <c r="L89" s="480"/>
      <c r="M89" s="479"/>
    </row>
    <row r="90" spans="1:13" x14ac:dyDescent="0.2">
      <c r="B90" s="488" t="s">
        <v>468</v>
      </c>
      <c r="C90" s="486">
        <v>2.09</v>
      </c>
      <c r="D90" s="491">
        <v>0.1</v>
      </c>
      <c r="E90" s="486">
        <v>0.21</v>
      </c>
      <c r="F90" s="483">
        <f>C90*E90</f>
        <v>0.43889999999999996</v>
      </c>
      <c r="G90" s="486">
        <v>11</v>
      </c>
      <c r="H90" s="490">
        <f>F90*G90</f>
        <v>4.8278999999999996</v>
      </c>
      <c r="I90" s="480"/>
      <c r="J90" s="480"/>
      <c r="K90" s="480"/>
      <c r="L90" s="480"/>
      <c r="M90" s="479"/>
    </row>
    <row r="91" spans="1:13" x14ac:dyDescent="0.2">
      <c r="B91" s="488"/>
      <c r="C91" s="486"/>
      <c r="D91" s="491"/>
      <c r="E91" s="486"/>
      <c r="F91" s="483">
        <f>C91*E91</f>
        <v>0</v>
      </c>
      <c r="G91" s="486"/>
      <c r="H91" s="490">
        <f>F91*G91</f>
        <v>0</v>
      </c>
      <c r="I91" s="480"/>
      <c r="J91" s="480"/>
      <c r="K91" s="480"/>
      <c r="L91" s="480"/>
      <c r="M91" s="479"/>
    </row>
    <row r="92" spans="1:13" x14ac:dyDescent="0.2">
      <c r="B92" s="488"/>
      <c r="C92" s="486"/>
      <c r="D92" s="491"/>
      <c r="E92" s="486"/>
      <c r="F92" s="483">
        <f>C92*E92</f>
        <v>0</v>
      </c>
      <c r="G92" s="486">
        <v>0</v>
      </c>
      <c r="H92" s="490">
        <f>F92*G92</f>
        <v>0</v>
      </c>
      <c r="I92" s="480"/>
      <c r="J92" s="480"/>
      <c r="K92" s="480"/>
      <c r="L92" s="480"/>
      <c r="M92" s="479"/>
    </row>
    <row r="93" spans="1:13" x14ac:dyDescent="0.2">
      <c r="B93" s="488" t="s">
        <v>467</v>
      </c>
      <c r="C93" s="486">
        <v>5.09</v>
      </c>
      <c r="D93" s="487"/>
      <c r="E93" s="486"/>
      <c r="F93" s="483">
        <f>C93*E93</f>
        <v>0</v>
      </c>
      <c r="G93" s="486"/>
      <c r="H93" s="481">
        <f>F93*G93</f>
        <v>0</v>
      </c>
      <c r="I93" s="480"/>
      <c r="J93" s="480"/>
      <c r="K93" s="480"/>
      <c r="L93" s="480"/>
      <c r="M93" s="479"/>
    </row>
    <row r="94" spans="1:13" x14ac:dyDescent="0.2">
      <c r="B94" s="488"/>
      <c r="C94" s="486"/>
      <c r="D94" s="489"/>
      <c r="E94" s="486"/>
      <c r="F94" s="483">
        <f>C94*E94</f>
        <v>0</v>
      </c>
      <c r="G94" s="486"/>
      <c r="H94" s="481">
        <f>F94*G94</f>
        <v>0</v>
      </c>
      <c r="I94" s="480"/>
      <c r="J94" s="480"/>
      <c r="K94" s="480"/>
      <c r="L94" s="480"/>
      <c r="M94" s="479"/>
    </row>
    <row r="95" spans="1:13" x14ac:dyDescent="0.2">
      <c r="B95" s="488"/>
      <c r="C95" s="494"/>
      <c r="D95" s="487"/>
      <c r="E95" s="486"/>
      <c r="F95" s="483">
        <f>C95*E95</f>
        <v>0</v>
      </c>
      <c r="G95" s="486"/>
      <c r="H95" s="481">
        <f>F95*G95</f>
        <v>0</v>
      </c>
      <c r="I95" s="480"/>
      <c r="J95" s="480"/>
      <c r="K95" s="480"/>
      <c r="L95" s="480"/>
      <c r="M95" s="479"/>
    </row>
    <row r="96" spans="1:13" x14ac:dyDescent="0.2">
      <c r="B96" s="488"/>
      <c r="C96" s="486"/>
      <c r="D96" s="489"/>
      <c r="E96" s="486"/>
      <c r="F96" s="483">
        <f>C96*E96</f>
        <v>0</v>
      </c>
      <c r="G96" s="486"/>
      <c r="H96" s="481">
        <f>F96*G96</f>
        <v>0</v>
      </c>
      <c r="I96" s="480"/>
      <c r="J96" s="480"/>
      <c r="K96" s="480"/>
      <c r="L96" s="480"/>
      <c r="M96" s="479"/>
    </row>
    <row r="97" spans="2:13" x14ac:dyDescent="0.2">
      <c r="B97" s="488"/>
      <c r="C97" s="486"/>
      <c r="D97" s="487"/>
      <c r="E97" s="486"/>
      <c r="F97" s="483">
        <f>C97*E97</f>
        <v>0</v>
      </c>
      <c r="G97" s="486"/>
      <c r="H97" s="481">
        <f>F97*G97</f>
        <v>0</v>
      </c>
      <c r="I97" s="480"/>
      <c r="J97" s="480"/>
      <c r="K97" s="480"/>
      <c r="L97" s="480"/>
      <c r="M97" s="479"/>
    </row>
    <row r="98" spans="2:13" x14ac:dyDescent="0.2">
      <c r="B98" s="488"/>
      <c r="C98" s="486"/>
      <c r="D98" s="489"/>
      <c r="E98" s="486"/>
      <c r="F98" s="483">
        <f>C98*E98</f>
        <v>0</v>
      </c>
      <c r="G98" s="486"/>
      <c r="H98" s="481">
        <f>F98*G98</f>
        <v>0</v>
      </c>
      <c r="I98" s="480"/>
      <c r="J98" s="480"/>
      <c r="K98" s="480"/>
      <c r="L98" s="480"/>
      <c r="M98" s="479"/>
    </row>
    <row r="99" spans="2:13" x14ac:dyDescent="0.2">
      <c r="B99" s="488"/>
      <c r="C99" s="486"/>
      <c r="D99" s="487"/>
      <c r="E99" s="486"/>
      <c r="F99" s="483">
        <f>C99*E99</f>
        <v>0</v>
      </c>
      <c r="G99" s="486"/>
      <c r="H99" s="481">
        <f>F99*G99</f>
        <v>0</v>
      </c>
      <c r="I99" s="480"/>
      <c r="J99" s="480"/>
      <c r="K99" s="480"/>
      <c r="L99" s="480"/>
      <c r="M99" s="479"/>
    </row>
    <row r="100" spans="2:13" x14ac:dyDescent="0.2">
      <c r="B100" s="488"/>
      <c r="C100" s="486"/>
      <c r="D100" s="489"/>
      <c r="E100" s="486"/>
      <c r="F100" s="483">
        <f>C100*E100</f>
        <v>0</v>
      </c>
      <c r="G100" s="486"/>
      <c r="H100" s="481">
        <f>F100*G100</f>
        <v>0</v>
      </c>
      <c r="I100" s="480"/>
      <c r="J100" s="480"/>
      <c r="K100" s="480"/>
      <c r="L100" s="480"/>
      <c r="M100" s="479"/>
    </row>
    <row r="101" spans="2:13" x14ac:dyDescent="0.2">
      <c r="B101" s="488"/>
      <c r="C101" s="486"/>
      <c r="D101" s="487"/>
      <c r="E101" s="486"/>
      <c r="F101" s="483">
        <f>C101*E101</f>
        <v>0</v>
      </c>
      <c r="G101" s="486"/>
      <c r="H101" s="481">
        <f>F101*G101</f>
        <v>0</v>
      </c>
      <c r="I101" s="480"/>
      <c r="J101" s="480"/>
      <c r="K101" s="480"/>
      <c r="L101" s="480"/>
      <c r="M101" s="479"/>
    </row>
    <row r="102" spans="2:13" ht="17" thickBot="1" x14ac:dyDescent="0.25">
      <c r="B102" s="485"/>
      <c r="C102" s="482"/>
      <c r="D102" s="484"/>
      <c r="E102" s="482"/>
      <c r="F102" s="483">
        <f>C102*E102</f>
        <v>0</v>
      </c>
      <c r="G102" s="482"/>
      <c r="H102" s="481">
        <f>F102*G102</f>
        <v>0</v>
      </c>
      <c r="I102" s="480"/>
      <c r="J102" s="480"/>
      <c r="K102" s="480"/>
      <c r="L102" s="480"/>
      <c r="M102" s="479"/>
    </row>
    <row r="103" spans="2:13" ht="17" thickBot="1" x14ac:dyDescent="0.25">
      <c r="B103" s="478" t="s">
        <v>390</v>
      </c>
      <c r="C103" s="477"/>
      <c r="D103" s="477"/>
      <c r="E103" s="477"/>
      <c r="F103" s="477"/>
      <c r="G103" s="476"/>
      <c r="H103" s="475"/>
      <c r="I103" s="474"/>
      <c r="J103" s="474"/>
      <c r="K103" s="474"/>
      <c r="L103" s="474"/>
      <c r="M103" s="473"/>
    </row>
    <row r="104" spans="2:13" ht="17" thickBot="1" x14ac:dyDescent="0.25">
      <c r="B104" s="472"/>
      <c r="C104" s="471"/>
      <c r="D104" s="471"/>
      <c r="E104" s="471"/>
      <c r="F104" s="471"/>
      <c r="G104" s="471"/>
      <c r="H104" s="471"/>
      <c r="I104" s="471"/>
      <c r="J104" s="471"/>
      <c r="K104" s="471"/>
      <c r="L104" s="471"/>
      <c r="M104" s="470"/>
    </row>
    <row r="105" spans="2:13" ht="17" thickBot="1" x14ac:dyDescent="0.25">
      <c r="B105" s="469"/>
      <c r="C105" s="467"/>
      <c r="D105" s="467"/>
      <c r="E105" s="467"/>
      <c r="F105" s="552" t="s">
        <v>407</v>
      </c>
      <c r="G105" s="551"/>
      <c r="H105" s="576">
        <f>'[15]PPTO GRADERIAS'!E35</f>
        <v>190</v>
      </c>
      <c r="I105" s="467"/>
      <c r="J105" s="467"/>
      <c r="K105" s="467"/>
      <c r="L105" s="467"/>
      <c r="M105" s="465"/>
    </row>
    <row r="106" spans="2:13" x14ac:dyDescent="0.2">
      <c r="B106" s="468"/>
      <c r="C106" s="467"/>
      <c r="D106" s="467"/>
      <c r="E106" s="467"/>
      <c r="F106" s="467"/>
      <c r="G106" s="467"/>
      <c r="H106" s="467"/>
      <c r="I106" s="467"/>
      <c r="J106" s="467"/>
      <c r="K106" s="466"/>
      <c r="L106" s="466"/>
      <c r="M106" s="465"/>
    </row>
    <row r="107" spans="2:13" ht="17" thickBot="1" x14ac:dyDescent="0.25">
      <c r="B107" s="464" t="s">
        <v>389</v>
      </c>
      <c r="C107" s="461"/>
      <c r="D107" s="461"/>
      <c r="E107" s="463"/>
      <c r="F107" s="463"/>
      <c r="G107" s="463"/>
      <c r="H107" s="462"/>
      <c r="I107" s="462"/>
      <c r="J107" s="460"/>
      <c r="K107" s="461" t="s">
        <v>388</v>
      </c>
      <c r="L107" s="460"/>
      <c r="M107" s="459"/>
    </row>
    <row r="109" spans="2:13" ht="17" thickBot="1" x14ac:dyDescent="0.25"/>
    <row r="110" spans="2:13" ht="18" x14ac:dyDescent="0.2">
      <c r="B110" s="540" t="s">
        <v>404</v>
      </c>
      <c r="C110" s="539"/>
      <c r="D110" s="539"/>
      <c r="E110" s="539"/>
      <c r="F110" s="539"/>
      <c r="G110" s="539"/>
      <c r="H110" s="539"/>
      <c r="I110" s="539"/>
      <c r="J110" s="539"/>
      <c r="K110" s="539"/>
      <c r="L110" s="539"/>
      <c r="M110" s="538"/>
    </row>
    <row r="111" spans="2:13" x14ac:dyDescent="0.2">
      <c r="B111" s="528" t="s">
        <v>403</v>
      </c>
      <c r="C111" s="537" t="s">
        <v>402</v>
      </c>
      <c r="D111" s="536"/>
      <c r="E111" s="536"/>
      <c r="F111" s="536"/>
      <c r="G111" s="536"/>
      <c r="H111" s="536"/>
      <c r="I111" s="536"/>
      <c r="J111" s="536"/>
      <c r="K111" s="536"/>
      <c r="L111" s="536"/>
      <c r="M111" s="535"/>
    </row>
    <row r="112" spans="2:13" ht="50" customHeight="1" x14ac:dyDescent="0.2">
      <c r="B112" s="528" t="s">
        <v>16</v>
      </c>
      <c r="C112" s="543">
        <v>4.0999999999999996</v>
      </c>
      <c r="D112" s="533" t="s">
        <v>38</v>
      </c>
      <c r="E112" s="532"/>
      <c r="F112" s="532"/>
      <c r="G112" s="532"/>
      <c r="H112" s="532"/>
      <c r="I112" s="532"/>
      <c r="J112" s="531"/>
      <c r="K112" s="530" t="s">
        <v>401</v>
      </c>
      <c r="L112" s="530"/>
      <c r="M112" s="529" t="s">
        <v>400</v>
      </c>
    </row>
    <row r="113" spans="2:13" ht="17" thickBot="1" x14ac:dyDescent="0.25">
      <c r="B113" s="528" t="s">
        <v>243</v>
      </c>
      <c r="C113" s="527" t="s">
        <v>34</v>
      </c>
      <c r="D113" s="526" t="s">
        <v>399</v>
      </c>
      <c r="E113" s="526"/>
      <c r="F113" s="525">
        <v>2</v>
      </c>
      <c r="G113" s="525"/>
      <c r="H113" s="524" t="s">
        <v>398</v>
      </c>
      <c r="I113" s="523"/>
      <c r="J113" s="522">
        <v>0</v>
      </c>
      <c r="K113" s="521" t="s">
        <v>397</v>
      </c>
      <c r="L113" s="521"/>
      <c r="M113" s="520">
        <v>44896</v>
      </c>
    </row>
    <row r="114" spans="2:13" ht="17" thickBot="1" x14ac:dyDescent="0.25">
      <c r="B114" s="519" t="s">
        <v>451</v>
      </c>
      <c r="C114" s="518" t="s">
        <v>396</v>
      </c>
      <c r="D114" s="517"/>
      <c r="E114" s="517"/>
      <c r="F114" s="517"/>
      <c r="G114" s="516"/>
      <c r="H114" s="515" t="s">
        <v>161</v>
      </c>
      <c r="I114" s="514" t="s">
        <v>395</v>
      </c>
      <c r="J114" s="513"/>
      <c r="K114" s="513"/>
      <c r="L114" s="512"/>
      <c r="M114" s="511"/>
    </row>
    <row r="115" spans="2:13" ht="17" thickBot="1" x14ac:dyDescent="0.25">
      <c r="B115" s="510"/>
      <c r="C115" s="509" t="s">
        <v>394</v>
      </c>
      <c r="D115" s="508" t="s">
        <v>378</v>
      </c>
      <c r="E115" s="508" t="s">
        <v>377</v>
      </c>
      <c r="F115" s="507" t="s">
        <v>393</v>
      </c>
      <c r="G115" s="506" t="s">
        <v>392</v>
      </c>
      <c r="H115" s="505"/>
      <c r="I115" s="504"/>
      <c r="J115" s="503"/>
      <c r="K115" s="503"/>
      <c r="L115" s="502"/>
      <c r="M115" s="501"/>
    </row>
    <row r="116" spans="2:13" ht="17" thickBot="1" x14ac:dyDescent="0.25">
      <c r="B116" s="500" t="s">
        <v>466</v>
      </c>
      <c r="C116" s="494">
        <v>1.7</v>
      </c>
      <c r="D116" s="491">
        <v>1.7</v>
      </c>
      <c r="E116" s="498">
        <v>1</v>
      </c>
      <c r="F116" s="499">
        <f>(C116*D116*E116)-$D$141</f>
        <v>2.5299999999999998</v>
      </c>
      <c r="G116" s="498">
        <v>1</v>
      </c>
      <c r="H116" s="497">
        <f>F116*G116</f>
        <v>2.5299999999999998</v>
      </c>
      <c r="I116" s="496"/>
      <c r="J116" s="496"/>
      <c r="K116" s="496"/>
      <c r="L116" s="496"/>
      <c r="M116" s="495"/>
    </row>
    <row r="117" spans="2:13" ht="17" thickBot="1" x14ac:dyDescent="0.25">
      <c r="B117" s="492" t="s">
        <v>465</v>
      </c>
      <c r="C117" s="494">
        <v>1.7</v>
      </c>
      <c r="D117" s="491">
        <v>1.7</v>
      </c>
      <c r="E117" s="486">
        <v>1</v>
      </c>
      <c r="F117" s="499">
        <f>(C117*D117*E117)-$D$141</f>
        <v>2.5299999999999998</v>
      </c>
      <c r="G117" s="493">
        <v>1</v>
      </c>
      <c r="H117" s="490">
        <f>F117*G117</f>
        <v>2.5299999999999998</v>
      </c>
      <c r="I117" s="480"/>
      <c r="J117" s="480"/>
      <c r="K117" s="480"/>
      <c r="L117" s="480"/>
      <c r="M117" s="479"/>
    </row>
    <row r="118" spans="2:13" ht="17" thickBot="1" x14ac:dyDescent="0.25">
      <c r="B118" s="492" t="s">
        <v>464</v>
      </c>
      <c r="C118" s="494">
        <v>1.7</v>
      </c>
      <c r="D118" s="491">
        <v>1.7</v>
      </c>
      <c r="E118" s="486">
        <v>1</v>
      </c>
      <c r="F118" s="499">
        <f>(C118*D118*E118)-$D$141</f>
        <v>2.5299999999999998</v>
      </c>
      <c r="G118" s="486">
        <v>1</v>
      </c>
      <c r="H118" s="490">
        <f>F118*G118</f>
        <v>2.5299999999999998</v>
      </c>
      <c r="I118" s="480"/>
      <c r="J118" s="480"/>
      <c r="K118" s="480"/>
      <c r="L118" s="480"/>
      <c r="M118" s="479"/>
    </row>
    <row r="119" spans="2:13" ht="17" thickBot="1" x14ac:dyDescent="0.25">
      <c r="B119" s="492" t="s">
        <v>463</v>
      </c>
      <c r="C119" s="494">
        <v>1.7</v>
      </c>
      <c r="D119" s="491">
        <v>1.7</v>
      </c>
      <c r="E119" s="486">
        <v>1</v>
      </c>
      <c r="F119" s="499">
        <f>(C119*D119*E119)-$D$141</f>
        <v>2.5299999999999998</v>
      </c>
      <c r="G119" s="486">
        <v>1</v>
      </c>
      <c r="H119" s="490">
        <f>F119*G119</f>
        <v>2.5299999999999998</v>
      </c>
      <c r="I119" s="480"/>
      <c r="J119" s="480"/>
      <c r="K119" s="480"/>
      <c r="L119" s="480"/>
      <c r="M119" s="479"/>
    </row>
    <row r="120" spans="2:13" ht="17" thickBot="1" x14ac:dyDescent="0.25">
      <c r="B120" s="492" t="s">
        <v>462</v>
      </c>
      <c r="C120" s="494">
        <v>1.7</v>
      </c>
      <c r="D120" s="491">
        <v>1.7</v>
      </c>
      <c r="E120" s="486">
        <v>1</v>
      </c>
      <c r="F120" s="499">
        <f>(C120*D120*E120)-$D$141</f>
        <v>2.5299999999999998</v>
      </c>
      <c r="G120" s="486">
        <v>1</v>
      </c>
      <c r="H120" s="490">
        <f>F120*G120</f>
        <v>2.5299999999999998</v>
      </c>
      <c r="I120" s="480"/>
      <c r="J120" s="480"/>
      <c r="K120" s="480"/>
      <c r="L120" s="480"/>
      <c r="M120" s="479"/>
    </row>
    <row r="121" spans="2:13" ht="17" thickBot="1" x14ac:dyDescent="0.25">
      <c r="B121" s="492" t="s">
        <v>461</v>
      </c>
      <c r="C121" s="494">
        <v>1.7</v>
      </c>
      <c r="D121" s="491">
        <v>1.7</v>
      </c>
      <c r="E121" s="486">
        <v>1</v>
      </c>
      <c r="F121" s="499">
        <f>(C121*D121*E121)-$D$141</f>
        <v>2.5299999999999998</v>
      </c>
      <c r="G121" s="486">
        <v>1</v>
      </c>
      <c r="H121" s="490">
        <f>F121*G121</f>
        <v>2.5299999999999998</v>
      </c>
      <c r="I121" s="480"/>
      <c r="J121" s="480"/>
      <c r="K121" s="480"/>
      <c r="L121" s="480"/>
      <c r="M121" s="479"/>
    </row>
    <row r="122" spans="2:13" ht="17" thickBot="1" x14ac:dyDescent="0.25">
      <c r="B122" s="492" t="s">
        <v>460</v>
      </c>
      <c r="C122" s="494">
        <v>1.7</v>
      </c>
      <c r="D122" s="491">
        <v>1.7</v>
      </c>
      <c r="E122" s="486">
        <v>1</v>
      </c>
      <c r="F122" s="499">
        <f>(C122*D122*E122)-$D$141</f>
        <v>2.5299999999999998</v>
      </c>
      <c r="G122" s="486">
        <v>1</v>
      </c>
      <c r="H122" s="490">
        <f>F122*G122</f>
        <v>2.5299999999999998</v>
      </c>
      <c r="I122" s="480"/>
      <c r="J122" s="480"/>
      <c r="K122" s="480"/>
      <c r="L122" s="480"/>
      <c r="M122" s="479"/>
    </row>
    <row r="123" spans="2:13" ht="17" thickBot="1" x14ac:dyDescent="0.25">
      <c r="B123" s="492" t="s">
        <v>459</v>
      </c>
      <c r="C123" s="494">
        <v>1.7</v>
      </c>
      <c r="D123" s="491">
        <v>1.7</v>
      </c>
      <c r="E123" s="486">
        <v>1</v>
      </c>
      <c r="F123" s="499">
        <f>(C123*D123*E123)-$D$141</f>
        <v>2.5299999999999998</v>
      </c>
      <c r="G123" s="486">
        <v>1</v>
      </c>
      <c r="H123" s="490">
        <f>F123*G123</f>
        <v>2.5299999999999998</v>
      </c>
      <c r="I123" s="480"/>
      <c r="J123" s="480"/>
      <c r="K123" s="480"/>
      <c r="L123" s="480"/>
      <c r="M123" s="479"/>
    </row>
    <row r="124" spans="2:13" ht="17" thickBot="1" x14ac:dyDescent="0.25">
      <c r="B124" s="492" t="s">
        <v>458</v>
      </c>
      <c r="C124" s="494">
        <v>1.7</v>
      </c>
      <c r="D124" s="491">
        <v>1.7</v>
      </c>
      <c r="E124" s="486">
        <v>1</v>
      </c>
      <c r="F124" s="499">
        <f>(C124*D124*E124)-$D$141</f>
        <v>2.5299999999999998</v>
      </c>
      <c r="G124" s="486">
        <v>1</v>
      </c>
      <c r="H124" s="490">
        <f>F124*G124</f>
        <v>2.5299999999999998</v>
      </c>
      <c r="I124" s="480"/>
      <c r="J124" s="480"/>
      <c r="K124" s="480"/>
      <c r="L124" s="480"/>
      <c r="M124" s="479"/>
    </row>
    <row r="125" spans="2:13" ht="17" thickBot="1" x14ac:dyDescent="0.25">
      <c r="B125" s="492" t="s">
        <v>457</v>
      </c>
      <c r="C125" s="494">
        <v>1.7</v>
      </c>
      <c r="D125" s="491">
        <v>1.7</v>
      </c>
      <c r="E125" s="486">
        <v>1</v>
      </c>
      <c r="F125" s="499">
        <f>(C125*D125*E125)-$D$141</f>
        <v>2.5299999999999998</v>
      </c>
      <c r="G125" s="486">
        <v>1</v>
      </c>
      <c r="H125" s="490">
        <f>F125*G125</f>
        <v>2.5299999999999998</v>
      </c>
      <c r="I125" s="480"/>
      <c r="J125" s="480"/>
      <c r="K125" s="480"/>
      <c r="L125" s="480"/>
      <c r="M125" s="479"/>
    </row>
    <row r="126" spans="2:13" ht="17" thickBot="1" x14ac:dyDescent="0.25">
      <c r="B126" s="492" t="s">
        <v>456</v>
      </c>
      <c r="C126" s="494">
        <v>1.7</v>
      </c>
      <c r="D126" s="491">
        <v>1.7</v>
      </c>
      <c r="E126" s="486">
        <v>1</v>
      </c>
      <c r="F126" s="499">
        <f>(C126*D126*E126)-$D$141</f>
        <v>2.5299999999999998</v>
      </c>
      <c r="G126" s="486">
        <v>1</v>
      </c>
      <c r="H126" s="490">
        <f>F126*G126</f>
        <v>2.5299999999999998</v>
      </c>
      <c r="I126" s="480"/>
      <c r="J126" s="480"/>
      <c r="K126" s="480"/>
      <c r="L126" s="480"/>
      <c r="M126" s="479"/>
    </row>
    <row r="127" spans="2:13" x14ac:dyDescent="0.2">
      <c r="B127" s="492" t="s">
        <v>455</v>
      </c>
      <c r="C127" s="494">
        <v>1.7</v>
      </c>
      <c r="D127" s="491">
        <v>1.7</v>
      </c>
      <c r="E127" s="486">
        <v>1</v>
      </c>
      <c r="F127" s="499">
        <f>(C127*D127*E127)-$D$141</f>
        <v>2.5299999999999998</v>
      </c>
      <c r="G127" s="486">
        <v>1</v>
      </c>
      <c r="H127" s="490">
        <f>F127*G127</f>
        <v>2.5299999999999998</v>
      </c>
      <c r="I127" s="480"/>
      <c r="J127" s="480"/>
      <c r="K127" s="480"/>
      <c r="L127" s="480"/>
      <c r="M127" s="479"/>
    </row>
    <row r="128" spans="2:13" x14ac:dyDescent="0.2">
      <c r="B128" s="583" t="s">
        <v>454</v>
      </c>
      <c r="C128" s="580">
        <f>32-(0.6*6)</f>
        <v>28.4</v>
      </c>
      <c r="D128" s="582">
        <v>0.5</v>
      </c>
      <c r="E128" s="580">
        <v>0.65</v>
      </c>
      <c r="F128" s="581">
        <f>C128*E128*D128</f>
        <v>9.23</v>
      </c>
      <c r="G128" s="580">
        <v>1</v>
      </c>
      <c r="H128" s="584">
        <f>F128*G128</f>
        <v>9.23</v>
      </c>
      <c r="I128" s="480"/>
      <c r="J128" s="480"/>
      <c r="K128" s="480"/>
      <c r="L128" s="480"/>
      <c r="M128" s="479"/>
    </row>
    <row r="129" spans="2:13" x14ac:dyDescent="0.2">
      <c r="B129" s="583" t="s">
        <v>453</v>
      </c>
      <c r="C129" s="580">
        <f>32-(0.6*6)</f>
        <v>28.4</v>
      </c>
      <c r="D129" s="582">
        <v>0.5</v>
      </c>
      <c r="E129" s="580">
        <v>0.5</v>
      </c>
      <c r="F129" s="581">
        <f>C129*E129*D129</f>
        <v>7.1</v>
      </c>
      <c r="G129" s="580">
        <v>1</v>
      </c>
      <c r="H129" s="579">
        <f>F129*G129</f>
        <v>7.1</v>
      </c>
      <c r="I129" s="480"/>
      <c r="J129" s="480"/>
      <c r="K129" s="480"/>
      <c r="L129" s="480"/>
      <c r="M129" s="479"/>
    </row>
    <row r="130" spans="2:13" x14ac:dyDescent="0.2">
      <c r="B130" s="488"/>
      <c r="C130" s="486"/>
      <c r="D130" s="489"/>
      <c r="E130" s="486"/>
      <c r="F130" s="483">
        <f>C130*E130</f>
        <v>0</v>
      </c>
      <c r="G130" s="486"/>
      <c r="H130" s="481">
        <f>F130*G130</f>
        <v>0</v>
      </c>
      <c r="I130" s="480"/>
      <c r="J130" s="480"/>
      <c r="K130" s="480"/>
      <c r="L130" s="480"/>
      <c r="M130" s="479"/>
    </row>
    <row r="131" spans="2:13" x14ac:dyDescent="0.2">
      <c r="B131" s="488"/>
      <c r="C131" s="486"/>
      <c r="D131" s="487"/>
      <c r="E131" s="486"/>
      <c r="F131" s="483">
        <f>C131*E131</f>
        <v>0</v>
      </c>
      <c r="G131" s="486"/>
      <c r="H131" s="481">
        <f>F131*G131</f>
        <v>0</v>
      </c>
      <c r="I131" s="480"/>
      <c r="J131" s="480"/>
      <c r="K131" s="480"/>
      <c r="L131" s="480"/>
      <c r="M131" s="479"/>
    </row>
    <row r="132" spans="2:13" x14ac:dyDescent="0.2">
      <c r="B132" s="488"/>
      <c r="C132" s="486"/>
      <c r="D132" s="489"/>
      <c r="E132" s="486"/>
      <c r="F132" s="483">
        <f>C132*E132</f>
        <v>0</v>
      </c>
      <c r="G132" s="486"/>
      <c r="H132" s="481">
        <f>F132*G132</f>
        <v>0</v>
      </c>
      <c r="I132" s="480"/>
      <c r="J132" s="480"/>
      <c r="K132" s="480"/>
      <c r="L132" s="480"/>
      <c r="M132" s="479"/>
    </row>
    <row r="133" spans="2:13" x14ac:dyDescent="0.2">
      <c r="B133" s="488"/>
      <c r="C133" s="486"/>
      <c r="D133" s="487"/>
      <c r="E133" s="486"/>
      <c r="F133" s="483">
        <f>C133*E133</f>
        <v>0</v>
      </c>
      <c r="G133" s="486"/>
      <c r="H133" s="481">
        <f>F133*G133</f>
        <v>0</v>
      </c>
      <c r="I133" s="480"/>
      <c r="J133" s="480"/>
      <c r="K133" s="480"/>
      <c r="L133" s="480"/>
      <c r="M133" s="479"/>
    </row>
    <row r="134" spans="2:13" x14ac:dyDescent="0.2">
      <c r="B134" s="488"/>
      <c r="C134" s="486"/>
      <c r="D134" s="489"/>
      <c r="E134" s="486"/>
      <c r="F134" s="483">
        <f>C134*E134</f>
        <v>0</v>
      </c>
      <c r="G134" s="486"/>
      <c r="H134" s="481">
        <f>F134*G134</f>
        <v>0</v>
      </c>
      <c r="I134" s="480"/>
      <c r="J134" s="480"/>
      <c r="K134" s="480"/>
      <c r="L134" s="480"/>
      <c r="M134" s="479"/>
    </row>
    <row r="135" spans="2:13" x14ac:dyDescent="0.2">
      <c r="B135" s="488"/>
      <c r="C135" s="486"/>
      <c r="D135" s="487"/>
      <c r="E135" s="486"/>
      <c r="F135" s="483">
        <f>C135*E135</f>
        <v>0</v>
      </c>
      <c r="G135" s="486"/>
      <c r="H135" s="481">
        <f>F135*G135</f>
        <v>0</v>
      </c>
      <c r="I135" s="480"/>
      <c r="J135" s="480"/>
      <c r="K135" s="480"/>
      <c r="L135" s="480"/>
      <c r="M135" s="479"/>
    </row>
    <row r="136" spans="2:13" x14ac:dyDescent="0.2">
      <c r="B136" s="488"/>
      <c r="C136" s="486"/>
      <c r="D136" s="489"/>
      <c r="E136" s="486"/>
      <c r="F136" s="483">
        <f>C136*E136</f>
        <v>0</v>
      </c>
      <c r="G136" s="486"/>
      <c r="H136" s="481">
        <f>F136*G136</f>
        <v>0</v>
      </c>
      <c r="I136" s="480"/>
      <c r="J136" s="480"/>
      <c r="K136" s="480"/>
      <c r="L136" s="480"/>
      <c r="M136" s="479"/>
    </row>
    <row r="137" spans="2:13" x14ac:dyDescent="0.2">
      <c r="B137" s="488"/>
      <c r="C137" s="486"/>
      <c r="D137" s="487"/>
      <c r="E137" s="486"/>
      <c r="F137" s="483">
        <f>C137*E137</f>
        <v>0</v>
      </c>
      <c r="G137" s="486"/>
      <c r="H137" s="481">
        <f>F137*G137</f>
        <v>0</v>
      </c>
      <c r="I137" s="480"/>
      <c r="J137" s="480"/>
      <c r="K137" s="480"/>
      <c r="L137" s="480"/>
      <c r="M137" s="479"/>
    </row>
    <row r="138" spans="2:13" ht="17" thickBot="1" x14ac:dyDescent="0.25">
      <c r="B138" s="485"/>
      <c r="C138" s="482"/>
      <c r="D138" s="484"/>
      <c r="E138" s="482"/>
      <c r="F138" s="483">
        <f>C138*E138</f>
        <v>0</v>
      </c>
      <c r="G138" s="482"/>
      <c r="H138" s="481">
        <f>F138*G138</f>
        <v>0</v>
      </c>
      <c r="I138" s="480"/>
      <c r="J138" s="480"/>
      <c r="K138" s="480"/>
      <c r="L138" s="480"/>
      <c r="M138" s="479"/>
    </row>
    <row r="139" spans="2:13" ht="17" thickBot="1" x14ac:dyDescent="0.25">
      <c r="B139" s="478" t="s">
        <v>390</v>
      </c>
      <c r="C139" s="477"/>
      <c r="D139" s="477"/>
      <c r="E139" s="477"/>
      <c r="F139" s="477"/>
      <c r="G139" s="476"/>
      <c r="H139" s="475">
        <f>SUM(H116:H138)</f>
        <v>46.690000000000005</v>
      </c>
      <c r="I139" s="474"/>
      <c r="J139" s="474"/>
      <c r="K139" s="474"/>
      <c r="L139" s="474"/>
      <c r="M139" s="473"/>
    </row>
    <row r="140" spans="2:13" ht="17" thickBot="1" x14ac:dyDescent="0.25">
      <c r="B140" s="472"/>
      <c r="C140" s="471"/>
      <c r="D140" s="471"/>
      <c r="E140" s="471"/>
      <c r="F140" s="471"/>
      <c r="G140" s="471"/>
      <c r="H140" s="471"/>
      <c r="I140" s="471"/>
      <c r="J140" s="471"/>
      <c r="K140" s="471"/>
      <c r="L140" s="471"/>
      <c r="M140" s="470"/>
    </row>
    <row r="141" spans="2:13" ht="17" thickBot="1" x14ac:dyDescent="0.25">
      <c r="B141" s="469"/>
      <c r="C141" s="578" t="s">
        <v>452</v>
      </c>
      <c r="D141" s="577">
        <f>0.6*0.6*1</f>
        <v>0.36</v>
      </c>
      <c r="E141" s="467"/>
      <c r="F141" s="552" t="s">
        <v>407</v>
      </c>
      <c r="G141" s="551"/>
      <c r="H141" s="576">
        <f>'[15]PPTO GRADERIAS'!E16</f>
        <v>15.719999999999999</v>
      </c>
      <c r="I141" s="467"/>
      <c r="J141" s="467"/>
      <c r="K141" s="467"/>
      <c r="L141" s="467"/>
      <c r="M141" s="465"/>
    </row>
    <row r="142" spans="2:13" x14ac:dyDescent="0.2">
      <c r="B142" s="468"/>
      <c r="C142" s="467"/>
      <c r="D142" s="467"/>
      <c r="E142" s="467"/>
      <c r="F142" s="467"/>
      <c r="G142" s="467"/>
      <c r="H142" s="467"/>
      <c r="I142" s="467"/>
      <c r="J142" s="467"/>
      <c r="K142" s="466"/>
      <c r="L142" s="466"/>
      <c r="M142" s="465"/>
    </row>
    <row r="143" spans="2:13" ht="17" thickBot="1" x14ac:dyDescent="0.25">
      <c r="B143" s="464" t="s">
        <v>389</v>
      </c>
      <c r="C143" s="461"/>
      <c r="D143" s="461"/>
      <c r="E143" s="463"/>
      <c r="F143" s="463"/>
      <c r="G143" s="463"/>
      <c r="H143" s="462"/>
      <c r="I143" s="462"/>
      <c r="J143" s="460"/>
      <c r="K143" s="461" t="s">
        <v>388</v>
      </c>
      <c r="L143" s="460"/>
      <c r="M143" s="459"/>
    </row>
    <row r="145" spans="2:13" ht="17" thickBot="1" x14ac:dyDescent="0.25"/>
    <row r="146" spans="2:13" ht="18" x14ac:dyDescent="0.2">
      <c r="B146" s="540" t="s">
        <v>404</v>
      </c>
      <c r="C146" s="539"/>
      <c r="D146" s="539"/>
      <c r="E146" s="539"/>
      <c r="F146" s="539"/>
      <c r="G146" s="539"/>
      <c r="H146" s="539"/>
      <c r="I146" s="539"/>
      <c r="J146" s="539"/>
      <c r="K146" s="539"/>
      <c r="L146" s="539"/>
      <c r="M146" s="538"/>
    </row>
    <row r="147" spans="2:13" ht="17" customHeight="1" x14ac:dyDescent="0.2">
      <c r="B147" s="528" t="s">
        <v>403</v>
      </c>
      <c r="C147" s="537" t="s">
        <v>402</v>
      </c>
      <c r="D147" s="536"/>
      <c r="E147" s="536"/>
      <c r="F147" s="536"/>
      <c r="G147" s="536"/>
      <c r="H147" s="536"/>
      <c r="I147" s="536"/>
      <c r="J147" s="536"/>
      <c r="K147" s="536"/>
      <c r="L147" s="536"/>
      <c r="M147" s="535"/>
    </row>
    <row r="148" spans="2:13" ht="47" customHeight="1" x14ac:dyDescent="0.2">
      <c r="B148" s="528" t="s">
        <v>16</v>
      </c>
      <c r="C148" s="543">
        <v>5.0999999999999996</v>
      </c>
      <c r="D148" s="533" t="s">
        <v>43</v>
      </c>
      <c r="E148" s="532"/>
      <c r="F148" s="532"/>
      <c r="G148" s="532"/>
      <c r="H148" s="532"/>
      <c r="I148" s="532"/>
      <c r="J148" s="531"/>
      <c r="K148" s="530" t="s">
        <v>401</v>
      </c>
      <c r="L148" s="530"/>
      <c r="M148" s="529" t="s">
        <v>400</v>
      </c>
    </row>
    <row r="149" spans="2:13" ht="17" thickBot="1" x14ac:dyDescent="0.25">
      <c r="B149" s="528" t="s">
        <v>243</v>
      </c>
      <c r="C149" s="527" t="s">
        <v>34</v>
      </c>
      <c r="D149" s="526" t="s">
        <v>399</v>
      </c>
      <c r="E149" s="526"/>
      <c r="F149" s="525">
        <v>2</v>
      </c>
      <c r="G149" s="525"/>
      <c r="H149" s="524" t="s">
        <v>398</v>
      </c>
      <c r="I149" s="523"/>
      <c r="J149" s="522"/>
      <c r="K149" s="521" t="s">
        <v>397</v>
      </c>
      <c r="L149" s="521"/>
      <c r="M149" s="520">
        <v>44896</v>
      </c>
    </row>
    <row r="150" spans="2:13" ht="17" thickBot="1" x14ac:dyDescent="0.25">
      <c r="B150" s="519" t="s">
        <v>451</v>
      </c>
      <c r="C150" s="518" t="s">
        <v>396</v>
      </c>
      <c r="D150" s="517"/>
      <c r="E150" s="517"/>
      <c r="F150" s="517"/>
      <c r="G150" s="516"/>
      <c r="H150" s="515" t="s">
        <v>161</v>
      </c>
      <c r="I150" s="514" t="s">
        <v>395</v>
      </c>
      <c r="J150" s="513"/>
      <c r="K150" s="513"/>
      <c r="L150" s="512"/>
      <c r="M150" s="511"/>
    </row>
    <row r="151" spans="2:13" ht="17" thickBot="1" x14ac:dyDescent="0.25">
      <c r="B151" s="510"/>
      <c r="C151" s="509" t="s">
        <v>394</v>
      </c>
      <c r="D151" s="508" t="s">
        <v>378</v>
      </c>
      <c r="E151" s="508" t="s">
        <v>377</v>
      </c>
      <c r="F151" s="507" t="s">
        <v>393</v>
      </c>
      <c r="G151" s="506" t="s">
        <v>392</v>
      </c>
      <c r="H151" s="505"/>
      <c r="I151" s="504"/>
      <c r="J151" s="503"/>
      <c r="K151" s="503"/>
      <c r="L151" s="502"/>
      <c r="M151" s="501"/>
    </row>
    <row r="152" spans="2:13" x14ac:dyDescent="0.2">
      <c r="B152" s="500" t="s">
        <v>450</v>
      </c>
      <c r="C152" s="494">
        <v>0.5</v>
      </c>
      <c r="D152" s="491">
        <v>0.5</v>
      </c>
      <c r="E152" s="498">
        <v>0.05</v>
      </c>
      <c r="F152" s="499">
        <f>C152*E152*D152</f>
        <v>1.2500000000000001E-2</v>
      </c>
      <c r="G152" s="498">
        <v>1</v>
      </c>
      <c r="H152" s="497">
        <f>F152*G152</f>
        <v>1.2500000000000001E-2</v>
      </c>
      <c r="I152" s="496"/>
      <c r="J152" s="496"/>
      <c r="K152" s="496"/>
      <c r="L152" s="496"/>
      <c r="M152" s="495"/>
    </row>
    <row r="153" spans="2:13" x14ac:dyDescent="0.2">
      <c r="B153" s="492"/>
      <c r="C153" s="494"/>
      <c r="D153" s="491"/>
      <c r="E153" s="486"/>
      <c r="F153" s="483">
        <f>C153*E153</f>
        <v>0</v>
      </c>
      <c r="G153" s="493"/>
      <c r="H153" s="490">
        <f>F153*G153</f>
        <v>0</v>
      </c>
      <c r="I153" s="480"/>
      <c r="J153" s="480"/>
      <c r="K153" s="480"/>
      <c r="L153" s="480"/>
      <c r="M153" s="479"/>
    </row>
    <row r="154" spans="2:13" x14ac:dyDescent="0.2">
      <c r="B154" s="492"/>
      <c r="C154" s="494"/>
      <c r="D154" s="491"/>
      <c r="E154" s="486"/>
      <c r="F154" s="483">
        <f>C154*E154</f>
        <v>0</v>
      </c>
      <c r="G154" s="486"/>
      <c r="H154" s="490">
        <f>F154*G154</f>
        <v>0</v>
      </c>
      <c r="I154" s="480"/>
      <c r="J154" s="480"/>
      <c r="K154" s="480"/>
      <c r="L154" s="480"/>
      <c r="M154" s="479"/>
    </row>
    <row r="155" spans="2:13" x14ac:dyDescent="0.2">
      <c r="B155" s="492"/>
      <c r="C155" s="494"/>
      <c r="D155" s="491"/>
      <c r="E155" s="486"/>
      <c r="F155" s="483">
        <f>C155*E155</f>
        <v>0</v>
      </c>
      <c r="G155" s="486"/>
      <c r="H155" s="490">
        <f>F155*G155</f>
        <v>0</v>
      </c>
      <c r="I155" s="480"/>
      <c r="J155" s="480"/>
      <c r="K155" s="480"/>
      <c r="L155" s="480"/>
      <c r="M155" s="479"/>
    </row>
    <row r="156" spans="2:13" x14ac:dyDescent="0.2">
      <c r="B156" s="492"/>
      <c r="C156" s="494"/>
      <c r="D156" s="491"/>
      <c r="E156" s="486"/>
      <c r="F156" s="483">
        <f>C156*E156</f>
        <v>0</v>
      </c>
      <c r="G156" s="486"/>
      <c r="H156" s="490">
        <f>F156*G156</f>
        <v>0</v>
      </c>
      <c r="I156" s="480"/>
      <c r="J156" s="480"/>
      <c r="K156" s="480"/>
      <c r="L156" s="480"/>
      <c r="M156" s="479"/>
    </row>
    <row r="157" spans="2:13" x14ac:dyDescent="0.2">
      <c r="B157" s="492"/>
      <c r="C157" s="494"/>
      <c r="D157" s="491"/>
      <c r="E157" s="486"/>
      <c r="F157" s="483">
        <f>C157*E157</f>
        <v>0</v>
      </c>
      <c r="G157" s="486"/>
      <c r="H157" s="490">
        <f>F157*G157</f>
        <v>0</v>
      </c>
      <c r="I157" s="480"/>
      <c r="J157" s="480"/>
      <c r="K157" s="480"/>
      <c r="L157" s="480"/>
      <c r="M157" s="479"/>
    </row>
    <row r="158" spans="2:13" x14ac:dyDescent="0.2">
      <c r="B158" s="492"/>
      <c r="C158" s="494"/>
      <c r="D158" s="491"/>
      <c r="E158" s="486"/>
      <c r="F158" s="483">
        <f>C158*E158</f>
        <v>0</v>
      </c>
      <c r="G158" s="486"/>
      <c r="H158" s="490">
        <f>F158*G158</f>
        <v>0</v>
      </c>
      <c r="I158" s="480"/>
      <c r="J158" s="480"/>
      <c r="K158" s="480"/>
      <c r="L158" s="480"/>
      <c r="M158" s="479"/>
    </row>
    <row r="159" spans="2:13" x14ac:dyDescent="0.2">
      <c r="B159" s="492"/>
      <c r="C159" s="494"/>
      <c r="D159" s="491"/>
      <c r="E159" s="486"/>
      <c r="F159" s="483">
        <f>C159*E159</f>
        <v>0</v>
      </c>
      <c r="G159" s="486"/>
      <c r="H159" s="490">
        <f>F159*G159</f>
        <v>0</v>
      </c>
      <c r="I159" s="480"/>
      <c r="J159" s="480"/>
      <c r="K159" s="480"/>
      <c r="L159" s="480"/>
      <c r="M159" s="479"/>
    </row>
    <row r="160" spans="2:13" x14ac:dyDescent="0.2">
      <c r="B160" s="492"/>
      <c r="C160" s="494"/>
      <c r="D160" s="491"/>
      <c r="E160" s="486"/>
      <c r="F160" s="483">
        <f>C160*E160</f>
        <v>0</v>
      </c>
      <c r="G160" s="486"/>
      <c r="H160" s="490">
        <f>F160*G160</f>
        <v>0</v>
      </c>
      <c r="I160" s="480"/>
      <c r="J160" s="480"/>
      <c r="K160" s="480"/>
      <c r="L160" s="480"/>
      <c r="M160" s="479"/>
    </row>
    <row r="161" spans="2:13" x14ac:dyDescent="0.2">
      <c r="B161" s="492"/>
      <c r="C161" s="494"/>
      <c r="D161" s="491"/>
      <c r="E161" s="486"/>
      <c r="F161" s="483">
        <f>C161*E161</f>
        <v>0</v>
      </c>
      <c r="G161" s="486"/>
      <c r="H161" s="490">
        <f>F161*G161</f>
        <v>0</v>
      </c>
      <c r="I161" s="480"/>
      <c r="J161" s="480"/>
      <c r="K161" s="480"/>
      <c r="L161" s="480"/>
      <c r="M161" s="479"/>
    </row>
    <row r="162" spans="2:13" x14ac:dyDescent="0.2">
      <c r="B162" s="492"/>
      <c r="C162" s="494"/>
      <c r="D162" s="491"/>
      <c r="E162" s="486"/>
      <c r="F162" s="483">
        <f>C162*E162</f>
        <v>0</v>
      </c>
      <c r="G162" s="486"/>
      <c r="H162" s="490">
        <f>F162*G162</f>
        <v>0</v>
      </c>
      <c r="I162" s="480"/>
      <c r="J162" s="480"/>
      <c r="K162" s="480"/>
      <c r="L162" s="480"/>
      <c r="M162" s="479"/>
    </row>
    <row r="163" spans="2:13" x14ac:dyDescent="0.2">
      <c r="B163" s="492"/>
      <c r="C163" s="494"/>
      <c r="D163" s="491"/>
      <c r="E163" s="486"/>
      <c r="F163" s="483">
        <f>C163*E163</f>
        <v>0</v>
      </c>
      <c r="G163" s="486"/>
      <c r="H163" s="490">
        <f>F163*G163</f>
        <v>0</v>
      </c>
      <c r="I163" s="480"/>
      <c r="J163" s="480"/>
      <c r="K163" s="480"/>
      <c r="L163" s="480"/>
      <c r="M163" s="479"/>
    </row>
    <row r="164" spans="2:13" x14ac:dyDescent="0.2">
      <c r="B164" s="488"/>
      <c r="C164" s="486"/>
      <c r="D164" s="491"/>
      <c r="E164" s="486"/>
      <c r="F164" s="483">
        <f>C164*E164</f>
        <v>0</v>
      </c>
      <c r="G164" s="486"/>
      <c r="H164" s="490">
        <f>F164*G164</f>
        <v>0</v>
      </c>
      <c r="I164" s="480"/>
      <c r="J164" s="480"/>
      <c r="K164" s="480"/>
      <c r="L164" s="480"/>
      <c r="M164" s="479"/>
    </row>
    <row r="165" spans="2:13" x14ac:dyDescent="0.2">
      <c r="B165" s="488"/>
      <c r="C165" s="486"/>
      <c r="D165" s="487"/>
      <c r="E165" s="486"/>
      <c r="F165" s="483">
        <f>C165*E165</f>
        <v>0</v>
      </c>
      <c r="G165" s="486"/>
      <c r="H165" s="481">
        <f>F165*G165</f>
        <v>0</v>
      </c>
      <c r="I165" s="480"/>
      <c r="J165" s="480"/>
      <c r="K165" s="480"/>
      <c r="L165" s="480"/>
      <c r="M165" s="479"/>
    </row>
    <row r="166" spans="2:13" x14ac:dyDescent="0.2">
      <c r="B166" s="488"/>
      <c r="C166" s="486"/>
      <c r="D166" s="489"/>
      <c r="E166" s="486"/>
      <c r="F166" s="483">
        <f>C166*E166</f>
        <v>0</v>
      </c>
      <c r="G166" s="486"/>
      <c r="H166" s="556">
        <f>F166*G166</f>
        <v>0</v>
      </c>
      <c r="I166" s="480"/>
      <c r="J166" s="480"/>
      <c r="K166" s="480"/>
      <c r="L166" s="480"/>
      <c r="M166" s="479"/>
    </row>
    <row r="167" spans="2:13" x14ac:dyDescent="0.2">
      <c r="B167" s="488"/>
      <c r="C167" s="486"/>
      <c r="D167" s="487"/>
      <c r="E167" s="486"/>
      <c r="F167" s="483">
        <f>C167*E167</f>
        <v>0</v>
      </c>
      <c r="G167" s="486"/>
      <c r="H167" s="481">
        <f>F167*G167</f>
        <v>0</v>
      </c>
      <c r="I167" s="480"/>
      <c r="J167" s="480"/>
      <c r="K167" s="480"/>
      <c r="L167" s="480"/>
      <c r="M167" s="479"/>
    </row>
    <row r="168" spans="2:13" x14ac:dyDescent="0.2">
      <c r="B168" s="488"/>
      <c r="C168" s="486"/>
      <c r="D168" s="489"/>
      <c r="E168" s="486"/>
      <c r="F168" s="483">
        <f>C168*E168</f>
        <v>0</v>
      </c>
      <c r="G168" s="486"/>
      <c r="H168" s="481">
        <f>F168*G168</f>
        <v>0</v>
      </c>
      <c r="I168" s="480"/>
      <c r="J168" s="480"/>
      <c r="K168" s="480"/>
      <c r="L168" s="480"/>
      <c r="M168" s="479"/>
    </row>
    <row r="169" spans="2:13" x14ac:dyDescent="0.2">
      <c r="B169" s="488"/>
      <c r="C169" s="486"/>
      <c r="D169" s="487"/>
      <c r="E169" s="486"/>
      <c r="F169" s="483">
        <f>C169*E169</f>
        <v>0</v>
      </c>
      <c r="G169" s="486"/>
      <c r="H169" s="481">
        <f>F169*G169</f>
        <v>0</v>
      </c>
      <c r="I169" s="480"/>
      <c r="J169" s="480"/>
      <c r="K169" s="480"/>
      <c r="L169" s="480"/>
      <c r="M169" s="479"/>
    </row>
    <row r="170" spans="2:13" x14ac:dyDescent="0.2">
      <c r="B170" s="488"/>
      <c r="C170" s="486"/>
      <c r="D170" s="489"/>
      <c r="E170" s="486"/>
      <c r="F170" s="483">
        <f>C170*E170</f>
        <v>0</v>
      </c>
      <c r="G170" s="486"/>
      <c r="H170" s="481">
        <f>F170*G170</f>
        <v>0</v>
      </c>
      <c r="I170" s="480"/>
      <c r="J170" s="480"/>
      <c r="K170" s="480"/>
      <c r="L170" s="480"/>
      <c r="M170" s="479"/>
    </row>
    <row r="171" spans="2:13" x14ac:dyDescent="0.2">
      <c r="B171" s="488"/>
      <c r="C171" s="486"/>
      <c r="D171" s="487"/>
      <c r="E171" s="486"/>
      <c r="F171" s="483">
        <f>C171*E171</f>
        <v>0</v>
      </c>
      <c r="G171" s="486"/>
      <c r="H171" s="481">
        <f>F171*G171</f>
        <v>0</v>
      </c>
      <c r="I171" s="480"/>
      <c r="J171" s="480"/>
      <c r="K171" s="480"/>
      <c r="L171" s="480"/>
      <c r="M171" s="479"/>
    </row>
    <row r="172" spans="2:13" x14ac:dyDescent="0.2">
      <c r="B172" s="488"/>
      <c r="C172" s="486"/>
      <c r="D172" s="489"/>
      <c r="E172" s="486"/>
      <c r="F172" s="483">
        <f>C172*E172</f>
        <v>0</v>
      </c>
      <c r="G172" s="486"/>
      <c r="H172" s="481">
        <f>F172*G172</f>
        <v>0</v>
      </c>
      <c r="I172" s="480"/>
      <c r="J172" s="480"/>
      <c r="K172" s="480"/>
      <c r="L172" s="480"/>
      <c r="M172" s="479"/>
    </row>
    <row r="173" spans="2:13" x14ac:dyDescent="0.2">
      <c r="B173" s="488"/>
      <c r="C173" s="486"/>
      <c r="D173" s="487"/>
      <c r="E173" s="486"/>
      <c r="F173" s="483">
        <f>C173*E173</f>
        <v>0</v>
      </c>
      <c r="G173" s="486"/>
      <c r="H173" s="481">
        <f>F173*G173</f>
        <v>0</v>
      </c>
      <c r="I173" s="480"/>
      <c r="J173" s="480"/>
      <c r="K173" s="480"/>
      <c r="L173" s="480"/>
      <c r="M173" s="479"/>
    </row>
    <row r="174" spans="2:13" ht="17" thickBot="1" x14ac:dyDescent="0.25">
      <c r="B174" s="485"/>
      <c r="C174" s="482"/>
      <c r="D174" s="484"/>
      <c r="E174" s="482"/>
      <c r="F174" s="483">
        <f>C174*E174</f>
        <v>0</v>
      </c>
      <c r="G174" s="482"/>
      <c r="H174" s="481">
        <f>F174*G174</f>
        <v>0</v>
      </c>
      <c r="I174" s="480"/>
      <c r="J174" s="480"/>
      <c r="K174" s="480"/>
      <c r="L174" s="480"/>
      <c r="M174" s="479"/>
    </row>
    <row r="175" spans="2:13" ht="17" thickBot="1" x14ac:dyDescent="0.25">
      <c r="B175" s="478" t="s">
        <v>390</v>
      </c>
      <c r="C175" s="477"/>
      <c r="D175" s="477"/>
      <c r="E175" s="477"/>
      <c r="F175" s="477"/>
      <c r="G175" s="476"/>
      <c r="H175" s="475">
        <f>SUM(H152:H174)</f>
        <v>1.2500000000000001E-2</v>
      </c>
      <c r="I175" s="474"/>
      <c r="J175" s="474"/>
      <c r="K175" s="474"/>
      <c r="L175" s="474"/>
      <c r="M175" s="473"/>
    </row>
    <row r="176" spans="2:13" x14ac:dyDescent="0.2">
      <c r="B176" s="472"/>
      <c r="C176" s="471"/>
      <c r="D176" s="471"/>
      <c r="E176" s="471"/>
      <c r="F176" s="471"/>
      <c r="G176" s="471"/>
      <c r="H176" s="471"/>
      <c r="I176" s="471"/>
      <c r="J176" s="471"/>
      <c r="K176" s="471"/>
      <c r="L176" s="471"/>
      <c r="M176" s="470"/>
    </row>
    <row r="177" spans="2:13" x14ac:dyDescent="0.2">
      <c r="B177" s="469"/>
      <c r="C177" s="467"/>
      <c r="D177" s="467"/>
      <c r="E177" s="467"/>
      <c r="I177" s="467"/>
      <c r="J177" s="575"/>
      <c r="K177" s="575"/>
      <c r="L177" s="467"/>
      <c r="M177" s="465"/>
    </row>
    <row r="178" spans="2:13" x14ac:dyDescent="0.2">
      <c r="B178" s="468"/>
      <c r="C178" s="467"/>
      <c r="D178" s="467"/>
      <c r="E178" s="467"/>
      <c r="F178" s="467"/>
      <c r="G178" s="467"/>
      <c r="H178" s="467"/>
      <c r="I178" s="467"/>
      <c r="J178" s="467"/>
      <c r="K178" s="466"/>
      <c r="L178" s="466"/>
      <c r="M178" s="465"/>
    </row>
    <row r="179" spans="2:13" ht="17" thickBot="1" x14ac:dyDescent="0.25">
      <c r="B179" s="464" t="s">
        <v>389</v>
      </c>
      <c r="C179" s="461"/>
      <c r="D179" s="461"/>
      <c r="E179" s="463"/>
      <c r="F179" s="463"/>
      <c r="G179" s="463"/>
      <c r="H179" s="462"/>
      <c r="I179" s="462"/>
      <c r="J179" s="460"/>
      <c r="K179" s="461" t="s">
        <v>388</v>
      </c>
      <c r="L179" s="460"/>
      <c r="M179" s="459"/>
    </row>
    <row r="181" spans="2:13" ht="17" thickBot="1" x14ac:dyDescent="0.25"/>
    <row r="182" spans="2:13" ht="18" x14ac:dyDescent="0.2">
      <c r="B182" s="540" t="s">
        <v>404</v>
      </c>
      <c r="C182" s="539"/>
      <c r="D182" s="539"/>
      <c r="E182" s="539"/>
      <c r="F182" s="539"/>
      <c r="G182" s="539"/>
      <c r="H182" s="539"/>
      <c r="I182" s="539"/>
      <c r="J182" s="539"/>
      <c r="K182" s="539"/>
      <c r="L182" s="539"/>
      <c r="M182" s="538"/>
    </row>
    <row r="183" spans="2:13" x14ac:dyDescent="0.2">
      <c r="B183" s="528" t="s">
        <v>403</v>
      </c>
      <c r="C183" s="537" t="s">
        <v>402</v>
      </c>
      <c r="D183" s="536"/>
      <c r="E183" s="536"/>
      <c r="F183" s="536"/>
      <c r="G183" s="536"/>
      <c r="H183" s="536"/>
      <c r="I183" s="536"/>
      <c r="J183" s="536"/>
      <c r="K183" s="536"/>
      <c r="L183" s="536"/>
      <c r="M183" s="535"/>
    </row>
    <row r="184" spans="2:13" ht="84" customHeight="1" x14ac:dyDescent="0.2">
      <c r="B184" s="528" t="s">
        <v>16</v>
      </c>
      <c r="C184" s="543">
        <v>5.2</v>
      </c>
      <c r="D184" s="533" t="s">
        <v>44</v>
      </c>
      <c r="E184" s="542"/>
      <c r="F184" s="542"/>
      <c r="G184" s="542"/>
      <c r="H184" s="542"/>
      <c r="I184" s="542"/>
      <c r="J184" s="541"/>
      <c r="K184" s="530" t="s">
        <v>401</v>
      </c>
      <c r="L184" s="530"/>
      <c r="M184" s="529" t="s">
        <v>400</v>
      </c>
    </row>
    <row r="185" spans="2:13" ht="17" thickBot="1" x14ac:dyDescent="0.25">
      <c r="B185" s="528" t="s">
        <v>243</v>
      </c>
      <c r="C185" s="527" t="s">
        <v>34</v>
      </c>
      <c r="D185" s="526" t="s">
        <v>399</v>
      </c>
      <c r="E185" s="526"/>
      <c r="F185" s="525">
        <v>2</v>
      </c>
      <c r="G185" s="525"/>
      <c r="H185" s="524" t="s">
        <v>398</v>
      </c>
      <c r="I185" s="523"/>
      <c r="J185" s="522" t="e">
        <f>'[15]PPTO GRADERIAS'!#REF!</f>
        <v>#REF!</v>
      </c>
      <c r="K185" s="521" t="s">
        <v>397</v>
      </c>
      <c r="L185" s="521"/>
      <c r="M185" s="520">
        <v>44896</v>
      </c>
    </row>
    <row r="186" spans="2:13" ht="17" customHeight="1" thickBot="1" x14ac:dyDescent="0.25">
      <c r="B186" s="519"/>
      <c r="C186" s="518" t="s">
        <v>396</v>
      </c>
      <c r="D186" s="517"/>
      <c r="E186" s="517"/>
      <c r="F186" s="517"/>
      <c r="G186" s="516"/>
      <c r="H186" s="515" t="s">
        <v>161</v>
      </c>
      <c r="I186" s="514" t="s">
        <v>395</v>
      </c>
      <c r="J186" s="513"/>
      <c r="K186" s="513"/>
      <c r="L186" s="512"/>
      <c r="M186" s="511"/>
    </row>
    <row r="187" spans="2:13" ht="17" thickBot="1" x14ac:dyDescent="0.25">
      <c r="B187" s="510"/>
      <c r="C187" s="509" t="s">
        <v>394</v>
      </c>
      <c r="D187" s="508" t="s">
        <v>378</v>
      </c>
      <c r="E187" s="508" t="s">
        <v>377</v>
      </c>
      <c r="F187" s="507" t="s">
        <v>393</v>
      </c>
      <c r="G187" s="506" t="s">
        <v>392</v>
      </c>
      <c r="H187" s="505"/>
      <c r="I187" s="504"/>
      <c r="J187" s="503"/>
      <c r="K187" s="503"/>
      <c r="L187" s="502"/>
      <c r="M187" s="501"/>
    </row>
    <row r="188" spans="2:13" x14ac:dyDescent="0.2">
      <c r="B188" s="500" t="s">
        <v>449</v>
      </c>
      <c r="C188" s="494">
        <v>0.6</v>
      </c>
      <c r="D188" s="491">
        <v>0.6</v>
      </c>
      <c r="E188" s="498">
        <v>1</v>
      </c>
      <c r="F188" s="499">
        <f>C188*E188*D188</f>
        <v>0.36</v>
      </c>
      <c r="G188" s="498">
        <v>1</v>
      </c>
      <c r="H188" s="497">
        <f>F188*G188</f>
        <v>0.36</v>
      </c>
      <c r="I188" s="496"/>
      <c r="J188" s="496"/>
      <c r="K188" s="496"/>
      <c r="L188" s="496"/>
      <c r="M188" s="495"/>
    </row>
    <row r="189" spans="2:13" x14ac:dyDescent="0.2">
      <c r="B189" s="492" t="s">
        <v>448</v>
      </c>
      <c r="C189" s="494">
        <v>0.6</v>
      </c>
      <c r="D189" s="491">
        <v>0.6</v>
      </c>
      <c r="E189" s="486">
        <v>1.1000000000000001</v>
      </c>
      <c r="F189" s="483">
        <f>C189*E189*D189</f>
        <v>0.39600000000000002</v>
      </c>
      <c r="G189" s="493">
        <v>1</v>
      </c>
      <c r="H189" s="490">
        <f>F189*G189</f>
        <v>0.39600000000000002</v>
      </c>
      <c r="I189" s="480"/>
      <c r="J189" s="480"/>
      <c r="K189" s="480"/>
      <c r="L189" s="480"/>
      <c r="M189" s="479"/>
    </row>
    <row r="190" spans="2:13" x14ac:dyDescent="0.2">
      <c r="B190" s="492" t="s">
        <v>447</v>
      </c>
      <c r="C190" s="494">
        <v>0.6</v>
      </c>
      <c r="D190" s="491">
        <v>0.6</v>
      </c>
      <c r="E190" s="486">
        <v>1</v>
      </c>
      <c r="F190" s="483">
        <f>C190*E190*D190</f>
        <v>0.36</v>
      </c>
      <c r="G190" s="486">
        <v>1</v>
      </c>
      <c r="H190" s="490">
        <f>F190*G190</f>
        <v>0.36</v>
      </c>
      <c r="I190" s="480"/>
      <c r="J190" s="480"/>
      <c r="K190" s="480"/>
      <c r="L190" s="480"/>
      <c r="M190" s="479"/>
    </row>
    <row r="191" spans="2:13" x14ac:dyDescent="0.2">
      <c r="B191" s="492" t="s">
        <v>446</v>
      </c>
      <c r="C191" s="494">
        <v>0.6</v>
      </c>
      <c r="D191" s="491">
        <v>0.6</v>
      </c>
      <c r="E191" s="486">
        <v>1.1000000000000001</v>
      </c>
      <c r="F191" s="483">
        <f>C191*E191*D191</f>
        <v>0.39600000000000002</v>
      </c>
      <c r="G191" s="486">
        <v>1</v>
      </c>
      <c r="H191" s="490">
        <f>F191*G191</f>
        <v>0.39600000000000002</v>
      </c>
      <c r="I191" s="480"/>
      <c r="J191" s="480"/>
      <c r="K191" s="480"/>
      <c r="L191" s="480"/>
      <c r="M191" s="479"/>
    </row>
    <row r="192" spans="2:13" x14ac:dyDescent="0.2">
      <c r="B192" s="492" t="s">
        <v>445</v>
      </c>
      <c r="C192" s="494">
        <v>0.6</v>
      </c>
      <c r="D192" s="491">
        <v>0.6</v>
      </c>
      <c r="E192" s="486">
        <v>1</v>
      </c>
      <c r="F192" s="483">
        <f>C192*E192*D192</f>
        <v>0.36</v>
      </c>
      <c r="G192" s="486">
        <v>1</v>
      </c>
      <c r="H192" s="490">
        <f>F192*G192</f>
        <v>0.36</v>
      </c>
      <c r="I192" s="480"/>
      <c r="J192" s="480"/>
      <c r="K192" s="480"/>
      <c r="L192" s="480"/>
      <c r="M192" s="479"/>
    </row>
    <row r="193" spans="2:21" x14ac:dyDescent="0.2">
      <c r="B193" s="492" t="s">
        <v>444</v>
      </c>
      <c r="C193" s="494">
        <v>0.6</v>
      </c>
      <c r="D193" s="491">
        <v>0.6</v>
      </c>
      <c r="E193" s="486">
        <v>1</v>
      </c>
      <c r="F193" s="483">
        <f>C193*E193*D193</f>
        <v>0.36</v>
      </c>
      <c r="G193" s="486">
        <v>1</v>
      </c>
      <c r="H193" s="490">
        <f>F193*G193</f>
        <v>0.36</v>
      </c>
      <c r="I193" s="480"/>
      <c r="J193" s="480"/>
      <c r="K193" s="480"/>
      <c r="L193" s="480"/>
      <c r="M193" s="479"/>
      <c r="P193" s="574" t="s">
        <v>443</v>
      </c>
      <c r="Q193" s="573" t="s">
        <v>442</v>
      </c>
      <c r="R193" s="573" t="s">
        <v>441</v>
      </c>
      <c r="S193" s="573" t="s">
        <v>440</v>
      </c>
      <c r="T193" s="573" t="s">
        <v>439</v>
      </c>
      <c r="U193" s="573" t="s">
        <v>438</v>
      </c>
    </row>
    <row r="194" spans="2:21" x14ac:dyDescent="0.2">
      <c r="B194" s="492" t="s">
        <v>437</v>
      </c>
      <c r="C194" s="494">
        <v>0.6</v>
      </c>
      <c r="D194" s="491">
        <v>0.6</v>
      </c>
      <c r="E194" s="486">
        <v>1</v>
      </c>
      <c r="F194" s="483">
        <f>C194*E194*D194</f>
        <v>0.36</v>
      </c>
      <c r="G194" s="486">
        <v>1</v>
      </c>
      <c r="H194" s="490">
        <f>F194*G194</f>
        <v>0.36</v>
      </c>
      <c r="I194" s="480"/>
      <c r="J194" s="480"/>
      <c r="K194" s="480"/>
      <c r="L194" s="480"/>
      <c r="M194" s="479"/>
      <c r="P194" s="341"/>
      <c r="Q194" s="341"/>
      <c r="R194" s="341"/>
      <c r="S194" s="341"/>
      <c r="T194" s="341"/>
      <c r="U194" s="341"/>
    </row>
    <row r="195" spans="2:21" x14ac:dyDescent="0.2">
      <c r="B195" s="492" t="s">
        <v>436</v>
      </c>
      <c r="C195" s="494">
        <v>0.6</v>
      </c>
      <c r="D195" s="491">
        <v>0.6</v>
      </c>
      <c r="E195" s="486">
        <v>1</v>
      </c>
      <c r="F195" s="483">
        <f>C195*E195*D195</f>
        <v>0.36</v>
      </c>
      <c r="G195" s="486">
        <v>1</v>
      </c>
      <c r="H195" s="490">
        <f>F195*G195</f>
        <v>0.36</v>
      </c>
      <c r="I195" s="480"/>
      <c r="J195" s="480"/>
      <c r="K195" s="480"/>
      <c r="L195" s="480"/>
      <c r="M195" s="479"/>
      <c r="P195" s="341"/>
      <c r="Q195" s="341"/>
      <c r="R195" s="341"/>
      <c r="S195" s="341"/>
      <c r="T195" s="341"/>
      <c r="U195" s="341"/>
    </row>
    <row r="196" spans="2:21" x14ac:dyDescent="0.2">
      <c r="B196" s="492" t="s">
        <v>435</v>
      </c>
      <c r="C196" s="494">
        <v>0.6</v>
      </c>
      <c r="D196" s="491">
        <v>0.6</v>
      </c>
      <c r="E196" s="486">
        <v>1</v>
      </c>
      <c r="F196" s="483">
        <f>C196*E196*D196</f>
        <v>0.36</v>
      </c>
      <c r="G196" s="486">
        <v>1</v>
      </c>
      <c r="H196" s="490">
        <f>F196*G196</f>
        <v>0.36</v>
      </c>
      <c r="I196" s="480"/>
      <c r="J196" s="480"/>
      <c r="K196" s="480"/>
      <c r="L196" s="480"/>
      <c r="M196" s="479"/>
      <c r="P196" s="341"/>
      <c r="Q196" s="341"/>
      <c r="R196" s="341"/>
      <c r="S196" s="341"/>
      <c r="T196" s="341"/>
      <c r="U196" s="341"/>
    </row>
    <row r="197" spans="2:21" x14ac:dyDescent="0.2">
      <c r="B197" s="492" t="s">
        <v>434</v>
      </c>
      <c r="C197" s="494">
        <v>0.6</v>
      </c>
      <c r="D197" s="491">
        <v>0.6</v>
      </c>
      <c r="E197" s="486">
        <v>1</v>
      </c>
      <c r="F197" s="483">
        <f>C197*E197*D197</f>
        <v>0.36</v>
      </c>
      <c r="G197" s="486">
        <v>1</v>
      </c>
      <c r="H197" s="490">
        <f>F197*G197</f>
        <v>0.36</v>
      </c>
      <c r="I197" s="480"/>
      <c r="J197" s="480"/>
      <c r="K197" s="480"/>
      <c r="L197" s="480"/>
      <c r="M197" s="479"/>
      <c r="P197" s="341"/>
      <c r="Q197" s="341"/>
      <c r="R197" s="341"/>
      <c r="S197" s="341"/>
      <c r="T197" s="341"/>
      <c r="U197" s="341"/>
    </row>
    <row r="198" spans="2:21" x14ac:dyDescent="0.2">
      <c r="B198" s="492" t="s">
        <v>433</v>
      </c>
      <c r="C198" s="494">
        <v>0.6</v>
      </c>
      <c r="D198" s="491">
        <v>0.6</v>
      </c>
      <c r="E198" s="486">
        <v>1</v>
      </c>
      <c r="F198" s="483">
        <f>C198*E198*D198</f>
        <v>0.36</v>
      </c>
      <c r="G198" s="486">
        <v>1</v>
      </c>
      <c r="H198" s="490">
        <f>F198*G198</f>
        <v>0.36</v>
      </c>
      <c r="I198" s="480"/>
      <c r="J198" s="480"/>
      <c r="K198" s="480"/>
      <c r="L198" s="480"/>
      <c r="M198" s="479"/>
      <c r="P198" s="573" t="s">
        <v>432</v>
      </c>
      <c r="Q198" s="573" t="s">
        <v>431</v>
      </c>
      <c r="R198" s="573" t="s">
        <v>418</v>
      </c>
      <c r="S198" s="573" t="s">
        <v>430</v>
      </c>
      <c r="T198" s="573" t="s">
        <v>429</v>
      </c>
      <c r="U198" s="573" t="s">
        <v>428</v>
      </c>
    </row>
    <row r="199" spans="2:21" x14ac:dyDescent="0.2">
      <c r="B199" s="572" t="s">
        <v>427</v>
      </c>
      <c r="C199" s="571">
        <v>0</v>
      </c>
      <c r="D199" s="570">
        <v>0</v>
      </c>
      <c r="E199" s="568">
        <v>0</v>
      </c>
      <c r="F199" s="569">
        <f>C199*E199*D199</f>
        <v>0</v>
      </c>
      <c r="G199" s="568">
        <v>0</v>
      </c>
      <c r="H199" s="567">
        <f>F199*G199</f>
        <v>0</v>
      </c>
      <c r="I199" s="480"/>
      <c r="J199" s="480"/>
      <c r="K199" s="480"/>
      <c r="L199" s="480"/>
      <c r="M199" s="479"/>
    </row>
    <row r="200" spans="2:21" x14ac:dyDescent="0.2">
      <c r="B200" s="488" t="s">
        <v>426</v>
      </c>
      <c r="C200" s="486">
        <f>5.4+5.34+5.37+5.33+5.38+(0.6*6)+0.4</f>
        <v>30.819999999999993</v>
      </c>
      <c r="D200" s="491">
        <v>0.5</v>
      </c>
      <c r="E200" s="486">
        <v>0.5</v>
      </c>
      <c r="F200" s="483">
        <f>C200*E200*D200</f>
        <v>7.7049999999999983</v>
      </c>
      <c r="G200" s="486">
        <v>1</v>
      </c>
      <c r="H200" s="490">
        <f>F200*G200</f>
        <v>7.7049999999999983</v>
      </c>
      <c r="I200" s="480"/>
      <c r="J200" s="480"/>
      <c r="K200" s="480"/>
      <c r="L200" s="480"/>
      <c r="M200" s="479"/>
      <c r="P200" s="566" t="s">
        <v>425</v>
      </c>
      <c r="R200" s="565" t="s">
        <v>424</v>
      </c>
    </row>
    <row r="201" spans="2:21" ht="30" x14ac:dyDescent="0.2">
      <c r="B201" s="488" t="s">
        <v>423</v>
      </c>
      <c r="C201" s="486">
        <f>(1.7)*6*2</f>
        <v>20.399999999999999</v>
      </c>
      <c r="D201" s="563">
        <v>0.1</v>
      </c>
      <c r="E201" s="486">
        <v>0.5</v>
      </c>
      <c r="F201" s="483">
        <f>((C201*E201*D201))</f>
        <v>1.02</v>
      </c>
      <c r="G201" s="486">
        <v>1</v>
      </c>
      <c r="H201" s="556">
        <f>F201*G201</f>
        <v>1.02</v>
      </c>
      <c r="I201" s="480"/>
      <c r="J201" s="480"/>
      <c r="K201" s="480"/>
      <c r="L201" s="480"/>
      <c r="M201" s="479"/>
    </row>
    <row r="202" spans="2:21" x14ac:dyDescent="0.2">
      <c r="B202" s="488" t="s">
        <v>422</v>
      </c>
      <c r="C202" s="486">
        <f>5.4+5.34+5.37+5.33+4.38+(0.6*6)</f>
        <v>29.419999999999995</v>
      </c>
      <c r="D202" s="564">
        <v>0.5</v>
      </c>
      <c r="E202" s="486">
        <v>0.5</v>
      </c>
      <c r="F202" s="483">
        <f>C202*E202*D202</f>
        <v>7.3549999999999986</v>
      </c>
      <c r="G202" s="486">
        <v>1</v>
      </c>
      <c r="H202" s="556">
        <f>F202*G202</f>
        <v>7.3549999999999986</v>
      </c>
      <c r="I202" s="480"/>
      <c r="J202" s="480"/>
      <c r="K202" s="480"/>
      <c r="L202" s="480"/>
      <c r="M202" s="479"/>
    </row>
    <row r="203" spans="2:21" ht="30" x14ac:dyDescent="0.2">
      <c r="B203" s="488" t="s">
        <v>421</v>
      </c>
      <c r="C203" s="486">
        <f>1.7*5*2</f>
        <v>17</v>
      </c>
      <c r="D203" s="563">
        <v>0.1</v>
      </c>
      <c r="E203" s="486">
        <v>0.5</v>
      </c>
      <c r="F203" s="483">
        <f>((C203*E203*D203))</f>
        <v>0.85000000000000009</v>
      </c>
      <c r="G203" s="486">
        <v>1</v>
      </c>
      <c r="H203" s="556">
        <f>F203*G203</f>
        <v>0.85000000000000009</v>
      </c>
      <c r="I203" s="480"/>
      <c r="J203" s="480"/>
      <c r="K203" s="480"/>
      <c r="L203" s="480"/>
      <c r="M203" s="479"/>
    </row>
    <row r="204" spans="2:21" x14ac:dyDescent="0.2">
      <c r="B204" s="488" t="s">
        <v>420</v>
      </c>
      <c r="C204" s="486">
        <v>0.6</v>
      </c>
      <c r="D204" s="489">
        <v>0.6</v>
      </c>
      <c r="E204" s="486">
        <v>2.4</v>
      </c>
      <c r="F204" s="483">
        <f>C204*E204*D204</f>
        <v>0.86399999999999999</v>
      </c>
      <c r="G204" s="486">
        <v>1</v>
      </c>
      <c r="H204" s="556">
        <f>F204*G204</f>
        <v>0.86399999999999999</v>
      </c>
      <c r="I204" s="480"/>
      <c r="J204" s="480"/>
      <c r="K204" s="480"/>
      <c r="L204" s="480"/>
      <c r="M204" s="479"/>
    </row>
    <row r="205" spans="2:21" x14ac:dyDescent="0.2">
      <c r="B205" s="488" t="s">
        <v>419</v>
      </c>
      <c r="C205" s="486">
        <v>0.6</v>
      </c>
      <c r="D205" s="489">
        <v>0.6</v>
      </c>
      <c r="E205" s="486">
        <v>2.4</v>
      </c>
      <c r="F205" s="483">
        <f>C205*E205*D205</f>
        <v>0.86399999999999999</v>
      </c>
      <c r="G205" s="486">
        <v>1</v>
      </c>
      <c r="H205" s="556">
        <f>F205*G205</f>
        <v>0.86399999999999999</v>
      </c>
      <c r="I205" s="480"/>
      <c r="J205" s="480"/>
      <c r="K205" s="480"/>
      <c r="L205" s="480"/>
      <c r="M205" s="479"/>
    </row>
    <row r="206" spans="2:21" x14ac:dyDescent="0.2">
      <c r="B206" s="488" t="s">
        <v>418</v>
      </c>
      <c r="C206" s="486">
        <v>0.6</v>
      </c>
      <c r="D206" s="489">
        <v>0.6</v>
      </c>
      <c r="E206" s="486">
        <v>2.4</v>
      </c>
      <c r="F206" s="483">
        <f>C206*E206*D206</f>
        <v>0.86399999999999999</v>
      </c>
      <c r="G206" s="486">
        <v>1</v>
      </c>
      <c r="H206" s="556">
        <f>F206*G206</f>
        <v>0.86399999999999999</v>
      </c>
      <c r="I206" s="480"/>
      <c r="J206" s="480"/>
      <c r="K206" s="480"/>
      <c r="L206" s="480"/>
      <c r="M206" s="479"/>
    </row>
    <row r="207" spans="2:21" x14ac:dyDescent="0.2">
      <c r="B207" s="488" t="s">
        <v>417</v>
      </c>
      <c r="C207" s="486">
        <v>0.6</v>
      </c>
      <c r="D207" s="489">
        <v>0.6</v>
      </c>
      <c r="E207" s="486">
        <v>2.4</v>
      </c>
      <c r="F207" s="483">
        <f>C207*E207*D207</f>
        <v>0.86399999999999999</v>
      </c>
      <c r="G207" s="486">
        <v>1</v>
      </c>
      <c r="H207" s="556">
        <f>F207*G207</f>
        <v>0.86399999999999999</v>
      </c>
      <c r="I207" s="480"/>
      <c r="J207" s="480"/>
      <c r="K207" s="480"/>
      <c r="L207" s="480"/>
      <c r="M207" s="479"/>
    </row>
    <row r="208" spans="2:21" x14ac:dyDescent="0.2">
      <c r="B208" s="488" t="s">
        <v>416</v>
      </c>
      <c r="C208" s="486">
        <v>0.6</v>
      </c>
      <c r="D208" s="489">
        <v>0.6</v>
      </c>
      <c r="E208" s="486">
        <v>2.4</v>
      </c>
      <c r="F208" s="483">
        <f>C208*E208*D208</f>
        <v>0.86399999999999999</v>
      </c>
      <c r="G208" s="486">
        <v>1</v>
      </c>
      <c r="H208" s="556">
        <f>F208*G208</f>
        <v>0.86399999999999999</v>
      </c>
      <c r="I208" s="480"/>
      <c r="J208" s="480"/>
      <c r="K208" s="480"/>
      <c r="L208" s="480"/>
      <c r="M208" s="479"/>
    </row>
    <row r="209" spans="2:13" x14ac:dyDescent="0.2">
      <c r="B209" s="488" t="s">
        <v>415</v>
      </c>
      <c r="C209" s="486">
        <v>0.6</v>
      </c>
      <c r="D209" s="489">
        <v>0.6</v>
      </c>
      <c r="E209" s="486">
        <v>2.4</v>
      </c>
      <c r="F209" s="483">
        <f>C209*E209*D209</f>
        <v>0.86399999999999999</v>
      </c>
      <c r="G209" s="486">
        <v>1</v>
      </c>
      <c r="H209" s="556">
        <f>F209*G209</f>
        <v>0.86399999999999999</v>
      </c>
      <c r="I209" s="480"/>
      <c r="J209" s="480"/>
      <c r="K209" s="480"/>
      <c r="L209" s="480"/>
      <c r="M209" s="479"/>
    </row>
    <row r="210" spans="2:13" x14ac:dyDescent="0.2">
      <c r="B210" s="562" t="s">
        <v>414</v>
      </c>
      <c r="C210" s="560">
        <v>0.6</v>
      </c>
      <c r="D210" s="561">
        <v>0.6</v>
      </c>
      <c r="E210" s="560">
        <v>2.4</v>
      </c>
      <c r="F210" s="559">
        <f>C210*E210*D210</f>
        <v>0.86399999999999999</v>
      </c>
      <c r="G210" s="558">
        <v>0</v>
      </c>
      <c r="H210" s="557">
        <f>F210*G210</f>
        <v>0</v>
      </c>
      <c r="I210" s="480"/>
      <c r="J210" s="480"/>
      <c r="K210" s="480"/>
      <c r="L210" s="480"/>
      <c r="M210" s="479"/>
    </row>
    <row r="211" spans="2:13" x14ac:dyDescent="0.2">
      <c r="B211" s="488" t="s">
        <v>413</v>
      </c>
      <c r="C211" s="486">
        <v>0.6</v>
      </c>
      <c r="D211" s="489">
        <v>0.6</v>
      </c>
      <c r="E211" s="486">
        <v>2.4</v>
      </c>
      <c r="F211" s="483">
        <f>C211*E211*D211</f>
        <v>0.86399999999999999</v>
      </c>
      <c r="G211" s="482">
        <v>1</v>
      </c>
      <c r="H211" s="556">
        <f>F211*G211</f>
        <v>0.86399999999999999</v>
      </c>
      <c r="I211" s="480"/>
      <c r="J211" s="480"/>
      <c r="K211" s="480"/>
      <c r="L211" s="480"/>
      <c r="M211" s="479"/>
    </row>
    <row r="212" spans="2:13" x14ac:dyDescent="0.2">
      <c r="B212" s="488" t="s">
        <v>412</v>
      </c>
      <c r="C212" s="486">
        <v>0.6</v>
      </c>
      <c r="D212" s="489">
        <v>0.6</v>
      </c>
      <c r="E212" s="486">
        <v>2.4</v>
      </c>
      <c r="F212" s="483">
        <f>C212*E212*D212</f>
        <v>0.86399999999999999</v>
      </c>
      <c r="G212" s="482">
        <v>1</v>
      </c>
      <c r="H212" s="556">
        <f>F212*G212</f>
        <v>0.86399999999999999</v>
      </c>
      <c r="I212" s="480"/>
      <c r="J212" s="480"/>
      <c r="K212" s="480"/>
      <c r="L212" s="480"/>
      <c r="M212" s="479"/>
    </row>
    <row r="213" spans="2:13" x14ac:dyDescent="0.2">
      <c r="B213" s="488" t="s">
        <v>411</v>
      </c>
      <c r="C213" s="486">
        <v>0.6</v>
      </c>
      <c r="D213" s="489">
        <v>0.6</v>
      </c>
      <c r="E213" s="486">
        <v>2.4</v>
      </c>
      <c r="F213" s="483">
        <f>C213*E213*D213</f>
        <v>0.86399999999999999</v>
      </c>
      <c r="G213" s="482">
        <v>1</v>
      </c>
      <c r="H213" s="556">
        <f>F213*G213</f>
        <v>0.86399999999999999</v>
      </c>
      <c r="I213" s="480"/>
      <c r="J213" s="480"/>
      <c r="K213" s="480"/>
      <c r="L213" s="480"/>
      <c r="M213" s="479"/>
    </row>
    <row r="214" spans="2:13" x14ac:dyDescent="0.2">
      <c r="B214" s="488" t="s">
        <v>410</v>
      </c>
      <c r="C214" s="486">
        <v>0.6</v>
      </c>
      <c r="D214" s="489">
        <v>0.6</v>
      </c>
      <c r="E214" s="486">
        <v>2.4</v>
      </c>
      <c r="F214" s="483">
        <f>C214*E214*D214</f>
        <v>0.86399999999999999</v>
      </c>
      <c r="G214" s="482">
        <v>1</v>
      </c>
      <c r="H214" s="556">
        <f>F214*G214</f>
        <v>0.86399999999999999</v>
      </c>
      <c r="I214" s="480"/>
      <c r="J214" s="480"/>
      <c r="K214" s="480"/>
      <c r="L214" s="480"/>
      <c r="M214" s="479"/>
    </row>
    <row r="215" spans="2:13" ht="17" thickBot="1" x14ac:dyDescent="0.25">
      <c r="B215" s="488" t="s">
        <v>409</v>
      </c>
      <c r="C215" s="486">
        <v>0.6</v>
      </c>
      <c r="D215" s="489">
        <v>0.6</v>
      </c>
      <c r="E215" s="486">
        <v>2.4</v>
      </c>
      <c r="F215" s="483">
        <f>C215*E215*D215</f>
        <v>0.86399999999999999</v>
      </c>
      <c r="G215" s="482">
        <v>1</v>
      </c>
      <c r="H215" s="556">
        <f>F215*G215</f>
        <v>0.86399999999999999</v>
      </c>
      <c r="I215" s="480"/>
      <c r="J215" s="480"/>
      <c r="K215" s="480"/>
      <c r="L215" s="480"/>
      <c r="M215" s="479"/>
    </row>
    <row r="216" spans="2:13" ht="17" thickBot="1" x14ac:dyDescent="0.25">
      <c r="B216" s="478" t="s">
        <v>390</v>
      </c>
      <c r="C216" s="477"/>
      <c r="D216" s="477"/>
      <c r="E216" s="477"/>
      <c r="F216" s="477"/>
      <c r="G216" s="476"/>
      <c r="H216" s="475">
        <f>SUM(H188:H215)</f>
        <v>30.466000000000005</v>
      </c>
      <c r="I216" s="474"/>
      <c r="J216" s="474"/>
      <c r="K216" s="474"/>
      <c r="L216" s="474"/>
      <c r="M216" s="473"/>
    </row>
    <row r="217" spans="2:13" ht="17" thickBot="1" x14ac:dyDescent="0.25">
      <c r="B217" s="472"/>
      <c r="C217" s="471"/>
      <c r="D217" s="471"/>
      <c r="E217" s="471"/>
      <c r="F217" s="471"/>
      <c r="G217" s="471"/>
      <c r="H217" s="471"/>
      <c r="I217" s="555" t="s">
        <v>408</v>
      </c>
      <c r="J217" s="554"/>
      <c r="K217" s="554"/>
      <c r="L217" s="554"/>
      <c r="M217" s="553"/>
    </row>
    <row r="218" spans="2:13" ht="17" thickBot="1" x14ac:dyDescent="0.25">
      <c r="B218" s="469"/>
      <c r="C218" s="467"/>
      <c r="D218" s="467"/>
      <c r="E218" s="467"/>
      <c r="F218" s="552" t="s">
        <v>407</v>
      </c>
      <c r="G218" s="551"/>
      <c r="H218" s="550">
        <f>'[15]PPTO GRADERIAS'!E21</f>
        <v>87</v>
      </c>
      <c r="I218" s="549"/>
      <c r="J218" s="548"/>
      <c r="K218" s="548"/>
      <c r="L218" s="548"/>
      <c r="M218" s="547"/>
    </row>
    <row r="219" spans="2:13" x14ac:dyDescent="0.2">
      <c r="B219" s="468"/>
      <c r="C219" s="467"/>
      <c r="D219" s="467"/>
      <c r="E219" s="467"/>
      <c r="F219" s="467"/>
      <c r="G219" s="467"/>
      <c r="H219" s="467"/>
      <c r="I219" s="549"/>
      <c r="J219" s="548"/>
      <c r="K219" s="548"/>
      <c r="L219" s="548"/>
      <c r="M219" s="547"/>
    </row>
    <row r="220" spans="2:13" ht="17" thickBot="1" x14ac:dyDescent="0.25">
      <c r="B220" s="464" t="s">
        <v>389</v>
      </c>
      <c r="C220" s="461"/>
      <c r="D220" s="461"/>
      <c r="E220" s="463"/>
      <c r="F220" s="463"/>
      <c r="G220" s="463"/>
      <c r="H220" s="462"/>
      <c r="I220" s="546"/>
      <c r="J220" s="545"/>
      <c r="K220" s="545"/>
      <c r="L220" s="545"/>
      <c r="M220" s="544"/>
    </row>
    <row r="222" spans="2:13" ht="17" thickBot="1" x14ac:dyDescent="0.25"/>
    <row r="223" spans="2:13" ht="18" x14ac:dyDescent="0.2">
      <c r="B223" s="540" t="s">
        <v>404</v>
      </c>
      <c r="C223" s="539"/>
      <c r="D223" s="539"/>
      <c r="E223" s="539"/>
      <c r="F223" s="539"/>
      <c r="G223" s="539"/>
      <c r="H223" s="539"/>
      <c r="I223" s="539"/>
      <c r="J223" s="539"/>
      <c r="K223" s="539"/>
      <c r="L223" s="539"/>
      <c r="M223" s="538"/>
    </row>
    <row r="224" spans="2:13" x14ac:dyDescent="0.2">
      <c r="B224" s="528" t="s">
        <v>403</v>
      </c>
      <c r="C224" s="537" t="s">
        <v>402</v>
      </c>
      <c r="D224" s="536"/>
      <c r="E224" s="536"/>
      <c r="F224" s="536"/>
      <c r="G224" s="536"/>
      <c r="H224" s="536"/>
      <c r="I224" s="536"/>
      <c r="J224" s="536"/>
      <c r="K224" s="536"/>
      <c r="L224" s="536"/>
      <c r="M224" s="535"/>
    </row>
    <row r="225" spans="2:13" ht="81" customHeight="1" x14ac:dyDescent="0.2">
      <c r="B225" s="528" t="s">
        <v>16</v>
      </c>
      <c r="C225" s="543">
        <v>2.1</v>
      </c>
      <c r="D225" s="533" t="s">
        <v>29</v>
      </c>
      <c r="E225" s="542"/>
      <c r="F225" s="542"/>
      <c r="G225" s="542"/>
      <c r="H225" s="542"/>
      <c r="I225" s="542"/>
      <c r="J225" s="541"/>
      <c r="K225" s="530" t="s">
        <v>401</v>
      </c>
      <c r="L225" s="530"/>
      <c r="M225" s="529" t="s">
        <v>400</v>
      </c>
    </row>
    <row r="226" spans="2:13" ht="17" thickBot="1" x14ac:dyDescent="0.25">
      <c r="B226" s="528" t="s">
        <v>243</v>
      </c>
      <c r="C226" s="527" t="s">
        <v>30</v>
      </c>
      <c r="D226" s="526" t="s">
        <v>399</v>
      </c>
      <c r="E226" s="526"/>
      <c r="F226" s="525">
        <v>2</v>
      </c>
      <c r="G226" s="525"/>
      <c r="H226" s="524" t="s">
        <v>398</v>
      </c>
      <c r="I226" s="523"/>
      <c r="J226" s="522">
        <v>0</v>
      </c>
      <c r="K226" s="521" t="s">
        <v>397</v>
      </c>
      <c r="L226" s="521"/>
      <c r="M226" s="520">
        <v>44896</v>
      </c>
    </row>
    <row r="227" spans="2:13" ht="17" thickBot="1" x14ac:dyDescent="0.25">
      <c r="B227" s="519"/>
      <c r="C227" s="518" t="s">
        <v>396</v>
      </c>
      <c r="D227" s="517"/>
      <c r="E227" s="517"/>
      <c r="F227" s="517"/>
      <c r="G227" s="516"/>
      <c r="H227" s="515" t="s">
        <v>161</v>
      </c>
      <c r="I227" s="514" t="s">
        <v>395</v>
      </c>
      <c r="J227" s="513"/>
      <c r="K227" s="513"/>
      <c r="L227" s="512"/>
      <c r="M227" s="511"/>
    </row>
    <row r="228" spans="2:13" ht="17" thickBot="1" x14ac:dyDescent="0.25">
      <c r="B228" s="510"/>
      <c r="C228" s="509" t="s">
        <v>394</v>
      </c>
      <c r="D228" s="508" t="s">
        <v>378</v>
      </c>
      <c r="E228" s="508" t="s">
        <v>377</v>
      </c>
      <c r="F228" s="507" t="s">
        <v>393</v>
      </c>
      <c r="G228" s="506" t="s">
        <v>392</v>
      </c>
      <c r="H228" s="505"/>
      <c r="I228" s="504"/>
      <c r="J228" s="503"/>
      <c r="K228" s="503"/>
      <c r="L228" s="502"/>
      <c r="M228" s="501"/>
    </row>
    <row r="229" spans="2:13" ht="30" x14ac:dyDescent="0.2">
      <c r="B229" s="500" t="s">
        <v>406</v>
      </c>
      <c r="C229" s="494">
        <v>2.7</v>
      </c>
      <c r="D229" s="491">
        <v>1</v>
      </c>
      <c r="E229" s="498">
        <v>2.85</v>
      </c>
      <c r="F229" s="499">
        <f>C229*E229</f>
        <v>7.6950000000000012</v>
      </c>
      <c r="G229" s="498">
        <v>1</v>
      </c>
      <c r="H229" s="497">
        <f>F229*G229</f>
        <v>7.6950000000000012</v>
      </c>
      <c r="I229" s="496"/>
      <c r="J229" s="496"/>
      <c r="K229" s="496"/>
      <c r="L229" s="496"/>
      <c r="M229" s="495"/>
    </row>
    <row r="230" spans="2:13" x14ac:dyDescent="0.2">
      <c r="B230" s="492" t="s">
        <v>405</v>
      </c>
      <c r="C230" s="494">
        <v>37.799999999999997</v>
      </c>
      <c r="D230" s="491">
        <v>0.2</v>
      </c>
      <c r="E230" s="486">
        <v>1</v>
      </c>
      <c r="F230" s="483">
        <f>C230*D230</f>
        <v>7.56</v>
      </c>
      <c r="G230" s="493">
        <v>1</v>
      </c>
      <c r="H230" s="490">
        <f>F230*G230</f>
        <v>7.56</v>
      </c>
      <c r="I230" s="480"/>
      <c r="J230" s="480"/>
      <c r="K230" s="480"/>
      <c r="L230" s="480"/>
      <c r="M230" s="479"/>
    </row>
    <row r="231" spans="2:13" x14ac:dyDescent="0.2">
      <c r="B231" s="492"/>
      <c r="C231" s="486"/>
      <c r="D231" s="491"/>
      <c r="E231" s="486"/>
      <c r="F231" s="483">
        <f>C231*E231</f>
        <v>0</v>
      </c>
      <c r="G231" s="486"/>
      <c r="H231" s="490">
        <f>F231*G231</f>
        <v>0</v>
      </c>
      <c r="I231" s="480"/>
      <c r="J231" s="480"/>
      <c r="K231" s="480"/>
      <c r="L231" s="480"/>
      <c r="M231" s="479"/>
    </row>
    <row r="232" spans="2:13" x14ac:dyDescent="0.2">
      <c r="B232" s="492"/>
      <c r="C232" s="486"/>
      <c r="D232" s="491"/>
      <c r="E232" s="486"/>
      <c r="F232" s="483">
        <f>C232*E232</f>
        <v>0</v>
      </c>
      <c r="G232" s="486"/>
      <c r="H232" s="490">
        <f>F232*G232</f>
        <v>0</v>
      </c>
      <c r="I232" s="480"/>
      <c r="J232" s="480"/>
      <c r="K232" s="480"/>
      <c r="L232" s="480"/>
      <c r="M232" s="479"/>
    </row>
    <row r="233" spans="2:13" x14ac:dyDescent="0.2">
      <c r="B233" s="488"/>
      <c r="C233" s="486"/>
      <c r="D233" s="491"/>
      <c r="E233" s="486"/>
      <c r="F233" s="483">
        <f>C233*E233</f>
        <v>0</v>
      </c>
      <c r="G233" s="486"/>
      <c r="H233" s="490">
        <f>F233*G233</f>
        <v>0</v>
      </c>
      <c r="I233" s="480"/>
      <c r="J233" s="480"/>
      <c r="K233" s="480"/>
      <c r="L233" s="480"/>
      <c r="M233" s="479"/>
    </row>
    <row r="234" spans="2:13" x14ac:dyDescent="0.2">
      <c r="B234" s="488"/>
      <c r="C234" s="486"/>
      <c r="D234" s="491"/>
      <c r="E234" s="486"/>
      <c r="F234" s="483">
        <f>C234*E234</f>
        <v>0</v>
      </c>
      <c r="G234" s="486"/>
      <c r="H234" s="490">
        <f>F234*G234</f>
        <v>0</v>
      </c>
      <c r="I234" s="480"/>
      <c r="J234" s="480"/>
      <c r="K234" s="480"/>
      <c r="L234" s="480"/>
      <c r="M234" s="479"/>
    </row>
    <row r="235" spans="2:13" x14ac:dyDescent="0.2">
      <c r="B235" s="488"/>
      <c r="C235" s="486"/>
      <c r="D235" s="491"/>
      <c r="E235" s="486"/>
      <c r="F235" s="483">
        <f>C235*E235</f>
        <v>0</v>
      </c>
      <c r="G235" s="486"/>
      <c r="H235" s="490">
        <f>F235*G235</f>
        <v>0</v>
      </c>
      <c r="I235" s="480"/>
      <c r="J235" s="480"/>
      <c r="K235" s="480"/>
      <c r="L235" s="480"/>
      <c r="M235" s="479"/>
    </row>
    <row r="236" spans="2:13" x14ac:dyDescent="0.2">
      <c r="B236" s="488"/>
      <c r="C236" s="486"/>
      <c r="D236" s="491"/>
      <c r="E236" s="486"/>
      <c r="F236" s="483">
        <f>C236*E236</f>
        <v>0</v>
      </c>
      <c r="G236" s="486"/>
      <c r="H236" s="490">
        <f>F236*G236</f>
        <v>0</v>
      </c>
      <c r="I236" s="480"/>
      <c r="J236" s="480"/>
      <c r="K236" s="480"/>
      <c r="L236" s="480"/>
      <c r="M236" s="479"/>
    </row>
    <row r="237" spans="2:13" x14ac:dyDescent="0.2">
      <c r="B237" s="488"/>
      <c r="C237" s="486"/>
      <c r="D237" s="491"/>
      <c r="E237" s="486"/>
      <c r="F237" s="483">
        <f>C237*E237</f>
        <v>0</v>
      </c>
      <c r="G237" s="486"/>
      <c r="H237" s="490">
        <f>F237*G237</f>
        <v>0</v>
      </c>
      <c r="I237" s="480"/>
      <c r="J237" s="480"/>
      <c r="K237" s="480"/>
      <c r="L237" s="480"/>
      <c r="M237" s="479"/>
    </row>
    <row r="238" spans="2:13" x14ac:dyDescent="0.2">
      <c r="B238" s="488"/>
      <c r="C238" s="486"/>
      <c r="D238" s="491"/>
      <c r="E238" s="486"/>
      <c r="F238" s="483">
        <f>C238*E238</f>
        <v>0</v>
      </c>
      <c r="G238" s="486"/>
      <c r="H238" s="490">
        <f>F238*G238</f>
        <v>0</v>
      </c>
      <c r="I238" s="480"/>
      <c r="J238" s="480"/>
      <c r="K238" s="480"/>
      <c r="L238" s="480"/>
      <c r="M238" s="479"/>
    </row>
    <row r="239" spans="2:13" x14ac:dyDescent="0.2">
      <c r="B239" s="488"/>
      <c r="C239" s="486"/>
      <c r="D239" s="491"/>
      <c r="E239" s="486"/>
      <c r="F239" s="483">
        <f>C239*E239</f>
        <v>0</v>
      </c>
      <c r="G239" s="486"/>
      <c r="H239" s="490">
        <f>F239*G239</f>
        <v>0</v>
      </c>
      <c r="I239" s="480"/>
      <c r="J239" s="480"/>
      <c r="K239" s="480"/>
      <c r="L239" s="480"/>
      <c r="M239" s="479"/>
    </row>
    <row r="240" spans="2:13" x14ac:dyDescent="0.2">
      <c r="B240" s="488"/>
      <c r="C240" s="486"/>
      <c r="D240" s="491"/>
      <c r="E240" s="486"/>
      <c r="F240" s="483">
        <f>C240*E240</f>
        <v>0</v>
      </c>
      <c r="G240" s="486"/>
      <c r="H240" s="490">
        <f>F240*G240</f>
        <v>0</v>
      </c>
      <c r="I240" s="480"/>
      <c r="J240" s="480"/>
      <c r="K240" s="480"/>
      <c r="L240" s="480"/>
      <c r="M240" s="479"/>
    </row>
    <row r="241" spans="2:13" x14ac:dyDescent="0.2">
      <c r="B241" s="488"/>
      <c r="C241" s="486"/>
      <c r="D241" s="491"/>
      <c r="E241" s="486"/>
      <c r="F241" s="483">
        <f>C241*E241</f>
        <v>0</v>
      </c>
      <c r="G241" s="486">
        <v>0</v>
      </c>
      <c r="H241" s="490">
        <f>F241*G241</f>
        <v>0</v>
      </c>
      <c r="I241" s="480"/>
      <c r="J241" s="480"/>
      <c r="K241" s="480"/>
      <c r="L241" s="480"/>
      <c r="M241" s="479"/>
    </row>
    <row r="242" spans="2:13" x14ac:dyDescent="0.2">
      <c r="B242" s="488"/>
      <c r="C242" s="486"/>
      <c r="D242" s="487"/>
      <c r="E242" s="486"/>
      <c r="F242" s="483">
        <f>C242*E242</f>
        <v>0</v>
      </c>
      <c r="G242" s="486"/>
      <c r="H242" s="481">
        <f>F242*G242</f>
        <v>0</v>
      </c>
      <c r="I242" s="480"/>
      <c r="J242" s="480"/>
      <c r="K242" s="480"/>
      <c r="L242" s="480"/>
      <c r="M242" s="479"/>
    </row>
    <row r="243" spans="2:13" x14ac:dyDescent="0.2">
      <c r="B243" s="488"/>
      <c r="C243" s="486"/>
      <c r="D243" s="489"/>
      <c r="E243" s="486"/>
      <c r="F243" s="483">
        <f>C243*E243</f>
        <v>0</v>
      </c>
      <c r="G243" s="486"/>
      <c r="H243" s="481">
        <f>F243*G243</f>
        <v>0</v>
      </c>
      <c r="I243" s="480"/>
      <c r="J243" s="480"/>
      <c r="K243" s="480"/>
      <c r="L243" s="480"/>
      <c r="M243" s="479"/>
    </row>
    <row r="244" spans="2:13" x14ac:dyDescent="0.2">
      <c r="B244" s="488"/>
      <c r="C244" s="486"/>
      <c r="D244" s="487"/>
      <c r="E244" s="486"/>
      <c r="F244" s="483">
        <f>C244*E244</f>
        <v>0</v>
      </c>
      <c r="G244" s="486"/>
      <c r="H244" s="481">
        <f>F244*G244</f>
        <v>0</v>
      </c>
      <c r="I244" s="480"/>
      <c r="J244" s="480"/>
      <c r="K244" s="480"/>
      <c r="L244" s="480"/>
      <c r="M244" s="479"/>
    </row>
    <row r="245" spans="2:13" x14ac:dyDescent="0.2">
      <c r="B245" s="488"/>
      <c r="C245" s="486"/>
      <c r="D245" s="489"/>
      <c r="E245" s="486"/>
      <c r="F245" s="483">
        <f>C245*E245</f>
        <v>0</v>
      </c>
      <c r="G245" s="486"/>
      <c r="H245" s="481">
        <f>F245*G245</f>
        <v>0</v>
      </c>
      <c r="I245" s="480"/>
      <c r="J245" s="480"/>
      <c r="K245" s="480"/>
      <c r="L245" s="480"/>
      <c r="M245" s="479"/>
    </row>
    <row r="246" spans="2:13" x14ac:dyDescent="0.2">
      <c r="B246" s="488"/>
      <c r="C246" s="486"/>
      <c r="D246" s="487"/>
      <c r="E246" s="486"/>
      <c r="F246" s="483">
        <f>C246*E246</f>
        <v>0</v>
      </c>
      <c r="G246" s="486"/>
      <c r="H246" s="481">
        <f>F246*G246</f>
        <v>0</v>
      </c>
      <c r="I246" s="480"/>
      <c r="J246" s="480"/>
      <c r="K246" s="480"/>
      <c r="L246" s="480"/>
      <c r="M246" s="479"/>
    </row>
    <row r="247" spans="2:13" x14ac:dyDescent="0.2">
      <c r="B247" s="488"/>
      <c r="C247" s="486"/>
      <c r="D247" s="489"/>
      <c r="E247" s="486"/>
      <c r="F247" s="483">
        <f>C247*E247</f>
        <v>0</v>
      </c>
      <c r="G247" s="486"/>
      <c r="H247" s="481">
        <f>F247*G247</f>
        <v>0</v>
      </c>
      <c r="I247" s="480"/>
      <c r="J247" s="480"/>
      <c r="K247" s="480"/>
      <c r="L247" s="480"/>
      <c r="M247" s="479"/>
    </row>
    <row r="248" spans="2:13" x14ac:dyDescent="0.2">
      <c r="B248" s="488"/>
      <c r="C248" s="486"/>
      <c r="D248" s="487"/>
      <c r="E248" s="486"/>
      <c r="F248" s="483">
        <f>C248*E248</f>
        <v>0</v>
      </c>
      <c r="G248" s="486"/>
      <c r="H248" s="481">
        <f>F248*G248</f>
        <v>0</v>
      </c>
      <c r="I248" s="480"/>
      <c r="J248" s="480"/>
      <c r="K248" s="480"/>
      <c r="L248" s="480"/>
      <c r="M248" s="479"/>
    </row>
    <row r="249" spans="2:13" x14ac:dyDescent="0.2">
      <c r="B249" s="488"/>
      <c r="C249" s="486"/>
      <c r="D249" s="489"/>
      <c r="E249" s="486"/>
      <c r="F249" s="483">
        <f>C249*E249</f>
        <v>0</v>
      </c>
      <c r="G249" s="486"/>
      <c r="H249" s="481">
        <f>F249*G249</f>
        <v>0</v>
      </c>
      <c r="I249" s="480"/>
      <c r="J249" s="480"/>
      <c r="K249" s="480"/>
      <c r="L249" s="480"/>
      <c r="M249" s="479"/>
    </row>
    <row r="250" spans="2:13" x14ac:dyDescent="0.2">
      <c r="B250" s="488"/>
      <c r="C250" s="486"/>
      <c r="D250" s="487"/>
      <c r="E250" s="486"/>
      <c r="F250" s="483">
        <f>C250*E250</f>
        <v>0</v>
      </c>
      <c r="G250" s="486"/>
      <c r="H250" s="481">
        <f>F250*G250</f>
        <v>0</v>
      </c>
      <c r="I250" s="480"/>
      <c r="J250" s="480"/>
      <c r="K250" s="480"/>
      <c r="L250" s="480"/>
      <c r="M250" s="479"/>
    </row>
    <row r="251" spans="2:13" ht="17" thickBot="1" x14ac:dyDescent="0.25">
      <c r="B251" s="485"/>
      <c r="C251" s="482"/>
      <c r="D251" s="484"/>
      <c r="E251" s="482"/>
      <c r="F251" s="483">
        <f>C251*E251</f>
        <v>0</v>
      </c>
      <c r="G251" s="482"/>
      <c r="H251" s="481">
        <f>F251*G251</f>
        <v>0</v>
      </c>
      <c r="I251" s="480"/>
      <c r="J251" s="480"/>
      <c r="K251" s="480"/>
      <c r="L251" s="480"/>
      <c r="M251" s="479"/>
    </row>
    <row r="252" spans="2:13" ht="17" thickBot="1" x14ac:dyDescent="0.25">
      <c r="B252" s="478" t="s">
        <v>390</v>
      </c>
      <c r="C252" s="477"/>
      <c r="D252" s="477"/>
      <c r="E252" s="477"/>
      <c r="F252" s="477"/>
      <c r="G252" s="476"/>
      <c r="H252" s="475">
        <f>SUM(H229:H251)</f>
        <v>15.255000000000001</v>
      </c>
      <c r="I252" s="474"/>
      <c r="J252" s="474"/>
      <c r="K252" s="474"/>
      <c r="L252" s="474"/>
      <c r="M252" s="473"/>
    </row>
    <row r="253" spans="2:13" x14ac:dyDescent="0.2">
      <c r="B253" s="472"/>
      <c r="C253" s="471"/>
      <c r="D253" s="471"/>
      <c r="E253" s="471"/>
      <c r="F253" s="471"/>
      <c r="G253" s="471"/>
      <c r="H253" s="471"/>
      <c r="I253" s="471"/>
      <c r="J253" s="471"/>
      <c r="K253" s="471"/>
      <c r="L253" s="471"/>
      <c r="M253" s="470"/>
    </row>
    <row r="254" spans="2:13" x14ac:dyDescent="0.2">
      <c r="B254" s="469"/>
      <c r="C254" s="467"/>
      <c r="D254" s="467"/>
      <c r="E254" s="467"/>
      <c r="F254" s="467"/>
      <c r="G254" s="467"/>
      <c r="H254" s="467"/>
      <c r="I254" s="467"/>
      <c r="J254" s="467"/>
      <c r="K254" s="467"/>
      <c r="L254" s="467"/>
      <c r="M254" s="465"/>
    </row>
    <row r="255" spans="2:13" x14ac:dyDescent="0.2">
      <c r="B255" s="468"/>
      <c r="C255" s="467"/>
      <c r="D255" s="467"/>
      <c r="E255" s="467"/>
      <c r="F255" s="467"/>
      <c r="G255" s="467"/>
      <c r="H255" s="467"/>
      <c r="I255" s="467"/>
      <c r="J255" s="467"/>
      <c r="K255" s="466"/>
      <c r="L255" s="466"/>
      <c r="M255" s="465"/>
    </row>
    <row r="256" spans="2:13" ht="17" thickBot="1" x14ac:dyDescent="0.25">
      <c r="B256" s="464" t="s">
        <v>389</v>
      </c>
      <c r="C256" s="461"/>
      <c r="D256" s="461"/>
      <c r="E256" s="463"/>
      <c r="F256" s="463"/>
      <c r="G256" s="463"/>
      <c r="H256" s="462"/>
      <c r="I256" s="462"/>
      <c r="J256" s="460"/>
      <c r="K256" s="461" t="s">
        <v>388</v>
      </c>
      <c r="L256" s="460"/>
      <c r="M256" s="459"/>
    </row>
    <row r="258" spans="2:13" ht="17" thickBot="1" x14ac:dyDescent="0.25"/>
    <row r="259" spans="2:13" ht="18" x14ac:dyDescent="0.2">
      <c r="B259" s="540" t="s">
        <v>404</v>
      </c>
      <c r="C259" s="539"/>
      <c r="D259" s="539"/>
      <c r="E259" s="539"/>
      <c r="F259" s="539"/>
      <c r="G259" s="539"/>
      <c r="H259" s="539"/>
      <c r="I259" s="539"/>
      <c r="J259" s="539"/>
      <c r="K259" s="539"/>
      <c r="L259" s="539"/>
      <c r="M259" s="538"/>
    </row>
    <row r="260" spans="2:13" x14ac:dyDescent="0.2">
      <c r="B260" s="528" t="s">
        <v>403</v>
      </c>
      <c r="C260" s="537" t="s">
        <v>402</v>
      </c>
      <c r="D260" s="536"/>
      <c r="E260" s="536"/>
      <c r="F260" s="536"/>
      <c r="G260" s="536"/>
      <c r="H260" s="536"/>
      <c r="I260" s="536"/>
      <c r="J260" s="536"/>
      <c r="K260" s="536"/>
      <c r="L260" s="536"/>
      <c r="M260" s="535"/>
    </row>
    <row r="261" spans="2:13" ht="83" customHeight="1" x14ac:dyDescent="0.2">
      <c r="B261" s="528" t="s">
        <v>16</v>
      </c>
      <c r="C261" s="534">
        <v>1.2</v>
      </c>
      <c r="D261" s="533" t="s">
        <v>26</v>
      </c>
      <c r="E261" s="532"/>
      <c r="F261" s="532"/>
      <c r="G261" s="532"/>
      <c r="H261" s="532"/>
      <c r="I261" s="532"/>
      <c r="J261" s="531"/>
      <c r="K261" s="530" t="s">
        <v>401</v>
      </c>
      <c r="L261" s="530"/>
      <c r="M261" s="529" t="s">
        <v>400</v>
      </c>
    </row>
    <row r="262" spans="2:13" ht="17" thickBot="1" x14ac:dyDescent="0.25">
      <c r="B262" s="528" t="s">
        <v>243</v>
      </c>
      <c r="C262" s="527" t="s">
        <v>30</v>
      </c>
      <c r="D262" s="526" t="s">
        <v>399</v>
      </c>
      <c r="E262" s="526"/>
      <c r="F262" s="525">
        <v>2</v>
      </c>
      <c r="G262" s="525"/>
      <c r="H262" s="524" t="s">
        <v>398</v>
      </c>
      <c r="I262" s="523"/>
      <c r="J262" s="522">
        <v>0</v>
      </c>
      <c r="K262" s="521" t="s">
        <v>397</v>
      </c>
      <c r="L262" s="521"/>
      <c r="M262" s="520">
        <v>44896</v>
      </c>
    </row>
    <row r="263" spans="2:13" ht="17" thickBot="1" x14ac:dyDescent="0.25">
      <c r="B263" s="519"/>
      <c r="C263" s="518" t="s">
        <v>396</v>
      </c>
      <c r="D263" s="517"/>
      <c r="E263" s="517"/>
      <c r="F263" s="517"/>
      <c r="G263" s="516"/>
      <c r="H263" s="515" t="s">
        <v>161</v>
      </c>
      <c r="I263" s="514" t="s">
        <v>395</v>
      </c>
      <c r="J263" s="513"/>
      <c r="K263" s="513"/>
      <c r="L263" s="512"/>
      <c r="M263" s="511"/>
    </row>
    <row r="264" spans="2:13" ht="17" thickBot="1" x14ac:dyDescent="0.25">
      <c r="B264" s="510"/>
      <c r="C264" s="509" t="s">
        <v>394</v>
      </c>
      <c r="D264" s="508" t="s">
        <v>378</v>
      </c>
      <c r="E264" s="508" t="s">
        <v>377</v>
      </c>
      <c r="F264" s="507" t="s">
        <v>393</v>
      </c>
      <c r="G264" s="506" t="s">
        <v>392</v>
      </c>
      <c r="H264" s="505"/>
      <c r="I264" s="504"/>
      <c r="J264" s="503"/>
      <c r="K264" s="503"/>
      <c r="L264" s="502"/>
      <c r="M264" s="501"/>
    </row>
    <row r="265" spans="2:13" x14ac:dyDescent="0.2">
      <c r="B265" s="500" t="s">
        <v>391</v>
      </c>
      <c r="C265" s="494">
        <v>13</v>
      </c>
      <c r="D265" s="491"/>
      <c r="E265" s="498">
        <v>2</v>
      </c>
      <c r="F265" s="499">
        <f>C265*E265</f>
        <v>26</v>
      </c>
      <c r="G265" s="498">
        <v>1</v>
      </c>
      <c r="H265" s="497">
        <f>F265*G265</f>
        <v>26</v>
      </c>
      <c r="I265" s="496"/>
      <c r="J265" s="496"/>
      <c r="K265" s="496"/>
      <c r="L265" s="496"/>
      <c r="M265" s="495"/>
    </row>
    <row r="266" spans="2:13" x14ac:dyDescent="0.2">
      <c r="B266" s="492"/>
      <c r="C266" s="494"/>
      <c r="D266" s="491"/>
      <c r="E266" s="486"/>
      <c r="F266" s="483">
        <f>C266*E266</f>
        <v>0</v>
      </c>
      <c r="G266" s="493"/>
      <c r="H266" s="490">
        <f>F266*G266</f>
        <v>0</v>
      </c>
      <c r="I266" s="480"/>
      <c r="J266" s="480"/>
      <c r="K266" s="480"/>
      <c r="L266" s="480"/>
      <c r="M266" s="479"/>
    </row>
    <row r="267" spans="2:13" x14ac:dyDescent="0.2">
      <c r="B267" s="492"/>
      <c r="C267" s="486"/>
      <c r="D267" s="491"/>
      <c r="E267" s="486"/>
      <c r="F267" s="483">
        <f>C267*E267</f>
        <v>0</v>
      </c>
      <c r="G267" s="486"/>
      <c r="H267" s="490">
        <f>F267*G267</f>
        <v>0</v>
      </c>
      <c r="I267" s="480"/>
      <c r="J267" s="480"/>
      <c r="K267" s="480"/>
      <c r="L267" s="480"/>
      <c r="M267" s="479"/>
    </row>
    <row r="268" spans="2:13" x14ac:dyDescent="0.2">
      <c r="B268" s="492"/>
      <c r="C268" s="486"/>
      <c r="D268" s="491"/>
      <c r="E268" s="486"/>
      <c r="F268" s="483">
        <f>C268*E268</f>
        <v>0</v>
      </c>
      <c r="G268" s="486"/>
      <c r="H268" s="490">
        <f>F268*G268</f>
        <v>0</v>
      </c>
      <c r="I268" s="480"/>
      <c r="J268" s="480"/>
      <c r="K268" s="480"/>
      <c r="L268" s="480"/>
      <c r="M268" s="479"/>
    </row>
    <row r="269" spans="2:13" x14ac:dyDescent="0.2">
      <c r="B269" s="488"/>
      <c r="C269" s="486"/>
      <c r="D269" s="491"/>
      <c r="E269" s="486"/>
      <c r="F269" s="483">
        <f>C269*E269</f>
        <v>0</v>
      </c>
      <c r="G269" s="486"/>
      <c r="H269" s="490">
        <f>F269*G269</f>
        <v>0</v>
      </c>
      <c r="I269" s="480"/>
      <c r="J269" s="480"/>
      <c r="K269" s="480"/>
      <c r="L269" s="480"/>
      <c r="M269" s="479"/>
    </row>
    <row r="270" spans="2:13" x14ac:dyDescent="0.2">
      <c r="B270" s="488"/>
      <c r="C270" s="486"/>
      <c r="D270" s="491"/>
      <c r="E270" s="486"/>
      <c r="F270" s="483">
        <f>C270*E270</f>
        <v>0</v>
      </c>
      <c r="G270" s="486"/>
      <c r="H270" s="490">
        <f>F270*G270</f>
        <v>0</v>
      </c>
      <c r="I270" s="480"/>
      <c r="J270" s="480"/>
      <c r="K270" s="480"/>
      <c r="L270" s="480"/>
      <c r="M270" s="479"/>
    </row>
    <row r="271" spans="2:13" x14ac:dyDescent="0.2">
      <c r="B271" s="488"/>
      <c r="C271" s="486"/>
      <c r="D271" s="491"/>
      <c r="E271" s="486"/>
      <c r="F271" s="483">
        <f>C271*E271</f>
        <v>0</v>
      </c>
      <c r="G271" s="486"/>
      <c r="H271" s="490">
        <f>F271*G271</f>
        <v>0</v>
      </c>
      <c r="I271" s="480"/>
      <c r="J271" s="480"/>
      <c r="K271" s="480"/>
      <c r="L271" s="480"/>
      <c r="M271" s="479"/>
    </row>
    <row r="272" spans="2:13" x14ac:dyDescent="0.2">
      <c r="B272" s="488"/>
      <c r="C272" s="486"/>
      <c r="D272" s="491"/>
      <c r="E272" s="486"/>
      <c r="F272" s="483">
        <f>C272*E272</f>
        <v>0</v>
      </c>
      <c r="G272" s="486"/>
      <c r="H272" s="490">
        <f>F272*G272</f>
        <v>0</v>
      </c>
      <c r="I272" s="480"/>
      <c r="J272" s="480"/>
      <c r="K272" s="480"/>
      <c r="L272" s="480"/>
      <c r="M272" s="479"/>
    </row>
    <row r="273" spans="2:13" x14ac:dyDescent="0.2">
      <c r="B273" s="488"/>
      <c r="C273" s="486"/>
      <c r="D273" s="491"/>
      <c r="E273" s="486"/>
      <c r="F273" s="483">
        <f>C273*E273</f>
        <v>0</v>
      </c>
      <c r="G273" s="486"/>
      <c r="H273" s="490">
        <f>F273*G273</f>
        <v>0</v>
      </c>
      <c r="I273" s="480"/>
      <c r="J273" s="480"/>
      <c r="K273" s="480"/>
      <c r="L273" s="480"/>
      <c r="M273" s="479"/>
    </row>
    <row r="274" spans="2:13" x14ac:dyDescent="0.2">
      <c r="B274" s="488"/>
      <c r="C274" s="486"/>
      <c r="D274" s="491"/>
      <c r="E274" s="486"/>
      <c r="F274" s="483">
        <f>C274*E274</f>
        <v>0</v>
      </c>
      <c r="G274" s="486"/>
      <c r="H274" s="490">
        <f>F274*G274</f>
        <v>0</v>
      </c>
      <c r="I274" s="480"/>
      <c r="J274" s="480"/>
      <c r="K274" s="480"/>
      <c r="L274" s="480"/>
      <c r="M274" s="479"/>
    </row>
    <row r="275" spans="2:13" x14ac:dyDescent="0.2">
      <c r="B275" s="488"/>
      <c r="C275" s="486"/>
      <c r="D275" s="491"/>
      <c r="E275" s="486"/>
      <c r="F275" s="483">
        <f>C275*E275</f>
        <v>0</v>
      </c>
      <c r="G275" s="486"/>
      <c r="H275" s="490">
        <f>F275*G275</f>
        <v>0</v>
      </c>
      <c r="I275" s="480"/>
      <c r="J275" s="480"/>
      <c r="K275" s="480"/>
      <c r="L275" s="480"/>
      <c r="M275" s="479"/>
    </row>
    <row r="276" spans="2:13" x14ac:dyDescent="0.2">
      <c r="B276" s="488"/>
      <c r="C276" s="486"/>
      <c r="D276" s="491"/>
      <c r="E276" s="486"/>
      <c r="F276" s="483">
        <f>C276*E276</f>
        <v>0</v>
      </c>
      <c r="G276" s="486"/>
      <c r="H276" s="490">
        <f>F276*G276</f>
        <v>0</v>
      </c>
      <c r="I276" s="480"/>
      <c r="J276" s="480"/>
      <c r="K276" s="480"/>
      <c r="L276" s="480"/>
      <c r="M276" s="479"/>
    </row>
    <row r="277" spans="2:13" x14ac:dyDescent="0.2">
      <c r="B277" s="488"/>
      <c r="C277" s="486"/>
      <c r="D277" s="491"/>
      <c r="E277" s="486"/>
      <c r="F277" s="483">
        <f>C277*E277</f>
        <v>0</v>
      </c>
      <c r="G277" s="486">
        <v>0</v>
      </c>
      <c r="H277" s="490">
        <f>F277*G277</f>
        <v>0</v>
      </c>
      <c r="I277" s="480"/>
      <c r="J277" s="480"/>
      <c r="K277" s="480"/>
      <c r="L277" s="480"/>
      <c r="M277" s="479"/>
    </row>
    <row r="278" spans="2:13" x14ac:dyDescent="0.2">
      <c r="B278" s="488"/>
      <c r="C278" s="486"/>
      <c r="D278" s="487"/>
      <c r="E278" s="486"/>
      <c r="F278" s="483">
        <f>C278*E278</f>
        <v>0</v>
      </c>
      <c r="G278" s="486"/>
      <c r="H278" s="481">
        <f>F278*G278</f>
        <v>0</v>
      </c>
      <c r="I278" s="480"/>
      <c r="J278" s="480"/>
      <c r="K278" s="480"/>
      <c r="L278" s="480"/>
      <c r="M278" s="479"/>
    </row>
    <row r="279" spans="2:13" x14ac:dyDescent="0.2">
      <c r="B279" s="488"/>
      <c r="C279" s="486"/>
      <c r="D279" s="489"/>
      <c r="E279" s="486"/>
      <c r="F279" s="483">
        <f>C279*E279</f>
        <v>0</v>
      </c>
      <c r="G279" s="486"/>
      <c r="H279" s="481">
        <f>F279*G279</f>
        <v>0</v>
      </c>
      <c r="I279" s="480"/>
      <c r="J279" s="480"/>
      <c r="K279" s="480"/>
      <c r="L279" s="480"/>
      <c r="M279" s="479"/>
    </row>
    <row r="280" spans="2:13" x14ac:dyDescent="0.2">
      <c r="B280" s="488"/>
      <c r="C280" s="486"/>
      <c r="D280" s="487"/>
      <c r="E280" s="486"/>
      <c r="F280" s="483">
        <f>C280*E280</f>
        <v>0</v>
      </c>
      <c r="G280" s="486"/>
      <c r="H280" s="481">
        <f>F280*G280</f>
        <v>0</v>
      </c>
      <c r="I280" s="480"/>
      <c r="J280" s="480"/>
      <c r="K280" s="480"/>
      <c r="L280" s="480"/>
      <c r="M280" s="479"/>
    </row>
    <row r="281" spans="2:13" x14ac:dyDescent="0.2">
      <c r="B281" s="488"/>
      <c r="C281" s="486"/>
      <c r="D281" s="489"/>
      <c r="E281" s="486"/>
      <c r="F281" s="483">
        <f>C281*E281</f>
        <v>0</v>
      </c>
      <c r="G281" s="486"/>
      <c r="H281" s="481">
        <f>F281*G281</f>
        <v>0</v>
      </c>
      <c r="I281" s="480"/>
      <c r="J281" s="480"/>
      <c r="K281" s="480"/>
      <c r="L281" s="480"/>
      <c r="M281" s="479"/>
    </row>
    <row r="282" spans="2:13" x14ac:dyDescent="0.2">
      <c r="B282" s="488"/>
      <c r="C282" s="486"/>
      <c r="D282" s="487"/>
      <c r="E282" s="486"/>
      <c r="F282" s="483">
        <f>C282*E282</f>
        <v>0</v>
      </c>
      <c r="G282" s="486"/>
      <c r="H282" s="481">
        <f>F282*G282</f>
        <v>0</v>
      </c>
      <c r="I282" s="480"/>
      <c r="J282" s="480"/>
      <c r="K282" s="480"/>
      <c r="L282" s="480"/>
      <c r="M282" s="479"/>
    </row>
    <row r="283" spans="2:13" x14ac:dyDescent="0.2">
      <c r="B283" s="488"/>
      <c r="C283" s="486"/>
      <c r="D283" s="489"/>
      <c r="E283" s="486"/>
      <c r="F283" s="483">
        <f>C283*E283</f>
        <v>0</v>
      </c>
      <c r="G283" s="486"/>
      <c r="H283" s="481">
        <f>F283*G283</f>
        <v>0</v>
      </c>
      <c r="I283" s="480"/>
      <c r="J283" s="480"/>
      <c r="K283" s="480"/>
      <c r="L283" s="480"/>
      <c r="M283" s="479"/>
    </row>
    <row r="284" spans="2:13" x14ac:dyDescent="0.2">
      <c r="B284" s="488"/>
      <c r="C284" s="486"/>
      <c r="D284" s="487"/>
      <c r="E284" s="486"/>
      <c r="F284" s="483">
        <f>C284*E284</f>
        <v>0</v>
      </c>
      <c r="G284" s="486"/>
      <c r="H284" s="481">
        <f>F284*G284</f>
        <v>0</v>
      </c>
      <c r="I284" s="480"/>
      <c r="J284" s="480"/>
      <c r="K284" s="480"/>
      <c r="L284" s="480"/>
      <c r="M284" s="479"/>
    </row>
    <row r="285" spans="2:13" x14ac:dyDescent="0.2">
      <c r="B285" s="488"/>
      <c r="C285" s="486"/>
      <c r="D285" s="489"/>
      <c r="E285" s="486"/>
      <c r="F285" s="483">
        <f>C285*E285</f>
        <v>0</v>
      </c>
      <c r="G285" s="486"/>
      <c r="H285" s="481">
        <f>F285*G285</f>
        <v>0</v>
      </c>
      <c r="I285" s="480"/>
      <c r="J285" s="480"/>
      <c r="K285" s="480"/>
      <c r="L285" s="480"/>
      <c r="M285" s="479"/>
    </row>
    <row r="286" spans="2:13" x14ac:dyDescent="0.2">
      <c r="B286" s="488"/>
      <c r="C286" s="486"/>
      <c r="D286" s="487"/>
      <c r="E286" s="486"/>
      <c r="F286" s="483">
        <f>C286*E286</f>
        <v>0</v>
      </c>
      <c r="G286" s="486"/>
      <c r="H286" s="481">
        <f>F286*G286</f>
        <v>0</v>
      </c>
      <c r="I286" s="480"/>
      <c r="J286" s="480"/>
      <c r="K286" s="480"/>
      <c r="L286" s="480"/>
      <c r="M286" s="479"/>
    </row>
    <row r="287" spans="2:13" ht="17" thickBot="1" x14ac:dyDescent="0.25">
      <c r="B287" s="485"/>
      <c r="C287" s="482"/>
      <c r="D287" s="484"/>
      <c r="E287" s="482"/>
      <c r="F287" s="483">
        <f>C287*E287</f>
        <v>0</v>
      </c>
      <c r="G287" s="482"/>
      <c r="H287" s="481">
        <f>F287*G287</f>
        <v>0</v>
      </c>
      <c r="I287" s="480"/>
      <c r="J287" s="480"/>
      <c r="K287" s="480"/>
      <c r="L287" s="480"/>
      <c r="M287" s="479"/>
    </row>
    <row r="288" spans="2:13" ht="17" thickBot="1" x14ac:dyDescent="0.25">
      <c r="B288" s="478" t="s">
        <v>390</v>
      </c>
      <c r="C288" s="477"/>
      <c r="D288" s="477"/>
      <c r="E288" s="477"/>
      <c r="F288" s="477"/>
      <c r="G288" s="476"/>
      <c r="H288" s="475">
        <f>SUM(H265:H287)</f>
        <v>26</v>
      </c>
      <c r="I288" s="474"/>
      <c r="J288" s="474"/>
      <c r="K288" s="474"/>
      <c r="L288" s="474"/>
      <c r="M288" s="473"/>
    </row>
    <row r="289" spans="2:13" x14ac:dyDescent="0.2">
      <c r="B289" s="472"/>
      <c r="C289" s="471"/>
      <c r="D289" s="471"/>
      <c r="E289" s="471"/>
      <c r="F289" s="471"/>
      <c r="G289" s="471"/>
      <c r="H289" s="471"/>
      <c r="I289" s="471"/>
      <c r="J289" s="471"/>
      <c r="K289" s="471"/>
      <c r="L289" s="471"/>
      <c r="M289" s="470"/>
    </row>
    <row r="290" spans="2:13" x14ac:dyDescent="0.2">
      <c r="B290" s="469"/>
      <c r="C290" s="467"/>
      <c r="D290" s="467"/>
      <c r="E290" s="467"/>
      <c r="F290" s="467"/>
      <c r="G290" s="467"/>
      <c r="H290" s="467"/>
      <c r="I290" s="467"/>
      <c r="J290" s="467"/>
      <c r="K290" s="467"/>
      <c r="L290" s="467"/>
      <c r="M290" s="465"/>
    </row>
    <row r="291" spans="2:13" x14ac:dyDescent="0.2">
      <c r="B291" s="468"/>
      <c r="C291" s="467"/>
      <c r="D291" s="467"/>
      <c r="E291" s="467"/>
      <c r="F291" s="467"/>
      <c r="G291" s="467"/>
      <c r="H291" s="467"/>
      <c r="I291" s="467"/>
      <c r="J291" s="467"/>
      <c r="K291" s="466"/>
      <c r="L291" s="466"/>
      <c r="M291" s="465"/>
    </row>
    <row r="292" spans="2:13" ht="17" thickBot="1" x14ac:dyDescent="0.25">
      <c r="B292" s="464" t="s">
        <v>389</v>
      </c>
      <c r="C292" s="461"/>
      <c r="D292" s="461"/>
      <c r="E292" s="463"/>
      <c r="F292" s="463"/>
      <c r="G292" s="463"/>
      <c r="H292" s="462"/>
      <c r="I292" s="462"/>
      <c r="J292" s="460"/>
      <c r="K292" s="461" t="s">
        <v>388</v>
      </c>
      <c r="L292" s="460"/>
      <c r="M292" s="459"/>
    </row>
  </sheetData>
  <mergeCells count="119">
    <mergeCell ref="I265:M288"/>
    <mergeCell ref="B288:G288"/>
    <mergeCell ref="D262:E262"/>
    <mergeCell ref="F262:G262"/>
    <mergeCell ref="H262:I262"/>
    <mergeCell ref="K262:L262"/>
    <mergeCell ref="B263:B264"/>
    <mergeCell ref="C263:G263"/>
    <mergeCell ref="H263:H264"/>
    <mergeCell ref="I263:M264"/>
    <mergeCell ref="B259:M259"/>
    <mergeCell ref="C260:M260"/>
    <mergeCell ref="D261:J261"/>
    <mergeCell ref="K261:L261"/>
    <mergeCell ref="D226:E226"/>
    <mergeCell ref="F226:G226"/>
    <mergeCell ref="H226:I226"/>
    <mergeCell ref="K226:L226"/>
    <mergeCell ref="B227:B228"/>
    <mergeCell ref="C227:G227"/>
    <mergeCell ref="B186:B187"/>
    <mergeCell ref="C186:G186"/>
    <mergeCell ref="H186:H187"/>
    <mergeCell ref="I186:M187"/>
    <mergeCell ref="I188:M216"/>
    <mergeCell ref="I229:M252"/>
    <mergeCell ref="B252:G252"/>
    <mergeCell ref="H227:H228"/>
    <mergeCell ref="I227:M228"/>
    <mergeCell ref="I217:M220"/>
    <mergeCell ref="F218:G218"/>
    <mergeCell ref="B223:M223"/>
    <mergeCell ref="C224:M224"/>
    <mergeCell ref="D225:J225"/>
    <mergeCell ref="K225:L225"/>
    <mergeCell ref="P194:U197"/>
    <mergeCell ref="B216:G216"/>
    <mergeCell ref="B182:M182"/>
    <mergeCell ref="C183:M183"/>
    <mergeCell ref="D184:J184"/>
    <mergeCell ref="K184:L184"/>
    <mergeCell ref="D185:E185"/>
    <mergeCell ref="F185:G185"/>
    <mergeCell ref="H185:I185"/>
    <mergeCell ref="K185:L185"/>
    <mergeCell ref="F141:G141"/>
    <mergeCell ref="B146:M146"/>
    <mergeCell ref="C147:M147"/>
    <mergeCell ref="D148:J148"/>
    <mergeCell ref="K148:L148"/>
    <mergeCell ref="D149:E149"/>
    <mergeCell ref="F149:G149"/>
    <mergeCell ref="H149:I149"/>
    <mergeCell ref="K149:L149"/>
    <mergeCell ref="B150:B151"/>
    <mergeCell ref="C150:G150"/>
    <mergeCell ref="H150:H151"/>
    <mergeCell ref="I150:M151"/>
    <mergeCell ref="I152:M175"/>
    <mergeCell ref="B175:G175"/>
    <mergeCell ref="F105:G105"/>
    <mergeCell ref="B110:M110"/>
    <mergeCell ref="C111:M111"/>
    <mergeCell ref="D112:J112"/>
    <mergeCell ref="K112:L112"/>
    <mergeCell ref="D113:E113"/>
    <mergeCell ref="F113:G113"/>
    <mergeCell ref="H113:I113"/>
    <mergeCell ref="K113:L113"/>
    <mergeCell ref="B114:B115"/>
    <mergeCell ref="C114:G114"/>
    <mergeCell ref="H114:H115"/>
    <mergeCell ref="I114:M115"/>
    <mergeCell ref="I116:M139"/>
    <mergeCell ref="B139:G139"/>
    <mergeCell ref="F69:G69"/>
    <mergeCell ref="B74:M74"/>
    <mergeCell ref="C75:M75"/>
    <mergeCell ref="D76:J76"/>
    <mergeCell ref="K76:L76"/>
    <mergeCell ref="D77:E77"/>
    <mergeCell ref="F77:G77"/>
    <mergeCell ref="H77:I77"/>
    <mergeCell ref="K77:L77"/>
    <mergeCell ref="B78:B79"/>
    <mergeCell ref="C78:G78"/>
    <mergeCell ref="H78:H79"/>
    <mergeCell ref="I78:M79"/>
    <mergeCell ref="I80:M103"/>
    <mergeCell ref="B103:G103"/>
    <mergeCell ref="F33:G33"/>
    <mergeCell ref="B38:M38"/>
    <mergeCell ref="C39:M39"/>
    <mergeCell ref="D40:J40"/>
    <mergeCell ref="K40:L40"/>
    <mergeCell ref="D41:E41"/>
    <mergeCell ref="F41:G41"/>
    <mergeCell ref="H41:I41"/>
    <mergeCell ref="K41:L41"/>
    <mergeCell ref="B42:B43"/>
    <mergeCell ref="C42:G42"/>
    <mergeCell ref="H42:H43"/>
    <mergeCell ref="I42:M43"/>
    <mergeCell ref="I44:M67"/>
    <mergeCell ref="B67:G67"/>
    <mergeCell ref="B2:M2"/>
    <mergeCell ref="C3:M3"/>
    <mergeCell ref="D4:J4"/>
    <mergeCell ref="K4:L4"/>
    <mergeCell ref="D5:E5"/>
    <mergeCell ref="F5:G5"/>
    <mergeCell ref="H5:I5"/>
    <mergeCell ref="K5:L5"/>
    <mergeCell ref="B6:B7"/>
    <mergeCell ref="C6:G6"/>
    <mergeCell ref="H6:H7"/>
    <mergeCell ref="I6:M7"/>
    <mergeCell ref="I8:M31"/>
    <mergeCell ref="B31:G31"/>
  </mergeCells>
  <pageMargins left="0.7" right="0.7" top="0.75" bottom="0.75" header="0.3" footer="0.3"/>
  <pageSetup orientation="landscape" horizontalDpi="0" verticalDpi="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B01FB-3954-354C-A1B7-DC81625BB828}">
  <dimension ref="A1:R71"/>
  <sheetViews>
    <sheetView workbookViewId="0">
      <selection activeCell="O27" sqref="O27"/>
    </sheetView>
  </sheetViews>
  <sheetFormatPr baseColWidth="10" defaultRowHeight="16" x14ac:dyDescent="0.2"/>
  <cols>
    <col min="2" max="2" width="17.83203125" customWidth="1"/>
    <col min="13" max="13" width="38" customWidth="1"/>
    <col min="15" max="15" width="14.33203125" customWidth="1"/>
  </cols>
  <sheetData>
    <row r="1" spans="2:18" ht="17" thickBot="1" x14ac:dyDescent="0.25"/>
    <row r="2" spans="2:18" ht="18" x14ac:dyDescent="0.2">
      <c r="B2" s="540" t="s">
        <v>404</v>
      </c>
      <c r="C2" s="539"/>
      <c r="D2" s="539"/>
      <c r="E2" s="539"/>
      <c r="F2" s="539"/>
      <c r="G2" s="539"/>
      <c r="H2" s="539"/>
      <c r="I2" s="539"/>
      <c r="J2" s="539"/>
      <c r="K2" s="539"/>
      <c r="L2" s="539"/>
      <c r="M2" s="538"/>
    </row>
    <row r="3" spans="2:18" x14ac:dyDescent="0.2">
      <c r="B3" s="528" t="s">
        <v>403</v>
      </c>
      <c r="C3" s="537" t="s">
        <v>497</v>
      </c>
      <c r="D3" s="536"/>
      <c r="E3" s="536"/>
      <c r="F3" s="536"/>
      <c r="G3" s="536"/>
      <c r="H3" s="536"/>
      <c r="I3" s="536"/>
      <c r="J3" s="536"/>
      <c r="K3" s="536"/>
      <c r="L3" s="536"/>
      <c r="M3" s="535"/>
    </row>
    <row r="4" spans="2:18" ht="17" x14ac:dyDescent="0.2">
      <c r="B4" s="528" t="s">
        <v>16</v>
      </c>
      <c r="C4" s="543">
        <v>11</v>
      </c>
      <c r="D4" s="533" t="s">
        <v>58</v>
      </c>
      <c r="E4" s="532"/>
      <c r="F4" s="532"/>
      <c r="G4" s="532"/>
      <c r="H4" s="532"/>
      <c r="I4" s="532"/>
      <c r="J4" s="531"/>
      <c r="K4" s="530" t="s">
        <v>401</v>
      </c>
      <c r="L4" s="530"/>
      <c r="M4" s="529" t="s">
        <v>400</v>
      </c>
    </row>
    <row r="5" spans="2:18" ht="17" thickBot="1" x14ac:dyDescent="0.25">
      <c r="B5" s="528" t="s">
        <v>243</v>
      </c>
      <c r="C5" s="527" t="s">
        <v>498</v>
      </c>
      <c r="D5" s="526" t="s">
        <v>399</v>
      </c>
      <c r="E5" s="526"/>
      <c r="F5" s="525">
        <v>1</v>
      </c>
      <c r="G5" s="525"/>
      <c r="H5" s="524" t="s">
        <v>398</v>
      </c>
      <c r="I5" s="523"/>
      <c r="J5" s="522"/>
      <c r="K5" s="521" t="s">
        <v>397</v>
      </c>
      <c r="L5" s="521"/>
      <c r="M5" s="520">
        <v>44880</v>
      </c>
    </row>
    <row r="6" spans="2:18" ht="17" thickBot="1" x14ac:dyDescent="0.25">
      <c r="B6" s="519"/>
      <c r="C6" s="518" t="s">
        <v>396</v>
      </c>
      <c r="D6" s="517"/>
      <c r="E6" s="517"/>
      <c r="F6" s="517"/>
      <c r="G6" s="516"/>
      <c r="H6" s="515" t="s">
        <v>161</v>
      </c>
      <c r="I6" s="514" t="s">
        <v>395</v>
      </c>
      <c r="J6" s="513"/>
      <c r="K6" s="513"/>
      <c r="L6" s="512"/>
      <c r="M6" s="511"/>
    </row>
    <row r="7" spans="2:18" ht="17" thickBot="1" x14ac:dyDescent="0.25">
      <c r="B7" s="510"/>
      <c r="C7" s="509" t="s">
        <v>499</v>
      </c>
      <c r="D7" s="508" t="s">
        <v>378</v>
      </c>
      <c r="E7" s="508" t="s">
        <v>377</v>
      </c>
      <c r="F7" s="507" t="s">
        <v>393</v>
      </c>
      <c r="G7" s="506" t="s">
        <v>392</v>
      </c>
      <c r="H7" s="505"/>
      <c r="I7" s="504"/>
      <c r="J7" s="503"/>
      <c r="K7" s="503"/>
      <c r="L7" s="502"/>
      <c r="M7" s="501"/>
      <c r="O7" s="590" t="s">
        <v>500</v>
      </c>
      <c r="P7" s="590"/>
      <c r="Q7" s="590"/>
      <c r="R7" s="590"/>
    </row>
    <row r="8" spans="2:18" x14ac:dyDescent="0.2">
      <c r="B8" s="500" t="s">
        <v>501</v>
      </c>
      <c r="C8" s="591">
        <f>R13</f>
        <v>351.37599999999998</v>
      </c>
      <c r="D8" s="592"/>
      <c r="E8" s="498"/>
      <c r="F8" s="593">
        <f t="shared" ref="F8:F13" si="0">C8</f>
        <v>351.37599999999998</v>
      </c>
      <c r="G8" s="498">
        <v>0</v>
      </c>
      <c r="H8" s="594">
        <f>+F8</f>
        <v>351.37599999999998</v>
      </c>
      <c r="I8" s="496"/>
      <c r="J8" s="496"/>
      <c r="K8" s="496"/>
      <c r="L8" s="496"/>
      <c r="M8" s="495"/>
      <c r="O8" s="302" t="s">
        <v>381</v>
      </c>
      <c r="P8" s="302" t="s">
        <v>502</v>
      </c>
      <c r="Q8" s="302" t="s">
        <v>503</v>
      </c>
      <c r="R8" s="302" t="s">
        <v>161</v>
      </c>
    </row>
    <row r="9" spans="2:18" x14ac:dyDescent="0.2">
      <c r="B9" s="492" t="s">
        <v>504</v>
      </c>
      <c r="C9" s="595">
        <f>R13</f>
        <v>351.37599999999998</v>
      </c>
      <c r="D9" s="491"/>
      <c r="E9" s="486"/>
      <c r="F9" s="596">
        <f t="shared" si="0"/>
        <v>351.37599999999998</v>
      </c>
      <c r="G9" s="486"/>
      <c r="H9" s="481">
        <f t="shared" ref="H9:H30" si="1">F9</f>
        <v>351.37599999999998</v>
      </c>
      <c r="I9" s="480"/>
      <c r="J9" s="480"/>
      <c r="K9" s="480"/>
      <c r="L9" s="480"/>
      <c r="M9" s="479"/>
      <c r="O9" s="302" t="s">
        <v>505</v>
      </c>
      <c r="P9" s="302">
        <f>1+1+1+1+1.7</f>
        <v>5.7</v>
      </c>
      <c r="Q9" s="302">
        <v>11.69</v>
      </c>
      <c r="R9" s="597">
        <f>P9*Q9</f>
        <v>66.632999999999996</v>
      </c>
    </row>
    <row r="10" spans="2:18" x14ac:dyDescent="0.2">
      <c r="B10" s="492" t="s">
        <v>506</v>
      </c>
      <c r="C10" s="486">
        <f>R17</f>
        <v>210.42</v>
      </c>
      <c r="D10" s="489"/>
      <c r="E10" s="486"/>
      <c r="F10" s="596">
        <f t="shared" si="0"/>
        <v>210.42</v>
      </c>
      <c r="G10" s="486"/>
      <c r="H10" s="481">
        <f t="shared" si="1"/>
        <v>210.42</v>
      </c>
      <c r="I10" s="480"/>
      <c r="J10" s="480"/>
      <c r="K10" s="480"/>
      <c r="L10" s="480"/>
      <c r="M10" s="479"/>
      <c r="O10" s="302" t="s">
        <v>507</v>
      </c>
      <c r="P10" s="302">
        <f>0.4+0.3</f>
        <v>0.7</v>
      </c>
      <c r="Q10" s="598">
        <v>4.6500000000000004</v>
      </c>
      <c r="R10" s="597">
        <f>P10*Q10</f>
        <v>3.2549999999999999</v>
      </c>
    </row>
    <row r="11" spans="2:18" x14ac:dyDescent="0.2">
      <c r="B11" s="492" t="s">
        <v>508</v>
      </c>
      <c r="C11" s="486">
        <f>R17</f>
        <v>210.42</v>
      </c>
      <c r="D11" s="487"/>
      <c r="E11" s="486"/>
      <c r="F11" s="596">
        <f t="shared" si="0"/>
        <v>210.42</v>
      </c>
      <c r="G11" s="486"/>
      <c r="H11" s="481">
        <f t="shared" si="1"/>
        <v>210.42</v>
      </c>
      <c r="I11" s="480"/>
      <c r="J11" s="480"/>
      <c r="K11" s="480"/>
      <c r="L11" s="480"/>
      <c r="M11" s="479"/>
      <c r="O11" s="302" t="s">
        <v>509</v>
      </c>
      <c r="P11" s="302">
        <f>1.69+0.98+0.98+0.98+0.97+1.15+0.8+1.15+0.65+0.88+0.72+0.55</f>
        <v>11.500000000000002</v>
      </c>
      <c r="Q11" s="302">
        <v>9.1999999999999993</v>
      </c>
      <c r="R11" s="597">
        <f>P11*Q11</f>
        <v>105.80000000000001</v>
      </c>
    </row>
    <row r="12" spans="2:18" x14ac:dyDescent="0.2">
      <c r="B12" s="488" t="s">
        <v>510</v>
      </c>
      <c r="C12" s="486">
        <f>R17</f>
        <v>210.42</v>
      </c>
      <c r="D12" s="489"/>
      <c r="E12" s="486"/>
      <c r="F12" s="596">
        <f t="shared" si="0"/>
        <v>210.42</v>
      </c>
      <c r="G12" s="486"/>
      <c r="H12" s="481">
        <f t="shared" si="1"/>
        <v>210.42</v>
      </c>
      <c r="I12" s="480"/>
      <c r="J12" s="480"/>
      <c r="K12" s="480"/>
      <c r="L12" s="480"/>
      <c r="M12" s="479"/>
      <c r="O12" s="341" t="s">
        <v>511</v>
      </c>
      <c r="P12" s="341"/>
      <c r="Q12" s="341"/>
      <c r="R12" s="597">
        <f>SUM(R9:R11)</f>
        <v>175.68799999999999</v>
      </c>
    </row>
    <row r="13" spans="2:18" ht="30" x14ac:dyDescent="0.2">
      <c r="B13" s="488" t="s">
        <v>512</v>
      </c>
      <c r="C13" s="486">
        <v>58.78</v>
      </c>
      <c r="D13" s="487"/>
      <c r="E13" s="486"/>
      <c r="F13" s="599">
        <f t="shared" si="0"/>
        <v>58.78</v>
      </c>
      <c r="G13" s="486"/>
      <c r="H13" s="481">
        <f t="shared" si="1"/>
        <v>58.78</v>
      </c>
      <c r="I13" s="480"/>
      <c r="J13" s="480"/>
      <c r="K13" s="480"/>
      <c r="L13" s="480"/>
      <c r="M13" s="479"/>
      <c r="O13" s="341" t="s">
        <v>513</v>
      </c>
      <c r="P13" s="341"/>
      <c r="Q13" s="341"/>
      <c r="R13" s="302">
        <f>R12*2</f>
        <v>351.37599999999998</v>
      </c>
    </row>
    <row r="14" spans="2:18" x14ac:dyDescent="0.2">
      <c r="B14" s="488"/>
      <c r="C14" s="486"/>
      <c r="D14" s="489"/>
      <c r="E14" s="486"/>
      <c r="F14" s="599">
        <f t="shared" ref="F14:F30" si="2">C14*D14</f>
        <v>0</v>
      </c>
      <c r="G14" s="486"/>
      <c r="H14" s="481">
        <f t="shared" si="1"/>
        <v>0</v>
      </c>
      <c r="I14" s="480"/>
      <c r="J14" s="480"/>
      <c r="K14" s="480"/>
      <c r="L14" s="480"/>
      <c r="M14" s="479"/>
      <c r="O14" s="600"/>
      <c r="P14" s="600"/>
      <c r="Q14" s="600"/>
      <c r="R14" s="601"/>
    </row>
    <row r="15" spans="2:18" x14ac:dyDescent="0.2">
      <c r="B15" s="488"/>
      <c r="C15" s="486"/>
      <c r="D15" s="487"/>
      <c r="E15" s="486"/>
      <c r="F15" s="599">
        <f t="shared" si="2"/>
        <v>0</v>
      </c>
      <c r="G15" s="486"/>
      <c r="H15" s="481">
        <f t="shared" si="1"/>
        <v>0</v>
      </c>
      <c r="I15" s="480"/>
      <c r="J15" s="480"/>
      <c r="K15" s="480"/>
      <c r="L15" s="480"/>
      <c r="M15" s="479"/>
      <c r="O15" s="590" t="s">
        <v>514</v>
      </c>
      <c r="P15" s="590"/>
      <c r="Q15" s="590"/>
      <c r="R15" s="590"/>
    </row>
    <row r="16" spans="2:18" x14ac:dyDescent="0.2">
      <c r="B16" s="488"/>
      <c r="C16" s="486"/>
      <c r="D16" s="489"/>
      <c r="E16" s="486"/>
      <c r="F16" s="599">
        <f t="shared" si="2"/>
        <v>0</v>
      </c>
      <c r="G16" s="486"/>
      <c r="H16" s="481">
        <f t="shared" si="1"/>
        <v>0</v>
      </c>
      <c r="I16" s="480"/>
      <c r="J16" s="480"/>
      <c r="K16" s="480"/>
      <c r="L16" s="480"/>
      <c r="M16" s="479"/>
      <c r="O16" s="302" t="s">
        <v>381</v>
      </c>
      <c r="P16" s="302" t="s">
        <v>502</v>
      </c>
      <c r="Q16" s="302" t="s">
        <v>503</v>
      </c>
      <c r="R16" s="302" t="s">
        <v>161</v>
      </c>
    </row>
    <row r="17" spans="2:18" x14ac:dyDescent="0.2">
      <c r="B17" s="488"/>
      <c r="C17" s="486"/>
      <c r="D17" s="487"/>
      <c r="E17" s="486"/>
      <c r="F17" s="599">
        <f t="shared" si="2"/>
        <v>0</v>
      </c>
      <c r="G17" s="486"/>
      <c r="H17" s="481">
        <f t="shared" si="1"/>
        <v>0</v>
      </c>
      <c r="I17" s="480"/>
      <c r="J17" s="480"/>
      <c r="K17" s="480"/>
      <c r="L17" s="480"/>
      <c r="M17" s="479"/>
      <c r="O17" s="302" t="s">
        <v>505</v>
      </c>
      <c r="P17" s="302">
        <f>6*3</f>
        <v>18</v>
      </c>
      <c r="Q17" s="302">
        <v>11.69</v>
      </c>
      <c r="R17" s="302">
        <f>P17*Q17</f>
        <v>210.42</v>
      </c>
    </row>
    <row r="18" spans="2:18" x14ac:dyDescent="0.2">
      <c r="B18" s="488"/>
      <c r="C18" s="486"/>
      <c r="D18" s="489"/>
      <c r="E18" s="486"/>
      <c r="F18" s="599">
        <f t="shared" si="2"/>
        <v>0</v>
      </c>
      <c r="G18" s="486"/>
      <c r="H18" s="481">
        <f t="shared" si="1"/>
        <v>0</v>
      </c>
      <c r="I18" s="480"/>
      <c r="J18" s="480"/>
      <c r="K18" s="480"/>
      <c r="L18" s="480"/>
      <c r="M18" s="479"/>
    </row>
    <row r="19" spans="2:18" x14ac:dyDescent="0.2">
      <c r="B19" s="488"/>
      <c r="C19" s="486"/>
      <c r="D19" s="487"/>
      <c r="E19" s="486"/>
      <c r="F19" s="599">
        <f t="shared" si="2"/>
        <v>0</v>
      </c>
      <c r="G19" s="486"/>
      <c r="H19" s="481">
        <f t="shared" si="1"/>
        <v>0</v>
      </c>
      <c r="I19" s="480"/>
      <c r="J19" s="480"/>
      <c r="K19" s="480"/>
      <c r="L19" s="480"/>
      <c r="M19" s="479"/>
    </row>
    <row r="20" spans="2:18" x14ac:dyDescent="0.2">
      <c r="B20" s="488"/>
      <c r="C20" s="486"/>
      <c r="D20" s="489"/>
      <c r="E20" s="486"/>
      <c r="F20" s="599">
        <f t="shared" si="2"/>
        <v>0</v>
      </c>
      <c r="G20" s="486"/>
      <c r="H20" s="481">
        <f t="shared" si="1"/>
        <v>0</v>
      </c>
      <c r="I20" s="480"/>
      <c r="J20" s="480"/>
      <c r="K20" s="480"/>
      <c r="L20" s="480"/>
      <c r="M20" s="479"/>
    </row>
    <row r="21" spans="2:18" x14ac:dyDescent="0.2">
      <c r="B21" s="488"/>
      <c r="C21" s="486"/>
      <c r="D21" s="487"/>
      <c r="E21" s="486"/>
      <c r="F21" s="599">
        <f t="shared" si="2"/>
        <v>0</v>
      </c>
      <c r="G21" s="486"/>
      <c r="H21" s="481">
        <f t="shared" si="1"/>
        <v>0</v>
      </c>
      <c r="I21" s="480"/>
      <c r="J21" s="480"/>
      <c r="K21" s="480"/>
      <c r="L21" s="480"/>
      <c r="M21" s="479"/>
    </row>
    <row r="22" spans="2:18" x14ac:dyDescent="0.2">
      <c r="B22" s="488"/>
      <c r="C22" s="486"/>
      <c r="D22" s="489"/>
      <c r="E22" s="486"/>
      <c r="F22" s="599">
        <f t="shared" si="2"/>
        <v>0</v>
      </c>
      <c r="G22" s="486"/>
      <c r="H22" s="481">
        <f t="shared" si="1"/>
        <v>0</v>
      </c>
      <c r="I22" s="480"/>
      <c r="J22" s="480"/>
      <c r="K22" s="480"/>
      <c r="L22" s="480"/>
      <c r="M22" s="479"/>
    </row>
    <row r="23" spans="2:18" x14ac:dyDescent="0.2">
      <c r="B23" s="488"/>
      <c r="C23" s="486"/>
      <c r="D23" s="487"/>
      <c r="E23" s="486"/>
      <c r="F23" s="599">
        <f t="shared" si="2"/>
        <v>0</v>
      </c>
      <c r="G23" s="486"/>
      <c r="H23" s="481">
        <f t="shared" si="1"/>
        <v>0</v>
      </c>
      <c r="I23" s="480"/>
      <c r="J23" s="480"/>
      <c r="K23" s="480"/>
      <c r="L23" s="480"/>
      <c r="M23" s="479"/>
    </row>
    <row r="24" spans="2:18" x14ac:dyDescent="0.2">
      <c r="B24" s="488"/>
      <c r="C24" s="486"/>
      <c r="D24" s="489"/>
      <c r="E24" s="486"/>
      <c r="F24" s="599">
        <f t="shared" si="2"/>
        <v>0</v>
      </c>
      <c r="G24" s="486"/>
      <c r="H24" s="481">
        <f t="shared" si="1"/>
        <v>0</v>
      </c>
      <c r="I24" s="480"/>
      <c r="J24" s="480"/>
      <c r="K24" s="480"/>
      <c r="L24" s="480"/>
      <c r="M24" s="479"/>
    </row>
    <row r="25" spans="2:18" x14ac:dyDescent="0.2">
      <c r="B25" s="488"/>
      <c r="C25" s="486"/>
      <c r="D25" s="487"/>
      <c r="E25" s="486"/>
      <c r="F25" s="599">
        <f t="shared" si="2"/>
        <v>0</v>
      </c>
      <c r="G25" s="486"/>
      <c r="H25" s="481">
        <f t="shared" si="1"/>
        <v>0</v>
      </c>
      <c r="I25" s="480"/>
      <c r="J25" s="480"/>
      <c r="K25" s="480"/>
      <c r="L25" s="480"/>
      <c r="M25" s="479"/>
    </row>
    <row r="26" spans="2:18" x14ac:dyDescent="0.2">
      <c r="B26" s="488"/>
      <c r="C26" s="486"/>
      <c r="D26" s="489"/>
      <c r="E26" s="486"/>
      <c r="F26" s="599">
        <f t="shared" si="2"/>
        <v>0</v>
      </c>
      <c r="G26" s="486"/>
      <c r="H26" s="481">
        <f t="shared" si="1"/>
        <v>0</v>
      </c>
      <c r="I26" s="480"/>
      <c r="J26" s="480"/>
      <c r="K26" s="480"/>
      <c r="L26" s="480"/>
      <c r="M26" s="479"/>
    </row>
    <row r="27" spans="2:18" x14ac:dyDescent="0.2">
      <c r="B27" s="488"/>
      <c r="C27" s="486"/>
      <c r="D27" s="487"/>
      <c r="E27" s="486"/>
      <c r="F27" s="599">
        <f t="shared" si="2"/>
        <v>0</v>
      </c>
      <c r="G27" s="486"/>
      <c r="H27" s="481">
        <f t="shared" si="1"/>
        <v>0</v>
      </c>
      <c r="I27" s="480"/>
      <c r="J27" s="480"/>
      <c r="K27" s="480"/>
      <c r="L27" s="480"/>
      <c r="M27" s="479"/>
    </row>
    <row r="28" spans="2:18" x14ac:dyDescent="0.2">
      <c r="B28" s="488"/>
      <c r="C28" s="486"/>
      <c r="D28" s="489"/>
      <c r="E28" s="486"/>
      <c r="F28" s="599">
        <f t="shared" si="2"/>
        <v>0</v>
      </c>
      <c r="G28" s="486"/>
      <c r="H28" s="481">
        <f t="shared" si="1"/>
        <v>0</v>
      </c>
      <c r="I28" s="480"/>
      <c r="J28" s="480"/>
      <c r="K28" s="480"/>
      <c r="L28" s="480"/>
      <c r="M28" s="479"/>
    </row>
    <row r="29" spans="2:18" x14ac:dyDescent="0.2">
      <c r="B29" s="488"/>
      <c r="C29" s="486"/>
      <c r="D29" s="487"/>
      <c r="E29" s="486"/>
      <c r="F29" s="599">
        <f t="shared" si="2"/>
        <v>0</v>
      </c>
      <c r="G29" s="486"/>
      <c r="H29" s="481">
        <f t="shared" si="1"/>
        <v>0</v>
      </c>
      <c r="I29" s="480"/>
      <c r="J29" s="480"/>
      <c r="K29" s="480"/>
      <c r="L29" s="480"/>
      <c r="M29" s="479"/>
    </row>
    <row r="30" spans="2:18" ht="17" thickBot="1" x14ac:dyDescent="0.25">
      <c r="B30" s="485"/>
      <c r="C30" s="482"/>
      <c r="D30" s="484"/>
      <c r="E30" s="482"/>
      <c r="F30" s="599">
        <f t="shared" si="2"/>
        <v>0</v>
      </c>
      <c r="G30" s="482"/>
      <c r="H30" s="481">
        <f t="shared" si="1"/>
        <v>0</v>
      </c>
      <c r="I30" s="480"/>
      <c r="J30" s="480"/>
      <c r="K30" s="480"/>
      <c r="L30" s="480"/>
      <c r="M30" s="479"/>
    </row>
    <row r="31" spans="2:18" ht="17" thickBot="1" x14ac:dyDescent="0.25">
      <c r="B31" s="478" t="s">
        <v>390</v>
      </c>
      <c r="C31" s="477"/>
      <c r="D31" s="477"/>
      <c r="E31" s="477"/>
      <c r="F31" s="477"/>
      <c r="G31" s="476"/>
      <c r="H31" s="602">
        <f>SUM(H8:H30)</f>
        <v>1392.7919999999999</v>
      </c>
      <c r="I31" s="474"/>
      <c r="J31" s="474"/>
      <c r="K31" s="474"/>
      <c r="L31" s="474"/>
      <c r="M31" s="473"/>
    </row>
    <row r="32" spans="2:18" x14ac:dyDescent="0.2">
      <c r="B32" s="472"/>
      <c r="C32" s="471"/>
      <c r="D32" s="471"/>
      <c r="E32" s="471"/>
      <c r="F32" s="471"/>
      <c r="G32" s="471"/>
      <c r="H32" s="471"/>
      <c r="I32" s="471"/>
      <c r="J32" s="471"/>
      <c r="K32" s="471"/>
      <c r="L32" s="471"/>
      <c r="M32" s="470"/>
    </row>
    <row r="33" spans="2:16" x14ac:dyDescent="0.2">
      <c r="B33" s="469"/>
      <c r="C33" s="467"/>
      <c r="D33" s="467"/>
      <c r="E33" s="467"/>
      <c r="F33" s="467"/>
      <c r="G33" s="467"/>
      <c r="H33" s="467"/>
      <c r="I33" s="467"/>
      <c r="J33" s="467"/>
      <c r="K33" s="467"/>
      <c r="L33" s="467"/>
      <c r="M33" s="465"/>
    </row>
    <row r="34" spans="2:16" x14ac:dyDescent="0.2">
      <c r="B34" s="468"/>
      <c r="C34" s="467"/>
      <c r="D34" s="467"/>
      <c r="E34" s="467"/>
      <c r="F34" s="467"/>
      <c r="G34" s="467"/>
      <c r="H34" s="467"/>
      <c r="I34" s="467"/>
      <c r="J34" s="467"/>
      <c r="K34" s="466"/>
      <c r="L34" s="466"/>
      <c r="M34" s="465"/>
    </row>
    <row r="35" spans="2:16" ht="17" thickBot="1" x14ac:dyDescent="0.25">
      <c r="B35" s="464" t="s">
        <v>389</v>
      </c>
      <c r="C35" s="461"/>
      <c r="D35" s="461"/>
      <c r="E35" s="463"/>
      <c r="F35" s="463"/>
      <c r="G35" s="463"/>
      <c r="H35" s="462"/>
      <c r="I35" s="462"/>
      <c r="J35" s="460"/>
      <c r="K35" s="461" t="s">
        <v>388</v>
      </c>
      <c r="L35" s="460"/>
      <c r="M35" s="459"/>
    </row>
    <row r="37" spans="2:16" ht="17" thickBot="1" x14ac:dyDescent="0.25"/>
    <row r="38" spans="2:16" ht="18" x14ac:dyDescent="0.2">
      <c r="B38" s="540" t="s">
        <v>404</v>
      </c>
      <c r="C38" s="539"/>
      <c r="D38" s="539"/>
      <c r="E38" s="539"/>
      <c r="F38" s="539"/>
      <c r="G38" s="539"/>
      <c r="H38" s="539"/>
      <c r="I38" s="539"/>
      <c r="J38" s="539"/>
      <c r="K38" s="539"/>
      <c r="L38" s="539"/>
      <c r="M38" s="538"/>
    </row>
    <row r="39" spans="2:16" x14ac:dyDescent="0.2">
      <c r="B39" s="528" t="s">
        <v>403</v>
      </c>
      <c r="C39" s="537" t="s">
        <v>497</v>
      </c>
      <c r="D39" s="536"/>
      <c r="E39" s="536"/>
      <c r="F39" s="536"/>
      <c r="G39" s="536"/>
      <c r="H39" s="536"/>
      <c r="I39" s="536"/>
      <c r="J39" s="536"/>
      <c r="K39" s="536"/>
      <c r="L39" s="536"/>
      <c r="M39" s="535"/>
    </row>
    <row r="40" spans="2:16" ht="17" x14ac:dyDescent="0.2">
      <c r="B40" s="528" t="s">
        <v>16</v>
      </c>
      <c r="C40" s="543">
        <v>16</v>
      </c>
      <c r="D40" s="533" t="s">
        <v>75</v>
      </c>
      <c r="E40" s="532"/>
      <c r="F40" s="532"/>
      <c r="G40" s="532"/>
      <c r="H40" s="532"/>
      <c r="I40" s="532"/>
      <c r="J40" s="531"/>
      <c r="K40" s="530" t="s">
        <v>401</v>
      </c>
      <c r="L40" s="530"/>
      <c r="M40" s="529" t="s">
        <v>400</v>
      </c>
    </row>
    <row r="41" spans="2:16" ht="17" thickBot="1" x14ac:dyDescent="0.25">
      <c r="B41" s="528" t="s">
        <v>243</v>
      </c>
      <c r="C41" s="527" t="s">
        <v>479</v>
      </c>
      <c r="D41" s="526" t="s">
        <v>399</v>
      </c>
      <c r="E41" s="526"/>
      <c r="F41" s="525">
        <v>1</v>
      </c>
      <c r="G41" s="525"/>
      <c r="H41" s="524" t="s">
        <v>398</v>
      </c>
      <c r="I41" s="523"/>
      <c r="J41" s="522"/>
      <c r="K41" s="521" t="s">
        <v>397</v>
      </c>
      <c r="L41" s="521"/>
      <c r="M41" s="520">
        <v>44880</v>
      </c>
    </row>
    <row r="42" spans="2:16" ht="17" thickBot="1" x14ac:dyDescent="0.25">
      <c r="B42" s="519"/>
      <c r="C42" s="518" t="s">
        <v>396</v>
      </c>
      <c r="D42" s="517"/>
      <c r="E42" s="517"/>
      <c r="F42" s="517"/>
      <c r="G42" s="516"/>
      <c r="H42" s="515" t="s">
        <v>161</v>
      </c>
      <c r="I42" s="514" t="s">
        <v>395</v>
      </c>
      <c r="J42" s="513"/>
      <c r="K42" s="513"/>
      <c r="L42" s="512"/>
      <c r="M42" s="511"/>
    </row>
    <row r="43" spans="2:16" ht="17" thickBot="1" x14ac:dyDescent="0.25">
      <c r="B43" s="510"/>
      <c r="C43" s="509" t="s">
        <v>394</v>
      </c>
      <c r="D43" s="508" t="s">
        <v>378</v>
      </c>
      <c r="E43" s="508" t="s">
        <v>377</v>
      </c>
      <c r="F43" s="507" t="s">
        <v>393</v>
      </c>
      <c r="G43" s="506" t="s">
        <v>392</v>
      </c>
      <c r="H43" s="505"/>
      <c r="I43" s="504"/>
      <c r="J43" s="503"/>
      <c r="K43" s="503"/>
      <c r="L43" s="502"/>
      <c r="M43" s="501"/>
    </row>
    <row r="44" spans="2:16" ht="30" x14ac:dyDescent="0.2">
      <c r="B44" s="603" t="s">
        <v>515</v>
      </c>
      <c r="C44" s="604">
        <v>22.6</v>
      </c>
      <c r="D44" s="605">
        <v>1</v>
      </c>
      <c r="E44" s="605">
        <v>0.7</v>
      </c>
      <c r="F44" s="592">
        <f>C44*D44*E44+1</f>
        <v>16.82</v>
      </c>
      <c r="G44" s="498">
        <v>0</v>
      </c>
      <c r="H44" s="594">
        <f>+F44</f>
        <v>16.82</v>
      </c>
      <c r="I44" s="496"/>
      <c r="J44" s="496"/>
      <c r="K44" s="496"/>
      <c r="L44" s="496"/>
      <c r="M44" s="495"/>
      <c r="P44">
        <f>12.6+2+7.5</f>
        <v>22.1</v>
      </c>
    </row>
    <row r="45" spans="2:16" ht="60" x14ac:dyDescent="0.2">
      <c r="B45" s="606" t="s">
        <v>516</v>
      </c>
      <c r="C45" s="607">
        <v>1</v>
      </c>
      <c r="D45" s="608">
        <v>1</v>
      </c>
      <c r="E45" s="608">
        <v>1</v>
      </c>
      <c r="F45" s="607">
        <f>(1.47*0.05)+(0.16*1.38)+(0.11*0.23)+(0.3*0.04)</f>
        <v>0.33160000000000001</v>
      </c>
      <c r="G45" s="486">
        <v>4</v>
      </c>
      <c r="H45" s="556">
        <f>F45*G45</f>
        <v>1.3264</v>
      </c>
      <c r="I45" s="480"/>
      <c r="J45" s="480"/>
      <c r="K45" s="480"/>
      <c r="L45" s="480"/>
      <c r="M45" s="479"/>
    </row>
    <row r="46" spans="2:16" ht="45" x14ac:dyDescent="0.2">
      <c r="B46" s="606" t="s">
        <v>517</v>
      </c>
      <c r="C46" s="607">
        <v>1</v>
      </c>
      <c r="D46" s="608">
        <v>1</v>
      </c>
      <c r="E46" s="608">
        <v>1</v>
      </c>
      <c r="F46" s="609">
        <f>(0.05*0.06)*3+(0.15*0.43)+(0.48*0.48*2)</f>
        <v>0.5343</v>
      </c>
      <c r="G46" s="486">
        <v>8</v>
      </c>
      <c r="H46" s="556">
        <f>F46*G46</f>
        <v>4.2744</v>
      </c>
      <c r="I46" s="480"/>
      <c r="J46" s="480"/>
      <c r="K46" s="480"/>
      <c r="L46" s="480"/>
      <c r="M46" s="479"/>
    </row>
    <row r="47" spans="2:16" ht="30" x14ac:dyDescent="0.2">
      <c r="B47" s="606" t="s">
        <v>518</v>
      </c>
      <c r="C47" s="607">
        <v>1</v>
      </c>
      <c r="D47" s="608">
        <v>1</v>
      </c>
      <c r="E47" s="608">
        <v>1</v>
      </c>
      <c r="F47" s="609">
        <f>0.4*3.4+0.7*1.8+0.7*1.8+0.9*3.4</f>
        <v>6.9399999999999995</v>
      </c>
      <c r="G47" s="486"/>
      <c r="H47" s="556">
        <f t="shared" ref="H47:H66" si="3">F47</f>
        <v>6.9399999999999995</v>
      </c>
      <c r="I47" s="480"/>
      <c r="J47" s="480"/>
      <c r="K47" s="480"/>
      <c r="L47" s="480"/>
      <c r="M47" s="479"/>
      <c r="P47">
        <v>1.9</v>
      </c>
    </row>
    <row r="48" spans="2:16" x14ac:dyDescent="0.2">
      <c r="B48" s="610" t="s">
        <v>519</v>
      </c>
      <c r="C48" s="607">
        <v>1</v>
      </c>
      <c r="D48" s="608">
        <v>1</v>
      </c>
      <c r="E48" s="608">
        <v>1</v>
      </c>
      <c r="F48" s="609">
        <f>(3.4*3.1-2.14*2)+(3.36*2.1)+(3.36*2.1)+(1.47*3.37)+(0.29*2.13)</f>
        <v>25.9436</v>
      </c>
      <c r="G48" s="486"/>
      <c r="H48" s="556">
        <f t="shared" si="3"/>
        <v>25.9436</v>
      </c>
      <c r="I48" s="480"/>
      <c r="J48" s="480"/>
      <c r="K48" s="480"/>
      <c r="L48" s="480"/>
      <c r="M48" s="479"/>
    </row>
    <row r="49" spans="1:13" x14ac:dyDescent="0.2">
      <c r="A49">
        <f>10.6*3.68</f>
        <v>39.008000000000003</v>
      </c>
      <c r="B49" s="488" t="s">
        <v>520</v>
      </c>
      <c r="C49" s="595">
        <v>1</v>
      </c>
      <c r="D49" s="491">
        <v>1</v>
      </c>
      <c r="E49" s="595">
        <v>1</v>
      </c>
      <c r="F49" s="609">
        <f>(1.5*3.1)+(3.63*3.1)+(3.63*4.47-3.78)+(10.27*2.46-5.14)</f>
        <v>48.473299999999995</v>
      </c>
      <c r="G49" s="486"/>
      <c r="H49" s="481">
        <f t="shared" si="3"/>
        <v>48.473299999999995</v>
      </c>
      <c r="I49" s="480"/>
      <c r="J49" s="480"/>
      <c r="K49" s="480"/>
      <c r="L49" s="480"/>
      <c r="M49" s="479"/>
    </row>
    <row r="50" spans="1:13" x14ac:dyDescent="0.2">
      <c r="B50" s="488" t="s">
        <v>520</v>
      </c>
      <c r="C50" s="595">
        <v>1</v>
      </c>
      <c r="D50" s="611">
        <v>1</v>
      </c>
      <c r="E50" s="595">
        <v>1</v>
      </c>
      <c r="F50" s="609">
        <f>10.65*3.54-(2.5*2.6)*2</f>
        <v>24.701000000000001</v>
      </c>
      <c r="G50" s="486"/>
      <c r="H50" s="481">
        <f t="shared" si="3"/>
        <v>24.701000000000001</v>
      </c>
      <c r="I50" s="480"/>
      <c r="J50" s="480"/>
      <c r="K50" s="480"/>
      <c r="L50" s="480"/>
      <c r="M50" s="479"/>
    </row>
    <row r="51" spans="1:13" x14ac:dyDescent="0.2">
      <c r="B51" s="488" t="s">
        <v>521</v>
      </c>
      <c r="C51" s="595">
        <v>1</v>
      </c>
      <c r="D51" s="491">
        <v>1</v>
      </c>
      <c r="E51" s="595">
        <v>1</v>
      </c>
      <c r="F51" s="609">
        <f>22.25+0.52</f>
        <v>22.77</v>
      </c>
      <c r="G51" s="486"/>
      <c r="H51" s="481">
        <f t="shared" si="3"/>
        <v>22.77</v>
      </c>
      <c r="I51" s="480"/>
      <c r="J51" s="480"/>
      <c r="K51" s="480"/>
      <c r="L51" s="480"/>
      <c r="M51" s="479"/>
    </row>
    <row r="52" spans="1:13" x14ac:dyDescent="0.2">
      <c r="B52" s="488" t="s">
        <v>522</v>
      </c>
      <c r="C52" s="595">
        <v>1</v>
      </c>
      <c r="D52" s="611">
        <v>1</v>
      </c>
      <c r="E52" s="595">
        <v>1</v>
      </c>
      <c r="F52" s="609">
        <f>13.5+14.1+5.18+4.16+6.07+10.56</f>
        <v>53.57</v>
      </c>
      <c r="G52" s="486"/>
      <c r="H52" s="481">
        <f t="shared" si="3"/>
        <v>53.57</v>
      </c>
      <c r="I52" s="480"/>
      <c r="J52" s="480"/>
      <c r="K52" s="480"/>
      <c r="L52" s="480"/>
      <c r="M52" s="479"/>
    </row>
    <row r="53" spans="1:13" x14ac:dyDescent="0.2">
      <c r="B53" s="488"/>
      <c r="C53" s="486"/>
      <c r="D53" s="487"/>
      <c r="E53" s="486"/>
      <c r="F53" s="599">
        <f t="shared" ref="F53:F66" si="4">C53*D53</f>
        <v>0</v>
      </c>
      <c r="G53" s="486"/>
      <c r="H53" s="481">
        <f t="shared" si="3"/>
        <v>0</v>
      </c>
      <c r="I53" s="480"/>
      <c r="J53" s="480"/>
      <c r="K53" s="480"/>
      <c r="L53" s="480"/>
      <c r="M53" s="479"/>
    </row>
    <row r="54" spans="1:13" x14ac:dyDescent="0.2">
      <c r="B54" s="488"/>
      <c r="C54" s="486"/>
      <c r="D54" s="489"/>
      <c r="E54" s="486"/>
      <c r="F54" s="599">
        <f t="shared" si="4"/>
        <v>0</v>
      </c>
      <c r="G54" s="486"/>
      <c r="H54" s="481">
        <f t="shared" si="3"/>
        <v>0</v>
      </c>
      <c r="I54" s="480"/>
      <c r="J54" s="480"/>
      <c r="K54" s="480"/>
      <c r="L54" s="480"/>
      <c r="M54" s="479"/>
    </row>
    <row r="55" spans="1:13" x14ac:dyDescent="0.2">
      <c r="B55" s="488"/>
      <c r="C55" s="486"/>
      <c r="D55" s="487"/>
      <c r="E55" s="486"/>
      <c r="F55" s="599">
        <f t="shared" si="4"/>
        <v>0</v>
      </c>
      <c r="G55" s="486"/>
      <c r="H55" s="481">
        <f t="shared" si="3"/>
        <v>0</v>
      </c>
      <c r="I55" s="480"/>
      <c r="J55" s="480"/>
      <c r="K55" s="480"/>
      <c r="L55" s="480"/>
      <c r="M55" s="479"/>
    </row>
    <row r="56" spans="1:13" x14ac:dyDescent="0.2">
      <c r="B56" s="488"/>
      <c r="C56" s="486"/>
      <c r="D56" s="489"/>
      <c r="E56" s="486"/>
      <c r="F56" s="599">
        <f t="shared" si="4"/>
        <v>0</v>
      </c>
      <c r="G56" s="486"/>
      <c r="H56" s="481">
        <f t="shared" si="3"/>
        <v>0</v>
      </c>
      <c r="I56" s="480"/>
      <c r="J56" s="480"/>
      <c r="K56" s="480"/>
      <c r="L56" s="480"/>
      <c r="M56" s="479"/>
    </row>
    <row r="57" spans="1:13" x14ac:dyDescent="0.2">
      <c r="B57" s="488"/>
      <c r="C57" s="486"/>
      <c r="D57" s="487"/>
      <c r="E57" s="486"/>
      <c r="F57" s="599">
        <f t="shared" si="4"/>
        <v>0</v>
      </c>
      <c r="G57" s="486"/>
      <c r="H57" s="481">
        <f t="shared" si="3"/>
        <v>0</v>
      </c>
      <c r="I57" s="480"/>
      <c r="J57" s="480"/>
      <c r="K57" s="480"/>
      <c r="L57" s="480"/>
      <c r="M57" s="479"/>
    </row>
    <row r="58" spans="1:13" x14ac:dyDescent="0.2">
      <c r="B58" s="488"/>
      <c r="C58" s="486"/>
      <c r="D58" s="489"/>
      <c r="E58" s="486"/>
      <c r="F58" s="599">
        <f t="shared" si="4"/>
        <v>0</v>
      </c>
      <c r="G58" s="486"/>
      <c r="H58" s="481">
        <f t="shared" si="3"/>
        <v>0</v>
      </c>
      <c r="I58" s="480"/>
      <c r="J58" s="480"/>
      <c r="K58" s="480"/>
      <c r="L58" s="480"/>
      <c r="M58" s="479"/>
    </row>
    <row r="59" spans="1:13" x14ac:dyDescent="0.2">
      <c r="B59" s="488"/>
      <c r="C59" s="486"/>
      <c r="D59" s="487"/>
      <c r="E59" s="486"/>
      <c r="F59" s="599">
        <f t="shared" si="4"/>
        <v>0</v>
      </c>
      <c r="G59" s="486"/>
      <c r="H59" s="481">
        <f t="shared" si="3"/>
        <v>0</v>
      </c>
      <c r="I59" s="480"/>
      <c r="J59" s="480"/>
      <c r="K59" s="480"/>
      <c r="L59" s="480"/>
      <c r="M59" s="479"/>
    </row>
    <row r="60" spans="1:13" x14ac:dyDescent="0.2">
      <c r="B60" s="488"/>
      <c r="C60" s="486"/>
      <c r="D60" s="489"/>
      <c r="E60" s="486"/>
      <c r="F60" s="599">
        <f t="shared" si="4"/>
        <v>0</v>
      </c>
      <c r="G60" s="486"/>
      <c r="H60" s="481">
        <f t="shared" si="3"/>
        <v>0</v>
      </c>
      <c r="I60" s="480"/>
      <c r="J60" s="480"/>
      <c r="K60" s="480"/>
      <c r="L60" s="480"/>
      <c r="M60" s="479"/>
    </row>
    <row r="61" spans="1:13" x14ac:dyDescent="0.2">
      <c r="B61" s="488"/>
      <c r="C61" s="486"/>
      <c r="D61" s="487"/>
      <c r="E61" s="486"/>
      <c r="F61" s="599">
        <f t="shared" si="4"/>
        <v>0</v>
      </c>
      <c r="G61" s="486"/>
      <c r="H61" s="481">
        <f t="shared" si="3"/>
        <v>0</v>
      </c>
      <c r="I61" s="480"/>
      <c r="J61" s="480"/>
      <c r="K61" s="480"/>
      <c r="L61" s="480"/>
      <c r="M61" s="479"/>
    </row>
    <row r="62" spans="1:13" x14ac:dyDescent="0.2">
      <c r="B62" s="488"/>
      <c r="C62" s="486"/>
      <c r="D62" s="489"/>
      <c r="E62" s="486"/>
      <c r="F62" s="599">
        <f t="shared" si="4"/>
        <v>0</v>
      </c>
      <c r="G62" s="486"/>
      <c r="H62" s="481">
        <f t="shared" si="3"/>
        <v>0</v>
      </c>
      <c r="I62" s="480"/>
      <c r="J62" s="480"/>
      <c r="K62" s="480"/>
      <c r="L62" s="480"/>
      <c r="M62" s="479"/>
    </row>
    <row r="63" spans="1:13" x14ac:dyDescent="0.2">
      <c r="B63" s="488"/>
      <c r="C63" s="486"/>
      <c r="D63" s="487"/>
      <c r="E63" s="486"/>
      <c r="F63" s="599">
        <f t="shared" si="4"/>
        <v>0</v>
      </c>
      <c r="G63" s="486"/>
      <c r="H63" s="481">
        <f t="shared" si="3"/>
        <v>0</v>
      </c>
      <c r="I63" s="480"/>
      <c r="J63" s="480"/>
      <c r="K63" s="480"/>
      <c r="L63" s="480"/>
      <c r="M63" s="479"/>
    </row>
    <row r="64" spans="1:13" x14ac:dyDescent="0.2">
      <c r="B64" s="488"/>
      <c r="C64" s="486"/>
      <c r="D64" s="489"/>
      <c r="E64" s="486"/>
      <c r="F64" s="599">
        <f t="shared" si="4"/>
        <v>0</v>
      </c>
      <c r="G64" s="486"/>
      <c r="H64" s="481">
        <f t="shared" si="3"/>
        <v>0</v>
      </c>
      <c r="I64" s="480"/>
      <c r="J64" s="480"/>
      <c r="K64" s="480"/>
      <c r="L64" s="480"/>
      <c r="M64" s="479"/>
    </row>
    <row r="65" spans="2:13" x14ac:dyDescent="0.2">
      <c r="B65" s="488"/>
      <c r="C65" s="486"/>
      <c r="D65" s="487"/>
      <c r="E65" s="486"/>
      <c r="F65" s="599">
        <f t="shared" si="4"/>
        <v>0</v>
      </c>
      <c r="G65" s="486"/>
      <c r="H65" s="481">
        <f t="shared" si="3"/>
        <v>0</v>
      </c>
      <c r="I65" s="480"/>
      <c r="J65" s="480"/>
      <c r="K65" s="480"/>
      <c r="L65" s="480"/>
      <c r="M65" s="479"/>
    </row>
    <row r="66" spans="2:13" ht="17" thickBot="1" x14ac:dyDescent="0.25">
      <c r="B66" s="485"/>
      <c r="C66" s="482"/>
      <c r="D66" s="484"/>
      <c r="E66" s="482"/>
      <c r="F66" s="599">
        <f t="shared" si="4"/>
        <v>0</v>
      </c>
      <c r="G66" s="482"/>
      <c r="H66" s="481">
        <f t="shared" si="3"/>
        <v>0</v>
      </c>
      <c r="I66" s="480"/>
      <c r="J66" s="480"/>
      <c r="K66" s="480"/>
      <c r="L66" s="480"/>
      <c r="M66" s="479"/>
    </row>
    <row r="67" spans="2:13" ht="17" thickBot="1" x14ac:dyDescent="0.25">
      <c r="B67" s="478" t="s">
        <v>390</v>
      </c>
      <c r="C67" s="477"/>
      <c r="D67" s="477"/>
      <c r="E67" s="477"/>
      <c r="F67" s="477"/>
      <c r="G67" s="476"/>
      <c r="H67" s="612">
        <f>SUM(H44:H66)</f>
        <v>204.81870000000001</v>
      </c>
      <c r="I67" s="474"/>
      <c r="J67" s="474"/>
      <c r="K67" s="474"/>
      <c r="L67" s="474"/>
      <c r="M67" s="473"/>
    </row>
    <row r="68" spans="2:13" x14ac:dyDescent="0.2">
      <c r="B68" s="472"/>
      <c r="C68" s="471"/>
      <c r="D68" s="471"/>
      <c r="E68" s="471"/>
      <c r="F68" s="471"/>
      <c r="G68" s="471"/>
      <c r="H68" s="471"/>
      <c r="I68" s="471"/>
      <c r="J68" s="471"/>
      <c r="K68" s="471"/>
      <c r="L68" s="471"/>
      <c r="M68" s="470"/>
    </row>
    <row r="69" spans="2:13" x14ac:dyDescent="0.2">
      <c r="B69" s="469"/>
      <c r="C69" s="467"/>
      <c r="D69" s="467"/>
      <c r="E69" s="467"/>
      <c r="F69" s="467"/>
      <c r="G69" s="467"/>
      <c r="H69" s="467"/>
      <c r="I69" s="467"/>
      <c r="J69" s="467"/>
      <c r="K69" s="467"/>
      <c r="L69" s="467"/>
      <c r="M69" s="465"/>
    </row>
    <row r="70" spans="2:13" x14ac:dyDescent="0.2">
      <c r="B70" s="468"/>
      <c r="C70" s="467"/>
      <c r="D70" s="467"/>
      <c r="E70" s="467"/>
      <c r="F70" s="467"/>
      <c r="G70" s="467"/>
      <c r="H70" s="467"/>
      <c r="I70" s="467"/>
      <c r="J70" s="467"/>
      <c r="K70" s="466"/>
      <c r="L70" s="466"/>
      <c r="M70" s="465"/>
    </row>
    <row r="71" spans="2:13" ht="17" thickBot="1" x14ac:dyDescent="0.25">
      <c r="B71" s="464" t="s">
        <v>389</v>
      </c>
      <c r="C71" s="461"/>
      <c r="D71" s="461"/>
      <c r="E71" s="463"/>
      <c r="F71" s="463"/>
      <c r="G71" s="463"/>
      <c r="H71" s="462"/>
      <c r="I71" s="462"/>
      <c r="J71" s="460"/>
      <c r="K71" s="461" t="s">
        <v>388</v>
      </c>
      <c r="L71" s="460"/>
      <c r="M71" s="459"/>
    </row>
  </sheetData>
  <mergeCells count="32">
    <mergeCell ref="B42:B43"/>
    <mergeCell ref="C42:G42"/>
    <mergeCell ref="H42:H43"/>
    <mergeCell ref="I42:M43"/>
    <mergeCell ref="I44:M67"/>
    <mergeCell ref="B67:G67"/>
    <mergeCell ref="B38:M38"/>
    <mergeCell ref="C39:M39"/>
    <mergeCell ref="D40:J40"/>
    <mergeCell ref="K40:L40"/>
    <mergeCell ref="D41:E41"/>
    <mergeCell ref="F41:G41"/>
    <mergeCell ref="H41:I41"/>
    <mergeCell ref="K41:L41"/>
    <mergeCell ref="B6:B7"/>
    <mergeCell ref="C6:G6"/>
    <mergeCell ref="H6:H7"/>
    <mergeCell ref="I6:M7"/>
    <mergeCell ref="O7:R7"/>
    <mergeCell ref="I8:M31"/>
    <mergeCell ref="O12:Q12"/>
    <mergeCell ref="O13:Q13"/>
    <mergeCell ref="O15:R15"/>
    <mergeCell ref="B31:G31"/>
    <mergeCell ref="B2:M2"/>
    <mergeCell ref="C3:M3"/>
    <mergeCell ref="D4:J4"/>
    <mergeCell ref="K4:L4"/>
    <mergeCell ref="D5:E5"/>
    <mergeCell ref="F5:G5"/>
    <mergeCell ref="H5:I5"/>
    <mergeCell ref="K5:L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56BD9-E70D-6A46-B673-06EDC05B27FE}">
  <dimension ref="A24:F77"/>
  <sheetViews>
    <sheetView topLeftCell="A29" zoomScale="90" zoomScaleNormal="90" workbookViewId="0">
      <selection activeCell="F61" sqref="F61"/>
    </sheetView>
  </sheetViews>
  <sheetFormatPr baseColWidth="10" defaultRowHeight="16" x14ac:dyDescent="0.2"/>
  <cols>
    <col min="5" max="5" width="13.6640625" customWidth="1"/>
  </cols>
  <sheetData>
    <row r="24" spans="2:6" x14ac:dyDescent="0.2">
      <c r="B24" t="s">
        <v>376</v>
      </c>
      <c r="C24" t="s">
        <v>377</v>
      </c>
      <c r="D24" t="s">
        <v>378</v>
      </c>
      <c r="E24" t="s">
        <v>379</v>
      </c>
      <c r="F24" t="s">
        <v>380</v>
      </c>
    </row>
    <row r="25" spans="2:6" x14ac:dyDescent="0.2">
      <c r="B25" s="161" t="s">
        <v>340</v>
      </c>
      <c r="C25" s="161"/>
      <c r="D25" s="161"/>
      <c r="E25" s="161"/>
      <c r="F25" s="301">
        <f>(C25*D25)-E25</f>
        <v>0</v>
      </c>
    </row>
    <row r="26" spans="2:6" x14ac:dyDescent="0.2">
      <c r="B26" t="s">
        <v>341</v>
      </c>
      <c r="C26">
        <v>2.4</v>
      </c>
      <c r="D26">
        <f>3.47+2.14</f>
        <v>5.61</v>
      </c>
      <c r="E26">
        <f>(1.2*1.33)+(0.41*0.23)</f>
        <v>1.6903000000000001</v>
      </c>
      <c r="F26" s="300">
        <f>(C26*D26)-E26</f>
        <v>11.7737</v>
      </c>
    </row>
    <row r="27" spans="2:6" x14ac:dyDescent="0.2">
      <c r="B27" t="s">
        <v>342</v>
      </c>
      <c r="C27">
        <v>2.39</v>
      </c>
      <c r="D27">
        <f>2.39+3.16</f>
        <v>5.5500000000000007</v>
      </c>
      <c r="E27">
        <f>1.2*1.36</f>
        <v>1.6320000000000001</v>
      </c>
      <c r="F27" s="300">
        <f>(C27*D27)-E27</f>
        <v>11.632500000000002</v>
      </c>
    </row>
    <row r="28" spans="2:6" x14ac:dyDescent="0.2">
      <c r="B28" t="s">
        <v>343</v>
      </c>
      <c r="C28">
        <f>2.05+1.54</f>
        <v>3.59</v>
      </c>
      <c r="D28">
        <v>2.44</v>
      </c>
      <c r="E28">
        <f>(2*2.44)+(0.45*0.26)</f>
        <v>4.9969999999999999</v>
      </c>
      <c r="F28" s="300">
        <f>(C28*D28)-E28</f>
        <v>3.7625999999999991</v>
      </c>
    </row>
    <row r="29" spans="2:6" x14ac:dyDescent="0.2">
      <c r="B29" t="s">
        <v>344</v>
      </c>
      <c r="C29">
        <v>2.42</v>
      </c>
      <c r="D29">
        <v>5.6</v>
      </c>
      <c r="E29">
        <f>(1.21*1.41)+(0.44*0.25)+(0.26*0.3)</f>
        <v>1.8941000000000001</v>
      </c>
      <c r="F29" s="300">
        <f t="shared" ref="F29:F32" si="0">(C29*D29)-E29</f>
        <v>11.6579</v>
      </c>
    </row>
    <row r="30" spans="2:6" x14ac:dyDescent="0.2">
      <c r="B30" s="161" t="s">
        <v>345</v>
      </c>
      <c r="C30" s="161"/>
      <c r="D30" s="161"/>
      <c r="E30" s="161"/>
      <c r="F30" s="301">
        <f t="shared" si="0"/>
        <v>0</v>
      </c>
    </row>
    <row r="31" spans="2:6" x14ac:dyDescent="0.2">
      <c r="B31" t="s">
        <v>346</v>
      </c>
      <c r="C31">
        <v>2.33</v>
      </c>
      <c r="D31">
        <f>1.67+3</f>
        <v>4.67</v>
      </c>
      <c r="E31">
        <f>0.96*2.33</f>
        <v>2.2368000000000001</v>
      </c>
      <c r="F31" s="300">
        <f t="shared" si="0"/>
        <v>8.6442999999999994</v>
      </c>
    </row>
    <row r="32" spans="2:6" x14ac:dyDescent="0.2">
      <c r="B32" s="161" t="s">
        <v>347</v>
      </c>
      <c r="C32" s="161"/>
      <c r="D32" s="161"/>
      <c r="E32" s="161"/>
      <c r="F32" s="301">
        <f t="shared" si="0"/>
        <v>0</v>
      </c>
    </row>
    <row r="33" spans="2:6" x14ac:dyDescent="0.2">
      <c r="B33" t="s">
        <v>348</v>
      </c>
      <c r="C33">
        <v>0.83</v>
      </c>
      <c r="D33">
        <v>5.62</v>
      </c>
      <c r="F33" s="300">
        <f>(C33*D33)-E33</f>
        <v>4.6646000000000001</v>
      </c>
    </row>
    <row r="34" spans="2:6" x14ac:dyDescent="0.2">
      <c r="B34" t="s">
        <v>349</v>
      </c>
      <c r="C34">
        <v>0.83</v>
      </c>
      <c r="D34">
        <v>5.62</v>
      </c>
      <c r="F34" s="300">
        <f t="shared" ref="F34:F52" si="1">(C34*D34)-E34</f>
        <v>4.6646000000000001</v>
      </c>
    </row>
    <row r="35" spans="2:6" x14ac:dyDescent="0.2">
      <c r="B35" t="s">
        <v>350</v>
      </c>
      <c r="C35">
        <v>2.34</v>
      </c>
      <c r="D35">
        <v>17.36</v>
      </c>
      <c r="E35">
        <f>(1.2*1.3)+(1.19*1.3)+(1.2*1.3)</f>
        <v>4.6669999999999998</v>
      </c>
      <c r="F35" s="300">
        <f t="shared" si="1"/>
        <v>35.955399999999997</v>
      </c>
    </row>
    <row r="36" spans="2:6" x14ac:dyDescent="0.2">
      <c r="B36" t="s">
        <v>351</v>
      </c>
      <c r="C36">
        <v>2.2999999999999998</v>
      </c>
      <c r="D36">
        <f>1.47+2.09+3.51</f>
        <v>7.0699999999999994</v>
      </c>
      <c r="F36" s="300">
        <f t="shared" si="1"/>
        <v>16.260999999999996</v>
      </c>
    </row>
    <row r="37" spans="2:6" x14ac:dyDescent="0.2">
      <c r="B37" t="s">
        <v>352</v>
      </c>
      <c r="C37">
        <v>2.3199999999999998</v>
      </c>
      <c r="D37">
        <f>1.83+3.63+2.9+3.84</f>
        <v>12.2</v>
      </c>
      <c r="E37">
        <f>1.19*1.29</f>
        <v>1.5350999999999999</v>
      </c>
      <c r="F37" s="300">
        <f t="shared" si="1"/>
        <v>26.768899999999995</v>
      </c>
    </row>
    <row r="38" spans="2:6" x14ac:dyDescent="0.2">
      <c r="B38" t="s">
        <v>353</v>
      </c>
      <c r="C38">
        <v>2.3199999999999998</v>
      </c>
      <c r="D38">
        <f>3.84+2.55+3.63+1.67</f>
        <v>11.69</v>
      </c>
      <c r="E38">
        <f>1.18*1.3</f>
        <v>1.534</v>
      </c>
      <c r="F38" s="300">
        <f t="shared" si="1"/>
        <v>25.586799999999997</v>
      </c>
    </row>
    <row r="39" spans="2:6" x14ac:dyDescent="0.2">
      <c r="B39" t="s">
        <v>354</v>
      </c>
      <c r="C39">
        <v>2.33</v>
      </c>
      <c r="D39">
        <f>3.56+3.8+1.08+0.12+1.18</f>
        <v>9.7399999999999984</v>
      </c>
      <c r="E39">
        <f>1.2*1.3</f>
        <v>1.56</v>
      </c>
      <c r="F39" s="300">
        <f t="shared" si="1"/>
        <v>21.1342</v>
      </c>
    </row>
    <row r="40" spans="2:6" x14ac:dyDescent="0.2">
      <c r="B40" t="s">
        <v>355</v>
      </c>
      <c r="C40">
        <v>2.33</v>
      </c>
      <c r="D40">
        <f>1.09+1.68+1.55+2</f>
        <v>6.32</v>
      </c>
      <c r="F40" s="300">
        <f t="shared" si="1"/>
        <v>14.725600000000002</v>
      </c>
    </row>
    <row r="41" spans="2:6" x14ac:dyDescent="0.2">
      <c r="B41" t="s">
        <v>356</v>
      </c>
      <c r="C41">
        <v>2.34</v>
      </c>
      <c r="D41">
        <f>2.01+1.72+1.89+1.05</f>
        <v>6.669999999999999</v>
      </c>
      <c r="F41" s="300">
        <f t="shared" si="1"/>
        <v>15.607799999999997</v>
      </c>
    </row>
    <row r="42" spans="2:6" x14ac:dyDescent="0.2">
      <c r="B42" t="s">
        <v>357</v>
      </c>
      <c r="C42">
        <v>2.2999999999999998</v>
      </c>
      <c r="D42">
        <f>2.09+3.93+0.12+1.8</f>
        <v>7.9399999999999995</v>
      </c>
      <c r="F42" s="300">
        <f t="shared" si="1"/>
        <v>18.261999999999997</v>
      </c>
    </row>
    <row r="43" spans="2:6" x14ac:dyDescent="0.2">
      <c r="B43" t="s">
        <v>358</v>
      </c>
      <c r="C43">
        <v>2.36</v>
      </c>
      <c r="D43">
        <f>1.54+4.62+6.43</f>
        <v>12.59</v>
      </c>
      <c r="F43" s="300">
        <f t="shared" si="1"/>
        <v>29.712399999999999</v>
      </c>
    </row>
    <row r="44" spans="2:6" x14ac:dyDescent="0.2">
      <c r="B44" t="s">
        <v>359</v>
      </c>
      <c r="C44">
        <v>2.3199999999999998</v>
      </c>
      <c r="D44">
        <f>3.71+5.13</f>
        <v>8.84</v>
      </c>
      <c r="F44" s="300">
        <f>(C44*D44)+7.6176</f>
        <v>28.126399999999997</v>
      </c>
    </row>
    <row r="45" spans="2:6" x14ac:dyDescent="0.2">
      <c r="B45" t="s">
        <v>360</v>
      </c>
      <c r="C45">
        <v>2.34</v>
      </c>
      <c r="D45">
        <f>0.64+2.95+3.4+1.46+0.8</f>
        <v>9.25</v>
      </c>
      <c r="F45" s="300">
        <f t="shared" si="1"/>
        <v>21.645</v>
      </c>
    </row>
    <row r="46" spans="2:6" x14ac:dyDescent="0.2">
      <c r="B46" t="s">
        <v>361</v>
      </c>
      <c r="C46">
        <v>2.36</v>
      </c>
      <c r="D46">
        <f>2.38+3.66</f>
        <v>6.04</v>
      </c>
      <c r="F46" s="300">
        <f t="shared" si="1"/>
        <v>14.254399999999999</v>
      </c>
    </row>
    <row r="47" spans="2:6" x14ac:dyDescent="0.2">
      <c r="B47" t="s">
        <v>362</v>
      </c>
      <c r="C47">
        <v>2.34</v>
      </c>
      <c r="D47">
        <f>2.46+2.62+4</f>
        <v>9.08</v>
      </c>
      <c r="E47">
        <f>0.41*0.24</f>
        <v>9.8399999999999987E-2</v>
      </c>
      <c r="F47" s="300">
        <f t="shared" si="1"/>
        <v>21.148799999999998</v>
      </c>
    </row>
    <row r="48" spans="2:6" x14ac:dyDescent="0.2">
      <c r="B48" t="s">
        <v>363</v>
      </c>
      <c r="C48">
        <v>2.31</v>
      </c>
      <c r="D48">
        <f>2.18+2.82+3.07+4.07</f>
        <v>12.14</v>
      </c>
      <c r="E48">
        <f>1.2*1.35</f>
        <v>1.62</v>
      </c>
      <c r="F48" s="300">
        <f t="shared" si="1"/>
        <v>26.423400000000001</v>
      </c>
    </row>
    <row r="49" spans="2:6" x14ac:dyDescent="0.2">
      <c r="B49" t="s">
        <v>364</v>
      </c>
      <c r="C49">
        <v>2.3199999999999998</v>
      </c>
      <c r="D49">
        <f>1.54+3.45+5.16+3.46+2.07</f>
        <v>15.68</v>
      </c>
      <c r="F49" s="300">
        <f t="shared" si="1"/>
        <v>36.377599999999994</v>
      </c>
    </row>
    <row r="50" spans="2:6" x14ac:dyDescent="0.2">
      <c r="B50" t="s">
        <v>365</v>
      </c>
      <c r="C50">
        <v>2.36</v>
      </c>
      <c r="D50">
        <f>1.52+3.84+3.5+0.38+0.1+0.7</f>
        <v>10.039999999999999</v>
      </c>
      <c r="F50" s="300">
        <f t="shared" si="1"/>
        <v>23.694399999999998</v>
      </c>
    </row>
    <row r="51" spans="2:6" x14ac:dyDescent="0.2">
      <c r="B51" t="s">
        <v>366</v>
      </c>
      <c r="C51">
        <v>2.31</v>
      </c>
      <c r="D51">
        <f>0.4+1.9+1.22+2.2</f>
        <v>5.72</v>
      </c>
      <c r="F51" s="300">
        <f t="shared" si="1"/>
        <v>13.213200000000001</v>
      </c>
    </row>
    <row r="52" spans="2:6" x14ac:dyDescent="0.2">
      <c r="B52" t="s">
        <v>367</v>
      </c>
      <c r="C52">
        <v>2.35</v>
      </c>
      <c r="D52">
        <f>2.13+2.16+1.95+1.67</f>
        <v>7.91</v>
      </c>
      <c r="E52">
        <f>0.26*0.45</f>
        <v>0.11700000000000001</v>
      </c>
      <c r="F52" s="300">
        <f>(C52*D52)-E52</f>
        <v>18.471499999999999</v>
      </c>
    </row>
    <row r="53" spans="2:6" x14ac:dyDescent="0.2">
      <c r="B53" t="s">
        <v>368</v>
      </c>
      <c r="C53">
        <v>2.31</v>
      </c>
      <c r="D53">
        <f>1.9+0.67+1.95+2.58+3.67+2.97</f>
        <v>13.74</v>
      </c>
      <c r="E53">
        <f>1.2*1.4</f>
        <v>1.68</v>
      </c>
      <c r="F53" s="300">
        <f t="shared" ref="F53:F59" si="2">(C53*D53)-E53</f>
        <v>30.0594</v>
      </c>
    </row>
    <row r="54" spans="2:6" x14ac:dyDescent="0.2">
      <c r="B54" t="s">
        <v>369</v>
      </c>
      <c r="C54">
        <v>2.35</v>
      </c>
      <c r="D54">
        <f>1.84+1.22+1.84+0.55</f>
        <v>5.45</v>
      </c>
      <c r="E54">
        <f>0.44*0.24</f>
        <v>0.1056</v>
      </c>
      <c r="F54" s="300">
        <f t="shared" si="2"/>
        <v>12.7019</v>
      </c>
    </row>
    <row r="55" spans="2:6" x14ac:dyDescent="0.2">
      <c r="B55" t="s">
        <v>370</v>
      </c>
      <c r="C55">
        <v>2.2999999999999998</v>
      </c>
      <c r="D55">
        <f>0.96+1.53+1.89+1.55</f>
        <v>5.93</v>
      </c>
      <c r="E55">
        <f>0.25*0.3</f>
        <v>7.4999999999999997E-2</v>
      </c>
      <c r="F55" s="300">
        <f t="shared" si="2"/>
        <v>13.563999999999998</v>
      </c>
    </row>
    <row r="56" spans="2:6" x14ac:dyDescent="0.2">
      <c r="B56" t="s">
        <v>371</v>
      </c>
      <c r="C56">
        <v>2.31</v>
      </c>
      <c r="D56">
        <f>1.54+1.88+1.54+0.88</f>
        <v>5.84</v>
      </c>
      <c r="F56" s="300">
        <f t="shared" si="2"/>
        <v>13.490399999999999</v>
      </c>
    </row>
    <row r="57" spans="2:6" x14ac:dyDescent="0.2">
      <c r="B57" t="s">
        <v>372</v>
      </c>
      <c r="C57">
        <v>2.31</v>
      </c>
      <c r="D57">
        <f>0.74+2.83+2.05+3.09</f>
        <v>8.7100000000000009</v>
      </c>
      <c r="F57" s="300">
        <f t="shared" si="2"/>
        <v>20.120100000000001</v>
      </c>
    </row>
    <row r="58" spans="2:6" x14ac:dyDescent="0.2">
      <c r="B58" t="s">
        <v>373</v>
      </c>
      <c r="F58" s="300">
        <f t="shared" si="2"/>
        <v>0</v>
      </c>
    </row>
    <row r="59" spans="2:6" x14ac:dyDescent="0.2">
      <c r="B59" t="s">
        <v>374</v>
      </c>
      <c r="F59" s="300">
        <f t="shared" si="2"/>
        <v>0</v>
      </c>
    </row>
    <row r="60" spans="2:6" x14ac:dyDescent="0.2">
      <c r="B60" t="s">
        <v>375</v>
      </c>
      <c r="F60" s="300"/>
    </row>
    <row r="61" spans="2:6" x14ac:dyDescent="0.2">
      <c r="F61" s="300">
        <f>SUM(F25:F60)</f>
        <v>554.10479999999984</v>
      </c>
    </row>
    <row r="62" spans="2:6" x14ac:dyDescent="0.2">
      <c r="F62" s="300"/>
    </row>
    <row r="63" spans="2:6" x14ac:dyDescent="0.2">
      <c r="F63" s="300"/>
    </row>
    <row r="64" spans="2:6" x14ac:dyDescent="0.2">
      <c r="B64" t="s">
        <v>381</v>
      </c>
      <c r="E64" t="s">
        <v>383</v>
      </c>
      <c r="F64" s="300"/>
    </row>
    <row r="65" spans="1:5" x14ac:dyDescent="0.2">
      <c r="A65" t="s">
        <v>382</v>
      </c>
      <c r="B65">
        <f>2.66+0.84+0.47+3.89+0.46+0.5+1.15+0.17+0.4+0.53+0.25</f>
        <v>11.32</v>
      </c>
      <c r="D65" t="s">
        <v>370</v>
      </c>
      <c r="E65">
        <v>2</v>
      </c>
    </row>
    <row r="66" spans="1:5" x14ac:dyDescent="0.2">
      <c r="A66" t="s">
        <v>372</v>
      </c>
      <c r="B66">
        <f>2.2+1.57+0.22+0.66+0.41+0.55</f>
        <v>5.61</v>
      </c>
      <c r="D66" t="s">
        <v>371</v>
      </c>
      <c r="E66">
        <v>2</v>
      </c>
    </row>
    <row r="67" spans="1:5" x14ac:dyDescent="0.2">
      <c r="A67" t="s">
        <v>384</v>
      </c>
      <c r="B67">
        <f>1.94+0.94+0.27+0.2+0.55+1.6+1.2</f>
        <v>6.7</v>
      </c>
      <c r="D67" t="s">
        <v>369</v>
      </c>
      <c r="E67">
        <v>2</v>
      </c>
    </row>
    <row r="68" spans="1:5" x14ac:dyDescent="0.2">
      <c r="A68" t="s">
        <v>385</v>
      </c>
      <c r="B68">
        <f>2.22+0.25+0.22+0.22+0.6+0.55+1.3</f>
        <v>5.36</v>
      </c>
      <c r="D68" t="s">
        <v>368</v>
      </c>
      <c r="E68">
        <v>1</v>
      </c>
    </row>
    <row r="69" spans="1:5" x14ac:dyDescent="0.2">
      <c r="A69" t="s">
        <v>352</v>
      </c>
      <c r="B69">
        <v>5.36</v>
      </c>
      <c r="D69" t="s">
        <v>372</v>
      </c>
      <c r="E69">
        <v>2</v>
      </c>
    </row>
    <row r="70" spans="1:5" x14ac:dyDescent="0.2">
      <c r="A70" t="s">
        <v>386</v>
      </c>
      <c r="B70">
        <f>0.71+1.75+0.55+0.22+2+0.8+0.6+0.22+0.55</f>
        <v>7.3999999999999995</v>
      </c>
      <c r="D70" t="s">
        <v>367</v>
      </c>
      <c r="E70">
        <v>3</v>
      </c>
    </row>
    <row r="71" spans="1:5" x14ac:dyDescent="0.2">
      <c r="A71" t="s">
        <v>359</v>
      </c>
      <c r="B71">
        <v>2.85</v>
      </c>
      <c r="D71" t="s">
        <v>362</v>
      </c>
      <c r="E71">
        <v>3</v>
      </c>
    </row>
    <row r="72" spans="1:5" x14ac:dyDescent="0.2">
      <c r="D72" t="s">
        <v>355</v>
      </c>
      <c r="E72">
        <v>2</v>
      </c>
    </row>
    <row r="73" spans="1:5" x14ac:dyDescent="0.2">
      <c r="D73" t="s">
        <v>356</v>
      </c>
      <c r="E73">
        <v>2</v>
      </c>
    </row>
    <row r="74" spans="1:5" x14ac:dyDescent="0.2">
      <c r="E74">
        <f>SUM(E65:E73)</f>
        <v>19</v>
      </c>
    </row>
    <row r="75" spans="1:5" x14ac:dyDescent="0.2">
      <c r="B75" t="s">
        <v>387</v>
      </c>
    </row>
    <row r="76" spans="1:5" x14ac:dyDescent="0.2">
      <c r="B76">
        <v>31</v>
      </c>
      <c r="C76">
        <v>2.4</v>
      </c>
    </row>
    <row r="77" spans="1:5" x14ac:dyDescent="0.2">
      <c r="B77">
        <v>2</v>
      </c>
      <c r="C77">
        <v>0.83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cálculo del AIU</vt:lpstr>
      <vt:lpstr>ACTA #2</vt:lpstr>
      <vt:lpstr>SGTO S.S</vt:lpstr>
      <vt:lpstr>CAN GRADERIAS ACT2</vt:lpstr>
      <vt:lpstr>CAN GIM ACT 2</vt:lpstr>
      <vt:lpstr>Hoja1</vt:lpstr>
      <vt:lpstr>'cálculo del AIU'!Área_de_impresión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2023-02-23T22:47:02Z</dcterms:created>
  <dcterms:modified xsi:type="dcterms:W3CDTF">2023-02-27T20:28:44Z</dcterms:modified>
</cp:coreProperties>
</file>